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comments1.xml" ContentType="application/vnd.openxmlformats-officedocument.spreadsheetml.comments+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comments2.xml" ContentType="application/vnd.openxmlformats-officedocument.spreadsheetml.comments+xml"/>
  <Override PartName="/xl/comments3.xml" ContentType="application/vnd.openxmlformats-officedocument.spreadsheetml.comments+xml"/>
  <Override PartName="/xl/drawings/drawing2.xml" ContentType="application/vnd.openxmlformats-officedocument.drawing+xml"/>
  <Override PartName="/xl/comments4.xml" ContentType="application/vnd.openxmlformats-officedocument.spreadsheetml.comments+xml"/>
  <Override PartName="/xl/drawings/drawing3.xml" ContentType="application/vnd.openxmlformats-officedocument.drawing+xml"/>
  <Override PartName="/xl/comments5.xml" ContentType="application/vnd.openxmlformats-officedocument.spreadsheetml.comments+xml"/>
  <Override PartName="/xl/drawings/drawing4.xml" ContentType="application/vnd.openxmlformats-officedocument.drawing+xml"/>
  <Override PartName="/xl/comments6.xml" ContentType="application/vnd.openxmlformats-officedocument.spreadsheetml.comments+xml"/>
  <Override PartName="/xl/comments7.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628"/>
  <workbookPr showInkAnnotation="0" codeName="ThisWorkbook" defaultThemeVersion="124226"/>
  <mc:AlternateContent xmlns:mc="http://schemas.openxmlformats.org/markup-compatibility/2006">
    <mc:Choice Requires="x15">
      <x15ac:absPath xmlns:x15ac="http://schemas.microsoft.com/office/spreadsheetml/2010/11/ac" url="https://d.docs.live.net/4592eb41938d7ffb/Documentos/UMV/2026/Mapas  Riesgos 2026-V1 AJUSTADOS/"/>
    </mc:Choice>
  </mc:AlternateContent>
  <xr:revisionPtr revIDLastSave="6" documentId="8_{964F9FEA-946D-46D8-993D-81662F4DD3EE}" xr6:coauthVersionLast="47" xr6:coauthVersionMax="47" xr10:uidLastSave="{9C19EF13-3870-4991-949E-1873E568F298}"/>
  <bookViews>
    <workbookView xWindow="-120" yWindow="-120" windowWidth="20730" windowHeight="11040" tabRatio="829" firstSheet="8" activeTab="8" xr2:uid="{00000000-000D-0000-FFFF-FFFF00000000}"/>
  </bookViews>
  <sheets>
    <sheet name="1 INSTRUCTIVO DES-DE-008" sheetId="38" r:id="rId1"/>
    <sheet name="Hoja1" sheetId="40" state="hidden" r:id="rId2"/>
    <sheet name="2 CONTEXTO E IDENTIFICACIÓN" sheetId="30" r:id="rId3"/>
    <sheet name="10 FORMULAS" sheetId="34" state="hidden" r:id="rId4"/>
    <sheet name="3 PROBABIL E IMPACTO INHERENTE" sheetId="15" r:id="rId5"/>
    <sheet name="4 MAPA CALOR INHERENTE" sheetId="31" r:id="rId6"/>
    <sheet name="5 VALORACIÓN CONTROL PROBAB." sheetId="9" r:id="rId7"/>
    <sheet name="5 VALORACIÓN CONTROL IMPACTO" sheetId="39" r:id="rId8"/>
    <sheet name="6 MAPA CALOR RESIDUAL-TRATAMIEN" sheetId="35" r:id="rId9"/>
    <sheet name="7 MAPA CALOR INHEREN Y RESIDUAL" sheetId="37" r:id="rId10"/>
    <sheet name="8 PEFIL RIESGO DEL PROCESO" sheetId="33" r:id="rId11"/>
    <sheet name="10 CONTROL DE CAMBIOS" sheetId="20" r:id="rId12"/>
  </sheets>
  <externalReferences>
    <externalReference r:id="rId13"/>
    <externalReference r:id="rId14"/>
  </externalReferences>
  <definedNames>
    <definedName name="_xlnm._FilterDatabase" localSheetId="2" hidden="1">'2 CONTEXTO E IDENTIFICACIÓN'!$F$7:$J$8</definedName>
    <definedName name="_xlnm._FilterDatabase" localSheetId="4" hidden="1">'3 PROBABIL E IMPACTO INHERENTE'!$A$8:$N$8</definedName>
    <definedName name="_xlnm._FilterDatabase" localSheetId="5" hidden="1">'4 MAPA CALOR INHERENTE'!$A$9:$AJ$9</definedName>
    <definedName name="_xlnm._FilterDatabase" localSheetId="7" hidden="1">'5 VALORACIÓN CONTROL IMPACTO'!$A$7:$W$127</definedName>
    <definedName name="_xlnm._FilterDatabase" localSheetId="6" hidden="1">'5 VALORACIÓN CONTROL PROBAB.'!$A$7:$W$127</definedName>
    <definedName name="_xlnm._FilterDatabase" localSheetId="8" hidden="1">'6 MAPA CALOR RESIDUAL-TRATAMIEN'!$A$8:$AL$8</definedName>
    <definedName name="_xlnm._FilterDatabase" localSheetId="9" hidden="1">'7 MAPA CALOR INHEREN Y RESIDUAL'!$A$9:$AL$9</definedName>
    <definedName name="Afectación_Económica">'3 PROBABIL E IMPACTO INHERENTE'!$X$9:$X$14</definedName>
    <definedName name="_xlnm.Print_Area" localSheetId="11">'10 CONTROL DE CAMBIOS'!$A$1:$D$9</definedName>
    <definedName name="_xlnm.Print_Area" localSheetId="4">'3 PROBABIL E IMPACTO INHERENTE'!$A$1:$Y$28</definedName>
    <definedName name="Definicion_tratamiento" localSheetId="7">'10 FORMULAS'!#REF!</definedName>
    <definedName name="Definicion_tratamiento">'10 FORMULAS'!#REF!</definedName>
    <definedName name="E_Relaciones_Laborales">'10 FORMULAS'!$C$12:$C$17</definedName>
    <definedName name="Ejecución_administración_de_procesos" localSheetId="7">Tabla2[Ejecución_administración_de_procesos]</definedName>
    <definedName name="Ejecución_administración_de_procesos">Tabla2[Ejecución_administración_de_procesos]</definedName>
    <definedName name="Evento_externo">'10 FORMULAS'!$F$39:$F$42</definedName>
    <definedName name="F_Usuarios_Productos_y_Prácticas_Organizacionales">'10 FORMULAS'!$C$18:$C$23</definedName>
    <definedName name="Fiscal">'10 FORMULAS'!$B$32:$B$35</definedName>
    <definedName name="Fiscal_A" localSheetId="7">'10 FORMULAS'!#REF!</definedName>
    <definedName name="Fiscal_A">'10 FORMULAS'!#REF!</definedName>
    <definedName name="Fiscal_B" localSheetId="7">'10 FORMULAS'!#REF!</definedName>
    <definedName name="Fiscal_B">'10 FORMULAS'!#REF!</definedName>
    <definedName name="G_Daños_Activos_Físicos">'10 FORMULAS'!$C$24:$C$26</definedName>
    <definedName name="Gestión">'10 FORMULAS'!$A$32:$A$34</definedName>
    <definedName name="Gestiòn" localSheetId="7">'10 FORMULAS'!#REF!</definedName>
    <definedName name="Gestiòn">'10 FORMULAS'!#REF!</definedName>
    <definedName name="Gestión_A" localSheetId="7">'10 FORMULAS'!#REF!</definedName>
    <definedName name="Gestión_A">'10 FORMULAS'!#REF!</definedName>
    <definedName name="Gestión_B" localSheetId="7">'10 FORMULAS'!#REF!</definedName>
    <definedName name="Gestión_B">'10 FORMULAS'!#REF!</definedName>
    <definedName name="IMPACTO_PROCESOS" localSheetId="2">'[1]LISTAS FORMULAS'!$C$3:$C$7</definedName>
    <definedName name="IMPACTO_PROCESOS" localSheetId="5">'[1]LISTAS FORMULAS'!$C$3:$C$7</definedName>
    <definedName name="IMPACTO_PROCESOS" localSheetId="8">'[1]LISTAS FORMULAS'!$C$3:$C$7</definedName>
    <definedName name="IMPACTO_PROCESOS" localSheetId="9">'[1]LISTAS FORMULAS'!$C$3:$C$7</definedName>
    <definedName name="IMPACTO_PROCESOS" localSheetId="10">'[1]LISTAS FORMULAS'!$C$3:$C$7</definedName>
    <definedName name="Infraestructura">'10 FORMULAS'!$E$39:$E$42</definedName>
    <definedName name="Integridad_Pública_Corrupción">'10 FORMULAS'!$D$32:$D$34</definedName>
    <definedName name="Integridad_Pública_LA_FT_FP">'10 FORMULAS'!$E$32:$E$34</definedName>
    <definedName name="IntegridadPública_Corrupción" localSheetId="7">'10 FORMULAS'!#REF!</definedName>
    <definedName name="IntegridadPública_Corrupción">'10 FORMULAS'!#REF!</definedName>
    <definedName name="IntegridadPública_LA_FT_FP" localSheetId="7">'10 FORMULAS'!#REF!</definedName>
    <definedName name="IntegridadPública_LA_FT_FP">'10 FORMULAS'!#REF!</definedName>
    <definedName name="opciones" localSheetId="2">'[1]LISTAS FORMULAS'!$F$3:$F$4</definedName>
    <definedName name="opciones" localSheetId="5">'[1]LISTAS FORMULAS'!$F$3:$F$4</definedName>
    <definedName name="opciones" localSheetId="8">'[1]LISTAS FORMULAS'!$F$3:$F$4</definedName>
    <definedName name="opciones" localSheetId="9">'[1]LISTAS FORMULAS'!$F$3:$F$4</definedName>
    <definedName name="opciones" localSheetId="10">'[1]LISTAS FORMULAS'!$F$3:$F$4</definedName>
    <definedName name="opciones2" localSheetId="2">'[1]LISTAS FORMULAS'!$G$3:$G$5</definedName>
    <definedName name="opciones2" localSheetId="5">'[1]LISTAS FORMULAS'!$G$3:$G$5</definedName>
    <definedName name="opciones2" localSheetId="8">'[1]LISTAS FORMULAS'!$G$3:$G$5</definedName>
    <definedName name="opciones2" localSheetId="9">'[1]LISTAS FORMULAS'!$G$3:$G$5</definedName>
    <definedName name="opciones2" localSheetId="10">'[1]LISTAS FORMULAS'!$G$3:$G$5</definedName>
    <definedName name="Plan_accion" localSheetId="7">'10 FORMULAS'!#REF!</definedName>
    <definedName name="Plan_accion">'10 FORMULAS'!#REF!</definedName>
    <definedName name="Plan_acción" localSheetId="7">'10 FORMULAS'!#REF!</definedName>
    <definedName name="Plan_acción">'10 FORMULAS'!#REF!</definedName>
    <definedName name="Plan_de_acción" localSheetId="7">'10 FORMULAS'!#REF!</definedName>
    <definedName name="Plan_de_acción">'10 FORMULAS'!#REF!</definedName>
    <definedName name="Posibilidad__de_efecto_dañoso_sobre_el_interes_patrimonial" localSheetId="7">'10 FORMULAS'!#REF!</definedName>
    <definedName name="Posibilidad__de_efecto_dañoso_sobre_el_interes_patrimonial">'10 FORMULAS'!#REF!</definedName>
    <definedName name="Posibilidad_de_pérdida_Económica" localSheetId="7">'10 FORMULAS'!#REF!</definedName>
    <definedName name="Posibilidad_de_pérdida_Económica">'10 FORMULAS'!#REF!</definedName>
    <definedName name="Quince_Cero" localSheetId="2">'[1]LISTAS FORMULAS'!$F$14:$F$15</definedName>
    <definedName name="Quince_Cero" localSheetId="5">'[1]LISTAS FORMULAS'!$F$14:$F$15</definedName>
    <definedName name="Quince_Cero" localSheetId="8">'[1]LISTAS FORMULAS'!$F$14:$F$15</definedName>
    <definedName name="Quince_Cero" localSheetId="9">'[1]LISTAS FORMULAS'!$F$14:$F$15</definedName>
    <definedName name="Quince_Cero" localSheetId="10">'[1]LISTAS FORMULAS'!$F$14:$F$15</definedName>
    <definedName name="Rango_Calificacion_Ejecucion" localSheetId="2">'[1]LISTAS FORMULAS'!$H$3:$H$5</definedName>
    <definedName name="Rango_Calificacion_Ejecucion" localSheetId="5">'[1]LISTAS FORMULAS'!$H$3:$H$5</definedName>
    <definedName name="Rango_Calificacion_Ejecucion" localSheetId="8">'[1]LISTAS FORMULAS'!$H$3:$H$5</definedName>
    <definedName name="Rango_Calificacion_Ejecucion" localSheetId="9">'[1]LISTAS FORMULAS'!$H$3:$H$5</definedName>
    <definedName name="Rango_Calificacion_Ejecucion" localSheetId="10">'[1]LISTAS FORMULAS'!$H$3:$H$5</definedName>
    <definedName name="Reducir_mitigar_Transferir_Evitar" localSheetId="7">#REF!</definedName>
    <definedName name="Reducir_mitigar_Transferir_Evitar">#REF!</definedName>
    <definedName name="Reputacional">'3 PROBABIL E IMPACTO INHERENTE'!$Y$9:$Y$14</definedName>
    <definedName name="Requiere_Plan_de_Acción" localSheetId="7">#REF!</definedName>
    <definedName name="Requiere_Plan_de_Acción">#REF!</definedName>
    <definedName name="Seg.Información" localSheetId="7">'10 FORMULAS'!#REF!</definedName>
    <definedName name="Seg.Información">'10 FORMULAS'!#REF!</definedName>
    <definedName name="Seguridad_Información">'10 FORMULAS'!$C$32:$C$34</definedName>
    <definedName name="Talento_Humano">'10 FORMULAS'!$C$39:$C$42</definedName>
    <definedName name="Tecnología">'10 FORMULAS'!$D$39:$D$43</definedName>
    <definedName name="Tipo" localSheetId="11">'[2]CONTEXTO E IDENTIFICACIÓN'!$C$21:$C$24</definedName>
    <definedName name="TIPO" localSheetId="5">'[1]CONTEXTO E IDENTIFICACIÓN'!$E$29:$E$32</definedName>
    <definedName name="TIPO" localSheetId="8">'[1]CONTEXTO E IDENTIFICACIÓN'!$E$29:$E$32</definedName>
    <definedName name="TIPO" localSheetId="9">'[1]CONTEXTO E IDENTIFICACIÓN'!$E$29:$E$32</definedName>
    <definedName name="TIPO" localSheetId="10">'[1]CONTEXTO E IDENTIFICACIÓN'!$E$29:$E$32</definedName>
    <definedName name="Tipo">'10 FORMULAS'!$A$4:$A$11</definedName>
    <definedName name="_xlnm.Print_Titles" localSheetId="2">'2 CONTEXTO E IDENTIFICACIÓN'!$7:$8</definedName>
    <definedName name="_xlnm.Print_Titles" localSheetId="4">'3 PROBABIL E IMPACTO INHERENTE'!$5:$8</definedName>
    <definedName name="_xlnm.Print_Titles" localSheetId="7">'5 VALORACIÓN CONTROL IMPACTO'!$3:$7</definedName>
    <definedName name="_xlnm.Print_Titles" localSheetId="6">'5 VALORACIÓN CONTROL PROBAB.'!$3:$7</definedName>
    <definedName name="Transacción_u_Operación_aplica_para_LA_FT_FP">'10 FORMULAS'!$B$39:$B$42</definedName>
  </definedNames>
  <calcPr calcId="191029"/>
  <fileRecoveryPr autoRecover="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1" i="35" l="1"/>
  <c r="D10" i="35"/>
  <c r="I11" i="39"/>
  <c r="J9" i="30"/>
  <c r="C28" i="35"/>
  <c r="C27" i="35"/>
  <c r="C26" i="35"/>
  <c r="C25" i="35"/>
  <c r="C24" i="35"/>
  <c r="C23" i="35"/>
  <c r="C22" i="35"/>
  <c r="C21" i="35"/>
  <c r="C20" i="35"/>
  <c r="C19" i="35"/>
  <c r="C18" i="35"/>
  <c r="C17" i="35"/>
  <c r="C16" i="35"/>
  <c r="C14" i="35"/>
  <c r="C13" i="35"/>
  <c r="C12" i="35"/>
  <c r="C11" i="35"/>
  <c r="C10" i="35"/>
  <c r="D9" i="35" l="1"/>
  <c r="L9" i="39"/>
  <c r="L10" i="39"/>
  <c r="L11" i="39"/>
  <c r="L12" i="39"/>
  <c r="L13" i="39"/>
  <c r="L14" i="39"/>
  <c r="L15" i="39"/>
  <c r="L16" i="39"/>
  <c r="L17" i="39"/>
  <c r="L18" i="39"/>
  <c r="L19" i="39"/>
  <c r="L20" i="39"/>
  <c r="L21" i="39"/>
  <c r="L22" i="39"/>
  <c r="L23" i="39"/>
  <c r="L24" i="39"/>
  <c r="L25" i="39"/>
  <c r="L26" i="39"/>
  <c r="L27" i="39"/>
  <c r="L28" i="39"/>
  <c r="L29" i="39"/>
  <c r="L30" i="39"/>
  <c r="L31" i="39"/>
  <c r="L32" i="39"/>
  <c r="L33" i="39"/>
  <c r="L34" i="39"/>
  <c r="L35" i="39"/>
  <c r="L36" i="39"/>
  <c r="L37" i="39"/>
  <c r="L38" i="39"/>
  <c r="L39" i="39"/>
  <c r="L40" i="39"/>
  <c r="L41" i="39"/>
  <c r="L42" i="39"/>
  <c r="L43" i="39"/>
  <c r="L44" i="39"/>
  <c r="L45" i="39"/>
  <c r="L46" i="39"/>
  <c r="L47" i="39"/>
  <c r="L48" i="39"/>
  <c r="L49" i="39"/>
  <c r="L50" i="39"/>
  <c r="L51" i="39"/>
  <c r="L52" i="39"/>
  <c r="L53" i="39"/>
  <c r="L54" i="39"/>
  <c r="L55" i="39"/>
  <c r="L56" i="39"/>
  <c r="L57" i="39"/>
  <c r="L58" i="39"/>
  <c r="L59" i="39"/>
  <c r="L60" i="39"/>
  <c r="L61" i="39"/>
  <c r="L62" i="39"/>
  <c r="L63" i="39"/>
  <c r="L64" i="39"/>
  <c r="L65" i="39"/>
  <c r="L66" i="39"/>
  <c r="L67" i="39"/>
  <c r="L68" i="39"/>
  <c r="L69" i="39"/>
  <c r="L70" i="39"/>
  <c r="L71" i="39"/>
  <c r="L72" i="39"/>
  <c r="L73" i="39"/>
  <c r="L74" i="39"/>
  <c r="L75" i="39"/>
  <c r="L76" i="39"/>
  <c r="L77" i="39"/>
  <c r="L78" i="39"/>
  <c r="L79" i="39"/>
  <c r="L80" i="39"/>
  <c r="L81" i="39"/>
  <c r="L82" i="39"/>
  <c r="L83" i="39"/>
  <c r="L84" i="39"/>
  <c r="L85" i="39"/>
  <c r="L86" i="39"/>
  <c r="L87" i="39"/>
  <c r="L88" i="39"/>
  <c r="L89" i="39"/>
  <c r="L90" i="39"/>
  <c r="L91" i="39"/>
  <c r="L92" i="39"/>
  <c r="L93" i="39"/>
  <c r="L94" i="39"/>
  <c r="L95" i="39"/>
  <c r="L96" i="39"/>
  <c r="L97" i="39"/>
  <c r="L98" i="39"/>
  <c r="L99" i="39"/>
  <c r="L100" i="39"/>
  <c r="L101" i="39"/>
  <c r="L102" i="39"/>
  <c r="L103" i="39"/>
  <c r="L104" i="39"/>
  <c r="L105" i="39"/>
  <c r="L106" i="39"/>
  <c r="L107" i="39"/>
  <c r="L108" i="39"/>
  <c r="L109" i="39"/>
  <c r="L110" i="39"/>
  <c r="L111" i="39"/>
  <c r="L112" i="39"/>
  <c r="L113" i="39"/>
  <c r="L114" i="39"/>
  <c r="L115" i="39"/>
  <c r="L116" i="39"/>
  <c r="L117" i="39"/>
  <c r="L118" i="39"/>
  <c r="L119" i="39"/>
  <c r="L120" i="39"/>
  <c r="L121" i="39"/>
  <c r="L122" i="39"/>
  <c r="L123" i="39"/>
  <c r="L124" i="39"/>
  <c r="L125" i="39"/>
  <c r="L126" i="39"/>
  <c r="L127" i="39"/>
  <c r="L8" i="39"/>
  <c r="I9" i="39"/>
  <c r="I10" i="39"/>
  <c r="N127" i="39"/>
  <c r="K127" i="39"/>
  <c r="I127" i="39"/>
  <c r="N126" i="39"/>
  <c r="K126" i="39"/>
  <c r="I126" i="39"/>
  <c r="N125" i="39"/>
  <c r="K125" i="39"/>
  <c r="I125" i="39"/>
  <c r="N124" i="39"/>
  <c r="K124" i="39"/>
  <c r="I124" i="39"/>
  <c r="N123" i="39"/>
  <c r="K123" i="39"/>
  <c r="I123" i="39"/>
  <c r="N122" i="39"/>
  <c r="K122" i="39"/>
  <c r="S122" i="39" s="1"/>
  <c r="I122" i="39"/>
  <c r="A122" i="39"/>
  <c r="N121" i="39"/>
  <c r="K121" i="39"/>
  <c r="I121" i="39"/>
  <c r="N120" i="39"/>
  <c r="K120" i="39"/>
  <c r="I120" i="39"/>
  <c r="N119" i="39"/>
  <c r="K119" i="39"/>
  <c r="I119" i="39"/>
  <c r="N118" i="39"/>
  <c r="K118" i="39"/>
  <c r="I118" i="39"/>
  <c r="N117" i="39"/>
  <c r="K117" i="39"/>
  <c r="I117" i="39"/>
  <c r="N116" i="39"/>
  <c r="K116" i="39"/>
  <c r="I116" i="39"/>
  <c r="A116" i="39"/>
  <c r="N115" i="39"/>
  <c r="K115" i="39"/>
  <c r="I115" i="39"/>
  <c r="N114" i="39"/>
  <c r="K114" i="39"/>
  <c r="I114" i="39"/>
  <c r="N113" i="39"/>
  <c r="K113" i="39"/>
  <c r="I113" i="39"/>
  <c r="N112" i="39"/>
  <c r="K112" i="39"/>
  <c r="I112" i="39"/>
  <c r="N111" i="39"/>
  <c r="K111" i="39"/>
  <c r="I111" i="39"/>
  <c r="N110" i="39"/>
  <c r="K110" i="39"/>
  <c r="I110" i="39"/>
  <c r="A110" i="39"/>
  <c r="N109" i="39"/>
  <c r="K109" i="39"/>
  <c r="I109" i="39"/>
  <c r="N108" i="39"/>
  <c r="K108" i="39"/>
  <c r="I108" i="39"/>
  <c r="N107" i="39"/>
  <c r="K107" i="39"/>
  <c r="I107" i="39"/>
  <c r="N106" i="39"/>
  <c r="K106" i="39"/>
  <c r="I106" i="39"/>
  <c r="N105" i="39"/>
  <c r="K105" i="39"/>
  <c r="I105" i="39"/>
  <c r="N104" i="39"/>
  <c r="K104" i="39"/>
  <c r="I104" i="39"/>
  <c r="A104" i="39"/>
  <c r="N103" i="39"/>
  <c r="K103" i="39"/>
  <c r="I103" i="39"/>
  <c r="N102" i="39"/>
  <c r="K102" i="39"/>
  <c r="I102" i="39"/>
  <c r="N101" i="39"/>
  <c r="K101" i="39"/>
  <c r="I101" i="39"/>
  <c r="N100" i="39"/>
  <c r="K100" i="39"/>
  <c r="I100" i="39"/>
  <c r="N99" i="39"/>
  <c r="K99" i="39"/>
  <c r="I99" i="39"/>
  <c r="N98" i="39"/>
  <c r="K98" i="39"/>
  <c r="I98" i="39"/>
  <c r="A98" i="39"/>
  <c r="N97" i="39"/>
  <c r="K97" i="39"/>
  <c r="S97" i="39" s="1"/>
  <c r="I97" i="39"/>
  <c r="N96" i="39"/>
  <c r="K96" i="39"/>
  <c r="I96" i="39"/>
  <c r="N95" i="39"/>
  <c r="K95" i="39"/>
  <c r="I95" i="39"/>
  <c r="N94" i="39"/>
  <c r="K94" i="39"/>
  <c r="I94" i="39"/>
  <c r="N93" i="39"/>
  <c r="K93" i="39"/>
  <c r="I93" i="39"/>
  <c r="N92" i="39"/>
  <c r="K92" i="39"/>
  <c r="S92" i="39" s="1"/>
  <c r="I92" i="39"/>
  <c r="A92" i="39"/>
  <c r="N91" i="39"/>
  <c r="K91" i="39"/>
  <c r="I91" i="39"/>
  <c r="N90" i="39"/>
  <c r="K90" i="39"/>
  <c r="I90" i="39"/>
  <c r="N89" i="39"/>
  <c r="K89" i="39"/>
  <c r="I89" i="39"/>
  <c r="N88" i="39"/>
  <c r="K88" i="39"/>
  <c r="I88" i="39"/>
  <c r="N87" i="39"/>
  <c r="K87" i="39"/>
  <c r="I87" i="39"/>
  <c r="N86" i="39"/>
  <c r="K86" i="39"/>
  <c r="I86" i="39"/>
  <c r="A86" i="39"/>
  <c r="N85" i="39"/>
  <c r="K85" i="39"/>
  <c r="I85" i="39"/>
  <c r="N84" i="39"/>
  <c r="K84" i="39"/>
  <c r="I84" i="39"/>
  <c r="N83" i="39"/>
  <c r="K83" i="39"/>
  <c r="I83" i="39"/>
  <c r="N82" i="39"/>
  <c r="K82" i="39"/>
  <c r="I82" i="39"/>
  <c r="N81" i="39"/>
  <c r="K81" i="39"/>
  <c r="I81" i="39"/>
  <c r="N80" i="39"/>
  <c r="K80" i="39"/>
  <c r="I80" i="39"/>
  <c r="A80" i="39"/>
  <c r="N79" i="39"/>
  <c r="K79" i="39"/>
  <c r="I79" i="39"/>
  <c r="N78" i="39"/>
  <c r="K78" i="39"/>
  <c r="I78" i="39"/>
  <c r="N77" i="39"/>
  <c r="K77" i="39"/>
  <c r="S77" i="39" s="1"/>
  <c r="I77" i="39"/>
  <c r="N76" i="39"/>
  <c r="K76" i="39"/>
  <c r="I76" i="39"/>
  <c r="N75" i="39"/>
  <c r="K75" i="39"/>
  <c r="I75" i="39"/>
  <c r="N74" i="39"/>
  <c r="K74" i="39"/>
  <c r="I74" i="39"/>
  <c r="A74" i="39"/>
  <c r="N73" i="39"/>
  <c r="K73" i="39"/>
  <c r="I73" i="39"/>
  <c r="N72" i="39"/>
  <c r="K72" i="39"/>
  <c r="I72" i="39"/>
  <c r="N71" i="39"/>
  <c r="K71" i="39"/>
  <c r="I71" i="39"/>
  <c r="N70" i="39"/>
  <c r="K70" i="39"/>
  <c r="I70" i="39"/>
  <c r="N69" i="39"/>
  <c r="K69" i="39"/>
  <c r="I69" i="39"/>
  <c r="N68" i="39"/>
  <c r="K68" i="39"/>
  <c r="I68" i="39"/>
  <c r="A68" i="39"/>
  <c r="N67" i="39"/>
  <c r="K67" i="39"/>
  <c r="I67" i="39"/>
  <c r="N66" i="39"/>
  <c r="K66" i="39"/>
  <c r="I66" i="39"/>
  <c r="N65" i="39"/>
  <c r="K65" i="39"/>
  <c r="I65" i="39"/>
  <c r="N64" i="39"/>
  <c r="K64" i="39"/>
  <c r="I64" i="39"/>
  <c r="N63" i="39"/>
  <c r="K63" i="39"/>
  <c r="I63" i="39"/>
  <c r="N62" i="39"/>
  <c r="K62" i="39"/>
  <c r="I62" i="39"/>
  <c r="A62" i="39"/>
  <c r="N61" i="39"/>
  <c r="K61" i="39"/>
  <c r="I61" i="39"/>
  <c r="N60" i="39"/>
  <c r="K60" i="39"/>
  <c r="I60" i="39"/>
  <c r="N59" i="39"/>
  <c r="K59" i="39"/>
  <c r="I59" i="39"/>
  <c r="N58" i="39"/>
  <c r="K58" i="39"/>
  <c r="I58" i="39"/>
  <c r="N57" i="39"/>
  <c r="K57" i="39"/>
  <c r="I57" i="39"/>
  <c r="N56" i="39"/>
  <c r="K56" i="39"/>
  <c r="I56" i="39"/>
  <c r="A56" i="39"/>
  <c r="N55" i="39"/>
  <c r="K55" i="39"/>
  <c r="I55" i="39"/>
  <c r="N54" i="39"/>
  <c r="K54" i="39"/>
  <c r="I54" i="39"/>
  <c r="N53" i="39"/>
  <c r="K53" i="39"/>
  <c r="I53" i="39"/>
  <c r="N52" i="39"/>
  <c r="K52" i="39"/>
  <c r="I52" i="39"/>
  <c r="N51" i="39"/>
  <c r="K51" i="39"/>
  <c r="I51" i="39"/>
  <c r="N50" i="39"/>
  <c r="K50" i="39"/>
  <c r="I50" i="39"/>
  <c r="A50" i="39"/>
  <c r="N49" i="39"/>
  <c r="K49" i="39"/>
  <c r="I49" i="39"/>
  <c r="N48" i="39"/>
  <c r="K48" i="39"/>
  <c r="I48" i="39"/>
  <c r="N47" i="39"/>
  <c r="K47" i="39"/>
  <c r="I47" i="39"/>
  <c r="N46" i="39"/>
  <c r="K46" i="39"/>
  <c r="I46" i="39"/>
  <c r="N45" i="39"/>
  <c r="K45" i="39"/>
  <c r="I45" i="39"/>
  <c r="N44" i="39"/>
  <c r="K44" i="39"/>
  <c r="I44" i="39"/>
  <c r="A44" i="39"/>
  <c r="N43" i="39"/>
  <c r="K43" i="39"/>
  <c r="I43" i="39"/>
  <c r="N42" i="39"/>
  <c r="K42" i="39"/>
  <c r="I42" i="39"/>
  <c r="N41" i="39"/>
  <c r="K41" i="39"/>
  <c r="I41" i="39"/>
  <c r="N40" i="39"/>
  <c r="K40" i="39"/>
  <c r="I40" i="39"/>
  <c r="N39" i="39"/>
  <c r="K39" i="39"/>
  <c r="I39" i="39"/>
  <c r="N38" i="39"/>
  <c r="K38" i="39"/>
  <c r="I38" i="39"/>
  <c r="A38" i="39"/>
  <c r="N37" i="39"/>
  <c r="K37" i="39"/>
  <c r="I37" i="39"/>
  <c r="N36" i="39"/>
  <c r="K36" i="39"/>
  <c r="I36" i="39"/>
  <c r="N35" i="39"/>
  <c r="K35" i="39"/>
  <c r="I35" i="39"/>
  <c r="N34" i="39"/>
  <c r="K34" i="39"/>
  <c r="I34" i="39"/>
  <c r="N33" i="39"/>
  <c r="K33" i="39"/>
  <c r="I33" i="39"/>
  <c r="N32" i="39"/>
  <c r="K32" i="39"/>
  <c r="I32" i="39"/>
  <c r="A32" i="39"/>
  <c r="N31" i="39"/>
  <c r="K31" i="39"/>
  <c r="I31" i="39"/>
  <c r="N30" i="39"/>
  <c r="K30" i="39"/>
  <c r="I30" i="39"/>
  <c r="N29" i="39"/>
  <c r="K29" i="39"/>
  <c r="I29" i="39"/>
  <c r="N28" i="39"/>
  <c r="K28" i="39"/>
  <c r="I28" i="39"/>
  <c r="N27" i="39"/>
  <c r="K27" i="39"/>
  <c r="I27" i="39"/>
  <c r="N26" i="39"/>
  <c r="K26" i="39"/>
  <c r="I26" i="39"/>
  <c r="A26" i="39"/>
  <c r="N25" i="39"/>
  <c r="K25" i="39"/>
  <c r="I25" i="39"/>
  <c r="N24" i="39"/>
  <c r="K24" i="39"/>
  <c r="I24" i="39"/>
  <c r="N23" i="39"/>
  <c r="K23" i="39"/>
  <c r="I23" i="39"/>
  <c r="N22" i="39"/>
  <c r="K22" i="39"/>
  <c r="I22" i="39"/>
  <c r="N21" i="39"/>
  <c r="K21" i="39"/>
  <c r="S21" i="39" s="1"/>
  <c r="I21" i="39"/>
  <c r="N20" i="39"/>
  <c r="K20" i="39"/>
  <c r="S20" i="39" s="1"/>
  <c r="I20" i="39"/>
  <c r="A20" i="39"/>
  <c r="N19" i="39"/>
  <c r="K19" i="39"/>
  <c r="I19" i="39"/>
  <c r="N18" i="39"/>
  <c r="K18" i="39"/>
  <c r="I18" i="39"/>
  <c r="N17" i="39"/>
  <c r="K17" i="39"/>
  <c r="I17" i="39"/>
  <c r="N16" i="39"/>
  <c r="K16" i="39"/>
  <c r="I16" i="39"/>
  <c r="N15" i="39"/>
  <c r="K15" i="39"/>
  <c r="I15" i="39"/>
  <c r="N14" i="39"/>
  <c r="K14" i="39"/>
  <c r="I14" i="39"/>
  <c r="A14" i="39"/>
  <c r="N13" i="39"/>
  <c r="K13" i="39"/>
  <c r="I13" i="39"/>
  <c r="N12" i="39"/>
  <c r="K12" i="39"/>
  <c r="I12" i="39"/>
  <c r="N11" i="39"/>
  <c r="K11" i="39"/>
  <c r="N10" i="39"/>
  <c r="K10" i="39"/>
  <c r="N9" i="39"/>
  <c r="K9" i="39"/>
  <c r="N8" i="39"/>
  <c r="K8" i="39"/>
  <c r="A8" i="39"/>
  <c r="B4" i="39"/>
  <c r="B3" i="39"/>
  <c r="H2" i="39"/>
  <c r="G2" i="39"/>
  <c r="D2" i="39"/>
  <c r="C2" i="39"/>
  <c r="H1" i="39"/>
  <c r="G1" i="39"/>
  <c r="B1" i="39"/>
  <c r="C9" i="35"/>
  <c r="E9" i="35" s="1"/>
  <c r="S25" i="39" l="1"/>
  <c r="S40" i="39"/>
  <c r="S93" i="39"/>
  <c r="S61" i="39"/>
  <c r="S57" i="39"/>
  <c r="S60" i="39"/>
  <c r="S113" i="39"/>
  <c r="T113" i="39" s="1"/>
  <c r="U113" i="39" s="1"/>
  <c r="S24" i="39"/>
  <c r="S56" i="39"/>
  <c r="S76" i="39"/>
  <c r="S96" i="39"/>
  <c r="S8" i="39"/>
  <c r="S26" i="39"/>
  <c r="S50" i="39"/>
  <c r="S70" i="39"/>
  <c r="T70" i="39" s="1"/>
  <c r="U70" i="39" s="1"/>
  <c r="S90" i="39"/>
  <c r="S98" i="39"/>
  <c r="S14" i="39"/>
  <c r="S34" i="39"/>
  <c r="T34" i="39" s="1"/>
  <c r="U34" i="39" s="1"/>
  <c r="S38" i="39"/>
  <c r="S54" i="39"/>
  <c r="S62" i="39"/>
  <c r="S86" i="39"/>
  <c r="S106" i="39"/>
  <c r="S126" i="39"/>
  <c r="T126" i="39" s="1"/>
  <c r="U126" i="39" s="1"/>
  <c r="S10" i="39"/>
  <c r="S121" i="39"/>
  <c r="T121" i="39" s="1"/>
  <c r="U121" i="39" s="1"/>
  <c r="S15" i="39"/>
  <c r="S19" i="39"/>
  <c r="S35" i="39"/>
  <c r="T35" i="39" s="1"/>
  <c r="U35" i="39" s="1"/>
  <c r="S51" i="39"/>
  <c r="T51" i="39" s="1"/>
  <c r="U51" i="39" s="1"/>
  <c r="S55" i="39"/>
  <c r="T55" i="39" s="1"/>
  <c r="U55" i="39" s="1"/>
  <c r="S71" i="39"/>
  <c r="T71" i="39" s="1"/>
  <c r="U71" i="39" s="1"/>
  <c r="S87" i="39"/>
  <c r="S91" i="39"/>
  <c r="T91" i="39" s="1"/>
  <c r="U91" i="39" s="1"/>
  <c r="S107" i="39"/>
  <c r="T107" i="39" s="1"/>
  <c r="U107" i="39" s="1"/>
  <c r="S123" i="39"/>
  <c r="T123" i="39" s="1"/>
  <c r="U123" i="39" s="1"/>
  <c r="S127" i="39"/>
  <c r="T127" i="39" s="1"/>
  <c r="U127" i="39" s="1"/>
  <c r="S74" i="39"/>
  <c r="S94" i="39"/>
  <c r="S110" i="39"/>
  <c r="S114" i="39"/>
  <c r="S108" i="39"/>
  <c r="S23" i="39"/>
  <c r="T23" i="39" s="1"/>
  <c r="U23" i="39" s="1"/>
  <c r="S39" i="39"/>
  <c r="S43" i="39"/>
  <c r="T43" i="39" s="1"/>
  <c r="U43" i="39" s="1"/>
  <c r="S59" i="39"/>
  <c r="T59" i="39" s="1"/>
  <c r="U59" i="39" s="1"/>
  <c r="S75" i="39"/>
  <c r="T75" i="39" s="1"/>
  <c r="U75" i="39" s="1"/>
  <c r="S79" i="39"/>
  <c r="T79" i="39" s="1"/>
  <c r="U79" i="39" s="1"/>
  <c r="S95" i="39"/>
  <c r="T95" i="39" s="1"/>
  <c r="U95" i="39" s="1"/>
  <c r="S111" i="39"/>
  <c r="T111" i="39" s="1"/>
  <c r="U111" i="39" s="1"/>
  <c r="S115" i="39"/>
  <c r="T115" i="39" s="1"/>
  <c r="U115" i="39" s="1"/>
  <c r="S18" i="39"/>
  <c r="S27" i="39"/>
  <c r="T27" i="39" s="1"/>
  <c r="U27" i="39" s="1"/>
  <c r="S31" i="39"/>
  <c r="T31" i="39" s="1"/>
  <c r="U31" i="39" s="1"/>
  <c r="S47" i="39"/>
  <c r="T47" i="39" s="1"/>
  <c r="U47" i="39" s="1"/>
  <c r="S63" i="39"/>
  <c r="T63" i="39" s="1"/>
  <c r="U63" i="39" s="1"/>
  <c r="S67" i="39"/>
  <c r="T67" i="39" s="1"/>
  <c r="U67" i="39" s="1"/>
  <c r="S99" i="39"/>
  <c r="T99" i="39" s="1"/>
  <c r="U99" i="39" s="1"/>
  <c r="S103" i="39"/>
  <c r="T103" i="39" s="1"/>
  <c r="U103" i="39" s="1"/>
  <c r="S119" i="39"/>
  <c r="T119" i="39" s="1"/>
  <c r="U119" i="39" s="1"/>
  <c r="S11" i="39"/>
  <c r="S13" i="39"/>
  <c r="S29" i="39"/>
  <c r="T29" i="39" s="1"/>
  <c r="U29" i="39" s="1"/>
  <c r="S45" i="39"/>
  <c r="T45" i="39" s="1"/>
  <c r="U45" i="39" s="1"/>
  <c r="S49" i="39"/>
  <c r="T49" i="39" s="1"/>
  <c r="U49" i="39" s="1"/>
  <c r="S65" i="39"/>
  <c r="T65" i="39" s="1"/>
  <c r="U65" i="39" s="1"/>
  <c r="S81" i="39"/>
  <c r="T81" i="39" s="1"/>
  <c r="U81" i="39" s="1"/>
  <c r="S85" i="39"/>
  <c r="T85" i="39" s="1"/>
  <c r="U85" i="39" s="1"/>
  <c r="S101" i="39"/>
  <c r="T101" i="39" s="1"/>
  <c r="U101" i="39" s="1"/>
  <c r="S117" i="39"/>
  <c r="T117" i="39" s="1"/>
  <c r="U117" i="39" s="1"/>
  <c r="S52" i="39"/>
  <c r="T52" i="39" s="1"/>
  <c r="U52" i="39" s="1"/>
  <c r="S88" i="39"/>
  <c r="T88" i="39" s="1"/>
  <c r="U88" i="39" s="1"/>
  <c r="S124" i="39"/>
  <c r="T124" i="39" s="1"/>
  <c r="U124" i="39" s="1"/>
  <c r="S16" i="39"/>
  <c r="S17" i="39"/>
  <c r="S33" i="39"/>
  <c r="S37" i="39"/>
  <c r="T37" i="39" s="1"/>
  <c r="U37" i="39" s="1"/>
  <c r="S53" i="39"/>
  <c r="T53" i="39" s="1"/>
  <c r="U53" i="39" s="1"/>
  <c r="S69" i="39"/>
  <c r="T69" i="39" s="1"/>
  <c r="U69" i="39" s="1"/>
  <c r="S73" i="39"/>
  <c r="T73" i="39" s="1"/>
  <c r="U73" i="39" s="1"/>
  <c r="S105" i="39"/>
  <c r="T105" i="39" s="1"/>
  <c r="U105" i="39" s="1"/>
  <c r="S109" i="39"/>
  <c r="T109" i="39" s="1"/>
  <c r="U109" i="39" s="1"/>
  <c r="S125" i="39"/>
  <c r="T125" i="39" s="1"/>
  <c r="U125" i="39" s="1"/>
  <c r="S46" i="39"/>
  <c r="T46" i="39" s="1"/>
  <c r="U46" i="39" s="1"/>
  <c r="S118" i="39"/>
  <c r="T118" i="39" s="1"/>
  <c r="U118" i="39" s="1"/>
  <c r="S72" i="39"/>
  <c r="T72" i="39" s="1"/>
  <c r="U72" i="39" s="1"/>
  <c r="S36" i="39"/>
  <c r="T36" i="39" s="1"/>
  <c r="U36" i="39" s="1"/>
  <c r="S12" i="39"/>
  <c r="S28" i="39"/>
  <c r="T28" i="39" s="1"/>
  <c r="U28" i="39" s="1"/>
  <c r="S44" i="39"/>
  <c r="S48" i="39"/>
  <c r="T48" i="39" s="1"/>
  <c r="U48" i="39" s="1"/>
  <c r="S80" i="39"/>
  <c r="S84" i="39"/>
  <c r="T84" i="39" s="1"/>
  <c r="U84" i="39" s="1"/>
  <c r="S100" i="39"/>
  <c r="T100" i="39" s="1"/>
  <c r="U100" i="39" s="1"/>
  <c r="S116" i="39"/>
  <c r="S120" i="39"/>
  <c r="T120" i="39" s="1"/>
  <c r="U120" i="39" s="1"/>
  <c r="S82" i="39"/>
  <c r="T82" i="39" s="1"/>
  <c r="U82" i="39" s="1"/>
  <c r="S58" i="39"/>
  <c r="T58" i="39" s="1"/>
  <c r="U58" i="39" s="1"/>
  <c r="S22" i="39"/>
  <c r="T22" i="39" s="1"/>
  <c r="U22" i="39" s="1"/>
  <c r="S32" i="39"/>
  <c r="S68" i="39"/>
  <c r="S104" i="39"/>
  <c r="S30" i="39"/>
  <c r="T30" i="39" s="1"/>
  <c r="U30" i="39" s="1"/>
  <c r="S112" i="39"/>
  <c r="T112" i="39" s="1"/>
  <c r="U112" i="39" s="1"/>
  <c r="S41" i="39"/>
  <c r="T41" i="39" s="1"/>
  <c r="U41" i="39" s="1"/>
  <c r="S64" i="39"/>
  <c r="T64" i="39" s="1"/>
  <c r="U64" i="39" s="1"/>
  <c r="S66" i="39"/>
  <c r="T66" i="39" s="1"/>
  <c r="U66" i="39" s="1"/>
  <c r="S89" i="39"/>
  <c r="T89" i="39" s="1"/>
  <c r="U89" i="39" s="1"/>
  <c r="S102" i="39"/>
  <c r="T102" i="39" s="1"/>
  <c r="U102" i="39" s="1"/>
  <c r="T60" i="39"/>
  <c r="U60" i="39" s="1"/>
  <c r="S78" i="39"/>
  <c r="T78" i="39" s="1"/>
  <c r="U78" i="39" s="1"/>
  <c r="S42" i="39"/>
  <c r="T42" i="39" s="1"/>
  <c r="U42" i="39" s="1"/>
  <c r="S9" i="39"/>
  <c r="S83" i="39"/>
  <c r="T83" i="39" s="1"/>
  <c r="U83" i="39" s="1"/>
  <c r="T108" i="39"/>
  <c r="U108" i="39" s="1"/>
  <c r="T77" i="39"/>
  <c r="U77" i="39" s="1"/>
  <c r="T87" i="39"/>
  <c r="U87" i="39" s="1"/>
  <c r="T61" i="39"/>
  <c r="U61" i="39" s="1"/>
  <c r="T93" i="39"/>
  <c r="U93" i="39" s="1"/>
  <c r="T96" i="39"/>
  <c r="U96" i="39" s="1"/>
  <c r="T33" i="39"/>
  <c r="U33" i="39" s="1"/>
  <c r="T54" i="39"/>
  <c r="U54" i="39" s="1"/>
  <c r="T114" i="39"/>
  <c r="U114" i="39" s="1"/>
  <c r="T24" i="39"/>
  <c r="U24" i="39" s="1"/>
  <c r="T97" i="39"/>
  <c r="U97" i="39" s="1"/>
  <c r="T25" i="39"/>
  <c r="U25" i="39" s="1"/>
  <c r="T39" i="39"/>
  <c r="U39" i="39" s="1"/>
  <c r="T76" i="39"/>
  <c r="U76" i="39" s="1"/>
  <c r="T40" i="39"/>
  <c r="U40" i="39" s="1"/>
  <c r="T106" i="39"/>
  <c r="U106" i="39" s="1"/>
  <c r="T57" i="39"/>
  <c r="U57" i="39" s="1"/>
  <c r="T94" i="39"/>
  <c r="U94" i="39" s="1"/>
  <c r="T90" i="39"/>
  <c r="U90" i="39" s="1"/>
  <c r="T21" i="39"/>
  <c r="U21" i="39" s="1"/>
  <c r="L14" i="9"/>
  <c r="L15" i="9"/>
  <c r="L16" i="9"/>
  <c r="L17" i="9"/>
  <c r="L18" i="9"/>
  <c r="L19" i="9"/>
  <c r="L20" i="9"/>
  <c r="L21" i="9"/>
  <c r="L22" i="9"/>
  <c r="L23" i="9"/>
  <c r="L24" i="9"/>
  <c r="L25" i="9"/>
  <c r="L26" i="9"/>
  <c r="L27" i="9"/>
  <c r="L28" i="9"/>
  <c r="L29" i="9"/>
  <c r="L30" i="9"/>
  <c r="L31" i="9"/>
  <c r="L32" i="9"/>
  <c r="L33" i="9"/>
  <c r="L34" i="9"/>
  <c r="L35" i="9"/>
  <c r="L36" i="9"/>
  <c r="L37" i="9"/>
  <c r="L38" i="9"/>
  <c r="L39" i="9"/>
  <c r="L40" i="9"/>
  <c r="L41" i="9"/>
  <c r="L42" i="9"/>
  <c r="L43" i="9"/>
  <c r="L44" i="9"/>
  <c r="L45" i="9"/>
  <c r="L46" i="9"/>
  <c r="L47" i="9"/>
  <c r="L48" i="9"/>
  <c r="L49" i="9"/>
  <c r="L50" i="9"/>
  <c r="L51" i="9"/>
  <c r="L52" i="9"/>
  <c r="L53" i="9"/>
  <c r="L54" i="9"/>
  <c r="L55" i="9"/>
  <c r="L56" i="9"/>
  <c r="L57" i="9"/>
  <c r="L58" i="9"/>
  <c r="L59" i="9"/>
  <c r="L60" i="9"/>
  <c r="L61" i="9"/>
  <c r="L62" i="9"/>
  <c r="L63" i="9"/>
  <c r="L64" i="9"/>
  <c r="L65" i="9"/>
  <c r="L66" i="9"/>
  <c r="L67" i="9"/>
  <c r="L68" i="9"/>
  <c r="L69" i="9"/>
  <c r="L70" i="9"/>
  <c r="L71" i="9"/>
  <c r="L72" i="9"/>
  <c r="L73" i="9"/>
  <c r="L74" i="9"/>
  <c r="L75" i="9"/>
  <c r="L76" i="9"/>
  <c r="L77" i="9"/>
  <c r="L78" i="9"/>
  <c r="L79" i="9"/>
  <c r="L80" i="9"/>
  <c r="L81" i="9"/>
  <c r="L82" i="9"/>
  <c r="L83" i="9"/>
  <c r="L84" i="9"/>
  <c r="L85" i="9"/>
  <c r="L86" i="9"/>
  <c r="L87" i="9"/>
  <c r="L88" i="9"/>
  <c r="L89" i="9"/>
  <c r="L90" i="9"/>
  <c r="L91" i="9"/>
  <c r="L92" i="9"/>
  <c r="L93" i="9"/>
  <c r="L94" i="9"/>
  <c r="L95" i="9"/>
  <c r="L96" i="9"/>
  <c r="L97" i="9"/>
  <c r="L98" i="9"/>
  <c r="L99" i="9"/>
  <c r="L100" i="9"/>
  <c r="L101" i="9"/>
  <c r="L102" i="9"/>
  <c r="L103" i="9"/>
  <c r="L104" i="9"/>
  <c r="L105" i="9"/>
  <c r="L106" i="9"/>
  <c r="L107" i="9"/>
  <c r="L108" i="9"/>
  <c r="L109" i="9"/>
  <c r="L110" i="9"/>
  <c r="L111" i="9"/>
  <c r="L112" i="9"/>
  <c r="L113" i="9"/>
  <c r="L114" i="9"/>
  <c r="L115" i="9"/>
  <c r="L116" i="9"/>
  <c r="L117" i="9"/>
  <c r="L118" i="9"/>
  <c r="L119" i="9"/>
  <c r="L120" i="9"/>
  <c r="L121" i="9"/>
  <c r="L122" i="9"/>
  <c r="L123" i="9"/>
  <c r="L124" i="9"/>
  <c r="L125" i="9"/>
  <c r="L126" i="9"/>
  <c r="L127" i="9"/>
  <c r="L9" i="9"/>
  <c r="L10" i="9"/>
  <c r="L11" i="9"/>
  <c r="L12" i="9"/>
  <c r="L13" i="9"/>
  <c r="L8" i="9"/>
  <c r="D28" i="35"/>
  <c r="D27" i="35"/>
  <c r="D26" i="35"/>
  <c r="D25" i="35"/>
  <c r="D24" i="35"/>
  <c r="D23" i="35"/>
  <c r="D22" i="35"/>
  <c r="D21" i="35"/>
  <c r="D20" i="35"/>
  <c r="D19" i="35"/>
  <c r="D18" i="35"/>
  <c r="D17" i="35"/>
  <c r="D16" i="35"/>
  <c r="D15" i="35"/>
  <c r="D14" i="35"/>
  <c r="D13" i="35"/>
  <c r="D12" i="35"/>
  <c r="T128" i="9"/>
  <c r="F10" i="35" l="1"/>
  <c r="F11" i="35"/>
  <c r="F12" i="35"/>
  <c r="F13" i="35"/>
  <c r="F14" i="35"/>
  <c r="F24" i="35"/>
  <c r="F25" i="35"/>
  <c r="F15" i="35"/>
  <c r="F16" i="35"/>
  <c r="F17" i="35"/>
  <c r="F18" i="35"/>
  <c r="F19" i="35"/>
  <c r="F20" i="35"/>
  <c r="F21" i="35"/>
  <c r="F22" i="35"/>
  <c r="F23" i="35"/>
  <c r="F26" i="35"/>
  <c r="F27" i="35"/>
  <c r="F28" i="35"/>
  <c r="E10" i="30" l="1"/>
  <c r="E11" i="30"/>
  <c r="E12" i="30"/>
  <c r="E13" i="30"/>
  <c r="E14" i="30"/>
  <c r="E15" i="30"/>
  <c r="E16" i="30"/>
  <c r="E17" i="30"/>
  <c r="E18" i="30"/>
  <c r="E19" i="30"/>
  <c r="E20" i="30"/>
  <c r="E21" i="30"/>
  <c r="E22" i="30"/>
  <c r="E23" i="30"/>
  <c r="E24" i="30"/>
  <c r="E25" i="30"/>
  <c r="E26" i="30"/>
  <c r="E27" i="30"/>
  <c r="E28" i="30"/>
  <c r="E9" i="30"/>
  <c r="D2" i="20"/>
  <c r="I2" i="33"/>
  <c r="G2" i="33"/>
  <c r="B5" i="33"/>
  <c r="B4" i="33"/>
  <c r="G1" i="33"/>
  <c r="D2" i="33"/>
  <c r="M2" i="37"/>
  <c r="K2" i="37"/>
  <c r="B5" i="37"/>
  <c r="B4" i="37"/>
  <c r="K1" i="37"/>
  <c r="F2" i="37"/>
  <c r="J2" i="35"/>
  <c r="H2" i="35"/>
  <c r="H1" i="35"/>
  <c r="B5" i="35"/>
  <c r="B4" i="35"/>
  <c r="D2" i="35"/>
  <c r="J2" i="9"/>
  <c r="H2" i="9"/>
  <c r="H1" i="9"/>
  <c r="B4" i="9"/>
  <c r="B3" i="9"/>
  <c r="D2" i="9"/>
  <c r="L3" i="31"/>
  <c r="J3" i="31"/>
  <c r="J2" i="31"/>
  <c r="B6" i="31"/>
  <c r="B5" i="31"/>
  <c r="D2" i="31"/>
  <c r="B4" i="15"/>
  <c r="D2" i="15"/>
  <c r="H2" i="15"/>
  <c r="J4" i="15"/>
  <c r="H4" i="15"/>
  <c r="B5" i="15"/>
  <c r="B8" i="39"/>
  <c r="J10" i="30"/>
  <c r="J11" i="30"/>
  <c r="B20" i="39" s="1"/>
  <c r="J12" i="30"/>
  <c r="B26" i="39" s="1"/>
  <c r="J13" i="30"/>
  <c r="B32" i="39" s="1"/>
  <c r="J14" i="30"/>
  <c r="B38" i="39" s="1"/>
  <c r="J15" i="30"/>
  <c r="B44" i="39" s="1"/>
  <c r="J16" i="30"/>
  <c r="B50" i="39" s="1"/>
  <c r="J17" i="30"/>
  <c r="B56" i="39" s="1"/>
  <c r="J18" i="30"/>
  <c r="B62" i="39" s="1"/>
  <c r="J19" i="30"/>
  <c r="B68" i="39" s="1"/>
  <c r="J20" i="30"/>
  <c r="B74" i="39" s="1"/>
  <c r="J21" i="30"/>
  <c r="B80" i="39" s="1"/>
  <c r="J22" i="30"/>
  <c r="B86" i="39" s="1"/>
  <c r="J23" i="30"/>
  <c r="B92" i="39" s="1"/>
  <c r="J24" i="30"/>
  <c r="B98" i="39" s="1"/>
  <c r="J25" i="30"/>
  <c r="B104" i="39" s="1"/>
  <c r="J26" i="30"/>
  <c r="B110" i="39" s="1"/>
  <c r="J27" i="30"/>
  <c r="B116" i="39" s="1"/>
  <c r="J28" i="30"/>
  <c r="B122" i="39" s="1"/>
  <c r="N9" i="9"/>
  <c r="N10" i="9"/>
  <c r="N11" i="9"/>
  <c r="N12" i="9"/>
  <c r="N13" i="9"/>
  <c r="N14" i="9"/>
  <c r="N15" i="9"/>
  <c r="N16" i="9"/>
  <c r="N17" i="9"/>
  <c r="N18" i="9"/>
  <c r="N19" i="9"/>
  <c r="N20" i="9"/>
  <c r="N21" i="9"/>
  <c r="N22" i="9"/>
  <c r="N23" i="9"/>
  <c r="N24" i="9"/>
  <c r="N25" i="9"/>
  <c r="N26" i="9"/>
  <c r="N27" i="9"/>
  <c r="N28" i="9"/>
  <c r="N29" i="9"/>
  <c r="N30" i="9"/>
  <c r="N31" i="9"/>
  <c r="N32" i="9"/>
  <c r="N33" i="9"/>
  <c r="N34" i="9"/>
  <c r="N35" i="9"/>
  <c r="N36" i="9"/>
  <c r="N37" i="9"/>
  <c r="N38" i="9"/>
  <c r="N39" i="9"/>
  <c r="N40" i="9"/>
  <c r="N41" i="9"/>
  <c r="N42" i="9"/>
  <c r="N43" i="9"/>
  <c r="N44" i="9"/>
  <c r="N45" i="9"/>
  <c r="N46" i="9"/>
  <c r="N47" i="9"/>
  <c r="N48" i="9"/>
  <c r="N49" i="9"/>
  <c r="N50" i="9"/>
  <c r="N51" i="9"/>
  <c r="N52" i="9"/>
  <c r="N53" i="9"/>
  <c r="N54" i="9"/>
  <c r="N55" i="9"/>
  <c r="N56" i="9"/>
  <c r="N57" i="9"/>
  <c r="N58" i="9"/>
  <c r="N59" i="9"/>
  <c r="N60" i="9"/>
  <c r="N61" i="9"/>
  <c r="N62" i="9"/>
  <c r="N63" i="9"/>
  <c r="N64" i="9"/>
  <c r="N65" i="9"/>
  <c r="N66" i="9"/>
  <c r="N67" i="9"/>
  <c r="N68" i="9"/>
  <c r="N69" i="9"/>
  <c r="N70" i="9"/>
  <c r="N71" i="9"/>
  <c r="N72" i="9"/>
  <c r="N73" i="9"/>
  <c r="N74" i="9"/>
  <c r="N75" i="9"/>
  <c r="N76" i="9"/>
  <c r="N77" i="9"/>
  <c r="N78" i="9"/>
  <c r="N79" i="9"/>
  <c r="N80" i="9"/>
  <c r="N81" i="9"/>
  <c r="N82" i="9"/>
  <c r="N83" i="9"/>
  <c r="N84" i="9"/>
  <c r="N85" i="9"/>
  <c r="N86" i="9"/>
  <c r="N87" i="9"/>
  <c r="N88" i="9"/>
  <c r="N89" i="9"/>
  <c r="N90" i="9"/>
  <c r="N91" i="9"/>
  <c r="N92" i="9"/>
  <c r="N93" i="9"/>
  <c r="N94" i="9"/>
  <c r="N95" i="9"/>
  <c r="N96" i="9"/>
  <c r="N97" i="9"/>
  <c r="N98" i="9"/>
  <c r="N99" i="9"/>
  <c r="N100" i="9"/>
  <c r="N101" i="9"/>
  <c r="N102" i="9"/>
  <c r="N103" i="9"/>
  <c r="N104" i="9"/>
  <c r="N105" i="9"/>
  <c r="N106" i="9"/>
  <c r="N107" i="9"/>
  <c r="N108" i="9"/>
  <c r="N109" i="9"/>
  <c r="N110" i="9"/>
  <c r="N111" i="9"/>
  <c r="N112" i="9"/>
  <c r="N113" i="9"/>
  <c r="N114" i="9"/>
  <c r="N115" i="9"/>
  <c r="N116" i="9"/>
  <c r="N117" i="9"/>
  <c r="N118" i="9"/>
  <c r="N119" i="9"/>
  <c r="N120" i="9"/>
  <c r="N121" i="9"/>
  <c r="N122" i="9"/>
  <c r="N123" i="9"/>
  <c r="N124" i="9"/>
  <c r="N125" i="9"/>
  <c r="N126" i="9"/>
  <c r="N127" i="9"/>
  <c r="N8" i="9"/>
  <c r="K9" i="9"/>
  <c r="K10" i="9"/>
  <c r="K11" i="9"/>
  <c r="K12" i="9"/>
  <c r="K13" i="9"/>
  <c r="K14" i="9"/>
  <c r="K15" i="9"/>
  <c r="K16" i="9"/>
  <c r="K17" i="9"/>
  <c r="K18" i="9"/>
  <c r="K19" i="9"/>
  <c r="K20" i="9"/>
  <c r="K21" i="9"/>
  <c r="K22" i="9"/>
  <c r="K23" i="9"/>
  <c r="S23" i="9" s="1"/>
  <c r="K24" i="9"/>
  <c r="S24" i="9" s="1"/>
  <c r="K25" i="9"/>
  <c r="S25" i="9" s="1"/>
  <c r="K26" i="9"/>
  <c r="K27" i="9"/>
  <c r="S27" i="9" s="1"/>
  <c r="T27" i="9" s="1"/>
  <c r="U27" i="9" s="1"/>
  <c r="K28" i="9"/>
  <c r="S28" i="9" s="1"/>
  <c r="K29" i="9"/>
  <c r="S29" i="9" s="1"/>
  <c r="K30" i="9"/>
  <c r="S30" i="9" s="1"/>
  <c r="T30" i="9" s="1"/>
  <c r="U30" i="9" s="1"/>
  <c r="K31" i="9"/>
  <c r="S31" i="9" s="1"/>
  <c r="K32" i="9"/>
  <c r="S32" i="9" s="1"/>
  <c r="K33" i="9"/>
  <c r="S33" i="9" s="1"/>
  <c r="T33" i="9" s="1"/>
  <c r="U33" i="9" s="1"/>
  <c r="K34" i="9"/>
  <c r="S34" i="9" s="1"/>
  <c r="K35" i="9"/>
  <c r="S35" i="9" s="1"/>
  <c r="K36" i="9"/>
  <c r="S36" i="9" s="1"/>
  <c r="T36" i="9" s="1"/>
  <c r="U36" i="9" s="1"/>
  <c r="K37" i="9"/>
  <c r="S37" i="9" s="1"/>
  <c r="K38" i="9"/>
  <c r="S38" i="9" s="1"/>
  <c r="K39" i="9"/>
  <c r="S39" i="9" s="1"/>
  <c r="T39" i="9" s="1"/>
  <c r="U39" i="9" s="1"/>
  <c r="K40" i="9"/>
  <c r="S40" i="9" s="1"/>
  <c r="K41" i="9"/>
  <c r="S41" i="9" s="1"/>
  <c r="K42" i="9"/>
  <c r="S42" i="9" s="1"/>
  <c r="T42" i="9" s="1"/>
  <c r="U42" i="9" s="1"/>
  <c r="K43" i="9"/>
  <c r="S43" i="9" s="1"/>
  <c r="K44" i="9"/>
  <c r="S44" i="9" s="1"/>
  <c r="K45" i="9"/>
  <c r="S45" i="9" s="1"/>
  <c r="T45" i="9" s="1"/>
  <c r="U45" i="9" s="1"/>
  <c r="K46" i="9"/>
  <c r="S46" i="9" s="1"/>
  <c r="K47" i="9"/>
  <c r="S47" i="9" s="1"/>
  <c r="K48" i="9"/>
  <c r="S48" i="9" s="1"/>
  <c r="T48" i="9" s="1"/>
  <c r="U48" i="9" s="1"/>
  <c r="K49" i="9"/>
  <c r="S49" i="9" s="1"/>
  <c r="K50" i="9"/>
  <c r="S50" i="9" s="1"/>
  <c r="K51" i="9"/>
  <c r="S51" i="9" s="1"/>
  <c r="T51" i="9" s="1"/>
  <c r="U51" i="9" s="1"/>
  <c r="K52" i="9"/>
  <c r="S52" i="9" s="1"/>
  <c r="K53" i="9"/>
  <c r="S53" i="9" s="1"/>
  <c r="K54" i="9"/>
  <c r="S54" i="9" s="1"/>
  <c r="T54" i="9" s="1"/>
  <c r="U54" i="9" s="1"/>
  <c r="K55" i="9"/>
  <c r="S55" i="9" s="1"/>
  <c r="K56" i="9"/>
  <c r="S56" i="9" s="1"/>
  <c r="K57" i="9"/>
  <c r="S57" i="9" s="1"/>
  <c r="K58" i="9"/>
  <c r="S58" i="9" s="1"/>
  <c r="K59" i="9"/>
  <c r="S59" i="9" s="1"/>
  <c r="K60" i="9"/>
  <c r="S60" i="9" s="1"/>
  <c r="K61" i="9"/>
  <c r="S61" i="9" s="1"/>
  <c r="K62" i="9"/>
  <c r="S62" i="9" s="1"/>
  <c r="K63" i="9"/>
  <c r="S63" i="9" s="1"/>
  <c r="K64" i="9"/>
  <c r="S64" i="9" s="1"/>
  <c r="K65" i="9"/>
  <c r="S65" i="9" s="1"/>
  <c r="K66" i="9"/>
  <c r="K67" i="9"/>
  <c r="S67" i="9" s="1"/>
  <c r="K68" i="9"/>
  <c r="S68" i="9" s="1"/>
  <c r="K69" i="9"/>
  <c r="S69" i="9" s="1"/>
  <c r="T69" i="9" s="1"/>
  <c r="U69" i="9" s="1"/>
  <c r="K70" i="9"/>
  <c r="S70" i="9" s="1"/>
  <c r="K71" i="9"/>
  <c r="S71" i="9" s="1"/>
  <c r="K72" i="9"/>
  <c r="S72" i="9" s="1"/>
  <c r="T72" i="9" s="1"/>
  <c r="U72" i="9" s="1"/>
  <c r="K73" i="9"/>
  <c r="S73" i="9" s="1"/>
  <c r="K74" i="9"/>
  <c r="S74" i="9" s="1"/>
  <c r="K75" i="9"/>
  <c r="S75" i="9" s="1"/>
  <c r="K76" i="9"/>
  <c r="S76" i="9" s="1"/>
  <c r="K77" i="9"/>
  <c r="S77" i="9" s="1"/>
  <c r="K78" i="9"/>
  <c r="S78" i="9" s="1"/>
  <c r="K79" i="9"/>
  <c r="S79" i="9" s="1"/>
  <c r="K80" i="9"/>
  <c r="K81" i="9"/>
  <c r="S81" i="9" s="1"/>
  <c r="K82" i="9"/>
  <c r="K83" i="9"/>
  <c r="S83" i="9" s="1"/>
  <c r="K84" i="9"/>
  <c r="S84" i="9" s="1"/>
  <c r="K85" i="9"/>
  <c r="S85" i="9" s="1"/>
  <c r="K86" i="9"/>
  <c r="K87" i="9"/>
  <c r="S87" i="9" s="1"/>
  <c r="T87" i="9" s="1"/>
  <c r="U87" i="9" s="1"/>
  <c r="K88" i="9"/>
  <c r="S88" i="9" s="1"/>
  <c r="K89" i="9"/>
  <c r="S89" i="9" s="1"/>
  <c r="K90" i="9"/>
  <c r="S90" i="9" s="1"/>
  <c r="T90" i="9" s="1"/>
  <c r="U90" i="9" s="1"/>
  <c r="K91" i="9"/>
  <c r="S91" i="9" s="1"/>
  <c r="K92" i="9"/>
  <c r="S92" i="9" s="1"/>
  <c r="K93" i="9"/>
  <c r="S93" i="9" s="1"/>
  <c r="K94" i="9"/>
  <c r="S94" i="9" s="1"/>
  <c r="T94" i="9" s="1"/>
  <c r="U94" i="9" s="1"/>
  <c r="K95" i="9"/>
  <c r="K96" i="9"/>
  <c r="S96" i="9" s="1"/>
  <c r="K97" i="9"/>
  <c r="S97" i="9" s="1"/>
  <c r="T97" i="9" s="1"/>
  <c r="U97" i="9" s="1"/>
  <c r="K98" i="9"/>
  <c r="S98" i="9" s="1"/>
  <c r="K99" i="9"/>
  <c r="S99" i="9" s="1"/>
  <c r="T99" i="9" s="1"/>
  <c r="U99" i="9" s="1"/>
  <c r="K100" i="9"/>
  <c r="S100" i="9" s="1"/>
  <c r="K101" i="9"/>
  <c r="S101" i="9" s="1"/>
  <c r="K102" i="9"/>
  <c r="S102" i="9" s="1"/>
  <c r="T102" i="9" s="1"/>
  <c r="U102" i="9" s="1"/>
  <c r="K103" i="9"/>
  <c r="S103" i="9" s="1"/>
  <c r="K104" i="9"/>
  <c r="S104" i="9" s="1"/>
  <c r="K105" i="9"/>
  <c r="S105" i="9" s="1"/>
  <c r="T105" i="9" s="1"/>
  <c r="U105" i="9" s="1"/>
  <c r="K106" i="9"/>
  <c r="S106" i="9" s="1"/>
  <c r="K107" i="9"/>
  <c r="S107" i="9" s="1"/>
  <c r="K108" i="9"/>
  <c r="S108" i="9" s="1"/>
  <c r="T108" i="9" s="1"/>
  <c r="U108" i="9" s="1"/>
  <c r="K109" i="9"/>
  <c r="S109" i="9" s="1"/>
  <c r="K110" i="9"/>
  <c r="S110" i="9" s="1"/>
  <c r="K111" i="9"/>
  <c r="S111" i="9" s="1"/>
  <c r="K112" i="9"/>
  <c r="S112" i="9" s="1"/>
  <c r="K113" i="9"/>
  <c r="S113" i="9" s="1"/>
  <c r="K114" i="9"/>
  <c r="S114" i="9" s="1"/>
  <c r="K115" i="9"/>
  <c r="S115" i="9" s="1"/>
  <c r="K116" i="9"/>
  <c r="S116" i="9" s="1"/>
  <c r="K117" i="9"/>
  <c r="S117" i="9" s="1"/>
  <c r="T117" i="9" s="1"/>
  <c r="U117" i="9" s="1"/>
  <c r="K118" i="9"/>
  <c r="S118" i="9" s="1"/>
  <c r="K119" i="9"/>
  <c r="S119" i="9" s="1"/>
  <c r="K120" i="9"/>
  <c r="S120" i="9" s="1"/>
  <c r="T120" i="9" s="1"/>
  <c r="U120" i="9" s="1"/>
  <c r="K121" i="9"/>
  <c r="S121" i="9" s="1"/>
  <c r="K122" i="9"/>
  <c r="S122" i="9" s="1"/>
  <c r="K123" i="9"/>
  <c r="S123" i="9" s="1"/>
  <c r="T123" i="9" s="1"/>
  <c r="U123" i="9" s="1"/>
  <c r="K124" i="9"/>
  <c r="S124" i="9" s="1"/>
  <c r="K125" i="9"/>
  <c r="S125" i="9" s="1"/>
  <c r="K126" i="9"/>
  <c r="K127" i="9"/>
  <c r="S127" i="9" s="1"/>
  <c r="I9" i="9"/>
  <c r="I10" i="9"/>
  <c r="I12" i="9"/>
  <c r="I13" i="9"/>
  <c r="I14" i="9"/>
  <c r="I15" i="9"/>
  <c r="I16" i="9"/>
  <c r="I17" i="9"/>
  <c r="I18" i="9"/>
  <c r="I19" i="9"/>
  <c r="I20" i="9"/>
  <c r="I21" i="9"/>
  <c r="I22" i="9"/>
  <c r="I23" i="9"/>
  <c r="I24" i="9"/>
  <c r="I25" i="9"/>
  <c r="I26" i="9"/>
  <c r="I27" i="9"/>
  <c r="I28" i="9"/>
  <c r="I29" i="9"/>
  <c r="I30" i="9"/>
  <c r="I31" i="9"/>
  <c r="I32" i="9"/>
  <c r="I33" i="9"/>
  <c r="I34" i="9"/>
  <c r="I35" i="9"/>
  <c r="I36" i="9"/>
  <c r="I37" i="9"/>
  <c r="I38" i="9"/>
  <c r="I39" i="9"/>
  <c r="I40" i="9"/>
  <c r="I41" i="9"/>
  <c r="I42" i="9"/>
  <c r="I43" i="9"/>
  <c r="I44" i="9"/>
  <c r="I45" i="9"/>
  <c r="I46" i="9"/>
  <c r="I47" i="9"/>
  <c r="I48" i="9"/>
  <c r="I49" i="9"/>
  <c r="I50" i="9"/>
  <c r="I51" i="9"/>
  <c r="I52" i="9"/>
  <c r="I53" i="9"/>
  <c r="I54" i="9"/>
  <c r="I55" i="9"/>
  <c r="I56" i="9"/>
  <c r="I57" i="9"/>
  <c r="I58" i="9"/>
  <c r="I59" i="9"/>
  <c r="I60" i="9"/>
  <c r="I61" i="9"/>
  <c r="I62" i="9"/>
  <c r="I63" i="9"/>
  <c r="I64" i="9"/>
  <c r="I65" i="9"/>
  <c r="I66" i="9"/>
  <c r="I67" i="9"/>
  <c r="I68" i="9"/>
  <c r="I69" i="9"/>
  <c r="I70" i="9"/>
  <c r="I71" i="9"/>
  <c r="I72" i="9"/>
  <c r="I73" i="9"/>
  <c r="I74" i="9"/>
  <c r="I75" i="9"/>
  <c r="I76" i="9"/>
  <c r="I77" i="9"/>
  <c r="I78" i="9"/>
  <c r="I79" i="9"/>
  <c r="I80" i="9"/>
  <c r="I81" i="9"/>
  <c r="I82" i="9"/>
  <c r="I83" i="9"/>
  <c r="I84" i="9"/>
  <c r="I85" i="9"/>
  <c r="I86" i="9"/>
  <c r="I87" i="9"/>
  <c r="I88" i="9"/>
  <c r="I89" i="9"/>
  <c r="I90" i="9"/>
  <c r="I91" i="9"/>
  <c r="I92" i="9"/>
  <c r="I93" i="9"/>
  <c r="I94" i="9"/>
  <c r="I95" i="9"/>
  <c r="I96" i="9"/>
  <c r="I97" i="9"/>
  <c r="I98" i="9"/>
  <c r="I99" i="9"/>
  <c r="I100" i="9"/>
  <c r="I101" i="9"/>
  <c r="I102" i="9"/>
  <c r="I103" i="9"/>
  <c r="I104" i="9"/>
  <c r="I105" i="9"/>
  <c r="I106" i="9"/>
  <c r="I107" i="9"/>
  <c r="I108" i="9"/>
  <c r="I109" i="9"/>
  <c r="I110" i="9"/>
  <c r="I111" i="9"/>
  <c r="I112" i="9"/>
  <c r="I113" i="9"/>
  <c r="I114" i="9"/>
  <c r="I115" i="9"/>
  <c r="I116" i="9"/>
  <c r="I117" i="9"/>
  <c r="I118" i="9"/>
  <c r="I119" i="9"/>
  <c r="I120" i="9"/>
  <c r="I121" i="9"/>
  <c r="I122" i="9"/>
  <c r="I123" i="9"/>
  <c r="I124" i="9"/>
  <c r="I125" i="9"/>
  <c r="I126" i="9"/>
  <c r="I127" i="9"/>
  <c r="K8" i="9"/>
  <c r="S22" i="9" l="1"/>
  <c r="B14" i="39"/>
  <c r="B10" i="15"/>
  <c r="S18" i="9"/>
  <c r="S17" i="9"/>
  <c r="S16" i="9"/>
  <c r="S20" i="9"/>
  <c r="S26" i="9"/>
  <c r="S21" i="9"/>
  <c r="S82" i="9"/>
  <c r="T82" i="9" s="1"/>
  <c r="U82" i="9" s="1"/>
  <c r="S66" i="9"/>
  <c r="T66" i="9" s="1"/>
  <c r="U66" i="9" s="1"/>
  <c r="S80" i="9"/>
  <c r="S126" i="9"/>
  <c r="T126" i="9" s="1"/>
  <c r="U126" i="9" s="1"/>
  <c r="S10" i="9"/>
  <c r="S9" i="9"/>
  <c r="S95" i="9"/>
  <c r="T95" i="9" s="1"/>
  <c r="T60" i="9"/>
  <c r="U60" i="9" s="1"/>
  <c r="T107" i="9"/>
  <c r="U107" i="9" s="1"/>
  <c r="T59" i="9"/>
  <c r="U59" i="9" s="1"/>
  <c r="T106" i="9"/>
  <c r="U106" i="9" s="1"/>
  <c r="T58" i="9"/>
  <c r="U58" i="9" s="1"/>
  <c r="T46" i="9"/>
  <c r="U46" i="9" s="1"/>
  <c r="T34" i="9"/>
  <c r="U34" i="9" s="1"/>
  <c r="T84" i="9"/>
  <c r="U84" i="9" s="1"/>
  <c r="T24" i="9"/>
  <c r="U24" i="9" s="1"/>
  <c r="T83" i="9"/>
  <c r="U83" i="9" s="1"/>
  <c r="T71" i="9"/>
  <c r="U71" i="9" s="1"/>
  <c r="T47" i="9"/>
  <c r="U47" i="9" s="1"/>
  <c r="T23" i="9"/>
  <c r="U23" i="9" s="1"/>
  <c r="T93" i="9"/>
  <c r="U93" i="9" s="1"/>
  <c r="T81" i="9"/>
  <c r="U81" i="9" s="1"/>
  <c r="T57" i="9"/>
  <c r="U57" i="9"/>
  <c r="T78" i="9"/>
  <c r="U78" i="9" s="1"/>
  <c r="T96" i="9"/>
  <c r="U96" i="9" s="1"/>
  <c r="T119" i="9"/>
  <c r="U119" i="9" s="1"/>
  <c r="T35" i="9"/>
  <c r="U35" i="9" s="1"/>
  <c r="T118" i="9"/>
  <c r="U118" i="9" s="1"/>
  <c r="T70" i="9"/>
  <c r="U70" i="9" s="1"/>
  <c r="T114" i="9"/>
  <c r="U114" i="9" s="1"/>
  <c r="T127" i="9"/>
  <c r="U127" i="9" s="1"/>
  <c r="T115" i="9"/>
  <c r="U115" i="9" s="1"/>
  <c r="T103" i="9"/>
  <c r="U103" i="9" s="1"/>
  <c r="T91" i="9"/>
  <c r="U91" i="9" s="1"/>
  <c r="T79" i="9"/>
  <c r="U79" i="9" s="1"/>
  <c r="T67" i="9"/>
  <c r="U67" i="9" s="1"/>
  <c r="T55" i="9"/>
  <c r="U55" i="9" s="1"/>
  <c r="T43" i="9"/>
  <c r="U43" i="9" s="1"/>
  <c r="T31" i="9"/>
  <c r="U31" i="9" s="1"/>
  <c r="T125" i="9"/>
  <c r="U125" i="9" s="1"/>
  <c r="T113" i="9"/>
  <c r="U113" i="9" s="1"/>
  <c r="T101" i="9"/>
  <c r="U101" i="9" s="1"/>
  <c r="T89" i="9"/>
  <c r="U89" i="9" s="1"/>
  <c r="T77" i="9"/>
  <c r="U77" i="9" s="1"/>
  <c r="T65" i="9"/>
  <c r="U65" i="9" s="1"/>
  <c r="T53" i="9"/>
  <c r="U53" i="9" s="1"/>
  <c r="T41" i="9"/>
  <c r="U41" i="9" s="1"/>
  <c r="T29" i="9"/>
  <c r="U29" i="9" s="1"/>
  <c r="T124" i="9"/>
  <c r="U124" i="9" s="1"/>
  <c r="T112" i="9"/>
  <c r="U112" i="9" s="1"/>
  <c r="T100" i="9"/>
  <c r="U100" i="9" s="1"/>
  <c r="T88" i="9"/>
  <c r="U88" i="9" s="1"/>
  <c r="T76" i="9"/>
  <c r="U76" i="9" s="1"/>
  <c r="T64" i="9"/>
  <c r="U64" i="9" s="1"/>
  <c r="T52" i="9"/>
  <c r="U52" i="9" s="1"/>
  <c r="T40" i="9"/>
  <c r="U40" i="9" s="1"/>
  <c r="T28" i="9"/>
  <c r="U28" i="9" s="1"/>
  <c r="T111" i="9"/>
  <c r="U111" i="9" s="1"/>
  <c r="T63" i="9"/>
  <c r="U63" i="9" s="1"/>
  <c r="T75" i="9"/>
  <c r="U75" i="9" s="1"/>
  <c r="T121" i="9"/>
  <c r="U121" i="9" s="1"/>
  <c r="T109" i="9"/>
  <c r="U109" i="9" s="1"/>
  <c r="T85" i="9"/>
  <c r="U85" i="9" s="1"/>
  <c r="T73" i="9"/>
  <c r="U73" i="9" s="1"/>
  <c r="T61" i="9"/>
  <c r="U61" i="9" s="1"/>
  <c r="T49" i="9"/>
  <c r="U49" i="9" s="1"/>
  <c r="T37" i="9"/>
  <c r="U37" i="9" s="1"/>
  <c r="T25" i="9"/>
  <c r="U25" i="9" s="1"/>
  <c r="S8" i="9"/>
  <c r="S19" i="9"/>
  <c r="S15" i="9"/>
  <c r="S14" i="9"/>
  <c r="S86" i="9"/>
  <c r="S13" i="9"/>
  <c r="S12" i="9"/>
  <c r="S11" i="9"/>
  <c r="D9" i="15"/>
  <c r="F9" i="15" s="1"/>
  <c r="C10" i="31" s="1"/>
  <c r="E2" i="37"/>
  <c r="C2" i="20"/>
  <c r="C2" i="33"/>
  <c r="C2" i="35"/>
  <c r="C2" i="9"/>
  <c r="C2" i="31"/>
  <c r="C2" i="15"/>
  <c r="B1" i="20"/>
  <c r="B1" i="33"/>
  <c r="B1" i="37"/>
  <c r="B1" i="35"/>
  <c r="B1" i="9"/>
  <c r="B1" i="31"/>
  <c r="B1" i="15"/>
  <c r="D9" i="30"/>
  <c r="F2" i="33"/>
  <c r="F1" i="33"/>
  <c r="J2" i="37"/>
  <c r="J1" i="37"/>
  <c r="G2" i="35"/>
  <c r="G1" i="35"/>
  <c r="G2" i="9"/>
  <c r="G1" i="9"/>
  <c r="A122" i="9"/>
  <c r="A116" i="9"/>
  <c r="A110" i="9"/>
  <c r="A104" i="9"/>
  <c r="A98" i="9"/>
  <c r="A92" i="9"/>
  <c r="A86" i="9"/>
  <c r="A80" i="9"/>
  <c r="A74" i="9"/>
  <c r="A68" i="9"/>
  <c r="A62" i="9"/>
  <c r="A56" i="9"/>
  <c r="A50" i="9"/>
  <c r="A44" i="9"/>
  <c r="A38" i="9"/>
  <c r="A32" i="9"/>
  <c r="A26" i="9"/>
  <c r="A20" i="9"/>
  <c r="A14" i="9"/>
  <c r="I8" i="9"/>
  <c r="I3" i="31"/>
  <c r="I2" i="31"/>
  <c r="G4" i="15"/>
  <c r="G2" i="15"/>
  <c r="D10" i="30"/>
  <c r="D11" i="30"/>
  <c r="D12" i="30"/>
  <c r="D13" i="30"/>
  <c r="D14" i="30"/>
  <c r="D15" i="30"/>
  <c r="D16" i="30"/>
  <c r="D17" i="30"/>
  <c r="D18" i="30"/>
  <c r="D19" i="30"/>
  <c r="D20" i="30"/>
  <c r="D21" i="30"/>
  <c r="D22" i="30"/>
  <c r="D23" i="30"/>
  <c r="D24" i="30"/>
  <c r="D25" i="30"/>
  <c r="D26" i="30"/>
  <c r="D27" i="30"/>
  <c r="D28" i="30"/>
  <c r="H9" i="15"/>
  <c r="H10" i="15"/>
  <c r="H11" i="15"/>
  <c r="H12" i="15"/>
  <c r="H13" i="15"/>
  <c r="H14" i="15"/>
  <c r="H15" i="15"/>
  <c r="H16" i="15"/>
  <c r="H17" i="15"/>
  <c r="H18" i="15"/>
  <c r="H19" i="15"/>
  <c r="H20" i="15"/>
  <c r="M20" i="15" s="1"/>
  <c r="H21" i="15"/>
  <c r="H22" i="15"/>
  <c r="H23" i="15"/>
  <c r="H24" i="15"/>
  <c r="H25" i="15"/>
  <c r="H26" i="15"/>
  <c r="H27" i="15"/>
  <c r="H28" i="15"/>
  <c r="M28" i="15" s="1"/>
  <c r="L9" i="15"/>
  <c r="K10" i="15"/>
  <c r="L10" i="15"/>
  <c r="K11" i="15"/>
  <c r="L11" i="15"/>
  <c r="K12" i="15"/>
  <c r="L12" i="15"/>
  <c r="K13" i="15"/>
  <c r="L13" i="15"/>
  <c r="K14" i="15"/>
  <c r="L14" i="15"/>
  <c r="K15" i="15"/>
  <c r="L15" i="15"/>
  <c r="K16" i="15"/>
  <c r="L16" i="15"/>
  <c r="K17" i="15"/>
  <c r="L17" i="15"/>
  <c r="K18" i="15"/>
  <c r="L18" i="15"/>
  <c r="K19" i="15"/>
  <c r="L19" i="15"/>
  <c r="K20" i="15"/>
  <c r="L20" i="15"/>
  <c r="K21" i="15"/>
  <c r="L21" i="15"/>
  <c r="K22" i="15"/>
  <c r="L22" i="15"/>
  <c r="K23" i="15"/>
  <c r="L23" i="15"/>
  <c r="K24" i="15"/>
  <c r="L24" i="15"/>
  <c r="K25" i="15"/>
  <c r="L25" i="15"/>
  <c r="K26" i="15"/>
  <c r="L26" i="15"/>
  <c r="K27" i="15"/>
  <c r="L27" i="15"/>
  <c r="K28" i="15"/>
  <c r="L28" i="15"/>
  <c r="K9" i="15"/>
  <c r="I10" i="15"/>
  <c r="I11" i="15"/>
  <c r="I12" i="15"/>
  <c r="I13" i="15"/>
  <c r="I14" i="15"/>
  <c r="I15" i="15"/>
  <c r="I16" i="15"/>
  <c r="I17" i="15"/>
  <c r="I18" i="15"/>
  <c r="I19" i="15"/>
  <c r="I20" i="15"/>
  <c r="I21" i="15"/>
  <c r="I22" i="15"/>
  <c r="I23" i="15"/>
  <c r="I24" i="15"/>
  <c r="I25" i="15"/>
  <c r="I26" i="15"/>
  <c r="I27" i="15"/>
  <c r="I28" i="15"/>
  <c r="I9" i="15"/>
  <c r="D10" i="15"/>
  <c r="E10" i="15" s="1"/>
  <c r="D11" i="15"/>
  <c r="E11" i="15" s="1"/>
  <c r="C20" i="39" s="1"/>
  <c r="D12" i="15"/>
  <c r="E12" i="15" s="1"/>
  <c r="C26" i="39" s="1"/>
  <c r="D13" i="15"/>
  <c r="F13" i="15" s="1"/>
  <c r="C14" i="31" s="1"/>
  <c r="D14" i="15"/>
  <c r="F14" i="15" s="1"/>
  <c r="C15" i="31" s="1"/>
  <c r="E15" i="31" s="1"/>
  <c r="D15" i="15"/>
  <c r="F15" i="15" s="1"/>
  <c r="C16" i="31" s="1"/>
  <c r="D16" i="15"/>
  <c r="D17" i="15"/>
  <c r="F17" i="15" s="1"/>
  <c r="C18" i="31" s="1"/>
  <c r="E18" i="31" s="1"/>
  <c r="D18" i="15"/>
  <c r="F18" i="15" s="1"/>
  <c r="C19" i="31" s="1"/>
  <c r="D19" i="15"/>
  <c r="E19" i="15" s="1"/>
  <c r="D20" i="15"/>
  <c r="E20" i="15" s="1"/>
  <c r="C74" i="39" s="1"/>
  <c r="D21" i="15"/>
  <c r="E21" i="15" s="1"/>
  <c r="D22" i="15"/>
  <c r="F22" i="15" s="1"/>
  <c r="C23" i="31" s="1"/>
  <c r="D23" i="15"/>
  <c r="E23" i="15" s="1"/>
  <c r="C92" i="39" s="1"/>
  <c r="D24" i="15"/>
  <c r="E24" i="15" s="1"/>
  <c r="C98" i="39" s="1"/>
  <c r="D25" i="15"/>
  <c r="F25" i="15" s="1"/>
  <c r="C26" i="31" s="1"/>
  <c r="D26" i="15"/>
  <c r="E26" i="15" s="1"/>
  <c r="D27" i="15"/>
  <c r="F27" i="15" s="1"/>
  <c r="C28" i="31" s="1"/>
  <c r="D28" i="15"/>
  <c r="F28" i="15" s="1"/>
  <c r="C29" i="31" s="1"/>
  <c r="E28" i="15"/>
  <c r="E16" i="15"/>
  <c r="C50" i="39" s="1"/>
  <c r="E22" i="15"/>
  <c r="E27" i="15"/>
  <c r="B20" i="9"/>
  <c r="B26" i="9"/>
  <c r="B32" i="9"/>
  <c r="B15" i="31"/>
  <c r="B15" i="35"/>
  <c r="B50" i="9"/>
  <c r="B56" i="9"/>
  <c r="B62" i="9"/>
  <c r="B19" i="35"/>
  <c r="B74" i="9"/>
  <c r="B80" i="9"/>
  <c r="B86" i="9"/>
  <c r="B92" i="9"/>
  <c r="B98" i="9"/>
  <c r="B26" i="31"/>
  <c r="B26" i="35"/>
  <c r="B116" i="9"/>
  <c r="B28" i="15"/>
  <c r="B9" i="15"/>
  <c r="A28" i="35"/>
  <c r="A27" i="35"/>
  <c r="A26" i="35"/>
  <c r="A25" i="35"/>
  <c r="A24" i="35"/>
  <c r="A23" i="35"/>
  <c r="A22" i="35"/>
  <c r="A21" i="35"/>
  <c r="A20" i="35"/>
  <c r="A19" i="35"/>
  <c r="A18" i="35"/>
  <c r="A17" i="35"/>
  <c r="A16" i="35"/>
  <c r="A15" i="35"/>
  <c r="A14" i="35"/>
  <c r="A13" i="35"/>
  <c r="A12" i="35"/>
  <c r="A11" i="35"/>
  <c r="A10" i="35"/>
  <c r="A9" i="35"/>
  <c r="A8" i="9"/>
  <c r="F16" i="15"/>
  <c r="C17" i="31" s="1"/>
  <c r="F19" i="15"/>
  <c r="C20" i="31" s="1"/>
  <c r="E20" i="31" s="1"/>
  <c r="A11" i="31"/>
  <c r="A12" i="31"/>
  <c r="A10" i="31"/>
  <c r="A13" i="31"/>
  <c r="A14" i="31"/>
  <c r="A15" i="31"/>
  <c r="A16" i="31"/>
  <c r="A17" i="31"/>
  <c r="A18" i="31"/>
  <c r="A19" i="31"/>
  <c r="A20" i="31"/>
  <c r="A21" i="31"/>
  <c r="A22" i="31"/>
  <c r="A23" i="31"/>
  <c r="A24" i="31"/>
  <c r="A25" i="31"/>
  <c r="A26" i="31"/>
  <c r="A27" i="31"/>
  <c r="A28" i="31"/>
  <c r="A29" i="31"/>
  <c r="A17" i="15"/>
  <c r="A18" i="15"/>
  <c r="A19" i="15"/>
  <c r="A20" i="15"/>
  <c r="A21" i="15"/>
  <c r="A22" i="15"/>
  <c r="A23" i="15"/>
  <c r="B23" i="15"/>
  <c r="A24" i="15"/>
  <c r="A25" i="15"/>
  <c r="A26" i="15"/>
  <c r="A27" i="15"/>
  <c r="A28" i="15"/>
  <c r="A16" i="15"/>
  <c r="A15" i="15"/>
  <c r="A14" i="15"/>
  <c r="A13" i="15"/>
  <c r="A12" i="15"/>
  <c r="A11" i="15"/>
  <c r="A10" i="15"/>
  <c r="A9" i="15"/>
  <c r="M19" i="15" l="1"/>
  <c r="D68" i="39" s="1"/>
  <c r="T68" i="39" s="1"/>
  <c r="U68" i="39" s="1"/>
  <c r="M15" i="15"/>
  <c r="N15" i="15" s="1"/>
  <c r="D16" i="31" s="1"/>
  <c r="M12" i="15"/>
  <c r="D26" i="39" s="1"/>
  <c r="T26" i="39" s="1"/>
  <c r="U26" i="39" s="1"/>
  <c r="C68" i="9"/>
  <c r="T68" i="9" s="1"/>
  <c r="U68" i="9" s="1"/>
  <c r="C68" i="39"/>
  <c r="N28" i="15"/>
  <c r="D29" i="31" s="1"/>
  <c r="D122" i="39"/>
  <c r="T122" i="39" s="1"/>
  <c r="U122" i="39" s="1"/>
  <c r="C110" i="9"/>
  <c r="T110" i="9" s="1"/>
  <c r="U110" i="9" s="1"/>
  <c r="C110" i="39"/>
  <c r="C14" i="9"/>
  <c r="C14" i="39"/>
  <c r="C116" i="9"/>
  <c r="C116" i="39"/>
  <c r="C86" i="9"/>
  <c r="C86" i="39"/>
  <c r="M14" i="15"/>
  <c r="D38" i="39" s="1"/>
  <c r="T38" i="39" s="1"/>
  <c r="U38" i="39" s="1"/>
  <c r="C122" i="9"/>
  <c r="C122" i="39"/>
  <c r="E17" i="15"/>
  <c r="C80" i="9"/>
  <c r="T80" i="9" s="1"/>
  <c r="U80" i="9" s="1"/>
  <c r="C80" i="39"/>
  <c r="M17" i="15"/>
  <c r="D56" i="39" s="1"/>
  <c r="T56" i="39" s="1"/>
  <c r="U56" i="39" s="1"/>
  <c r="D74" i="9"/>
  <c r="D74" i="39"/>
  <c r="T74" i="39" s="1"/>
  <c r="U74" i="39" s="1"/>
  <c r="U95" i="9"/>
  <c r="E21" i="35"/>
  <c r="G21" i="35" s="1"/>
  <c r="E19" i="35"/>
  <c r="G19" i="35" s="1"/>
  <c r="T116" i="9"/>
  <c r="U116" i="9" s="1"/>
  <c r="E27" i="35"/>
  <c r="G27" i="35" s="1"/>
  <c r="T122" i="9"/>
  <c r="U122" i="9" s="1"/>
  <c r="E28" i="35"/>
  <c r="G28" i="35" s="1"/>
  <c r="M22" i="15"/>
  <c r="F11" i="15"/>
  <c r="C12" i="31" s="1"/>
  <c r="F21" i="15"/>
  <c r="C22" i="31" s="1"/>
  <c r="E22" i="31" s="1"/>
  <c r="E25" i="15"/>
  <c r="F20" i="15"/>
  <c r="C21" i="31" s="1"/>
  <c r="E21" i="31" s="1"/>
  <c r="N20" i="15"/>
  <c r="D21" i="31" s="1"/>
  <c r="E13" i="15"/>
  <c r="C32" i="39" s="1"/>
  <c r="M26" i="15"/>
  <c r="D110" i="39" s="1"/>
  <c r="T110" i="39" s="1"/>
  <c r="U110" i="39" s="1"/>
  <c r="E14" i="15"/>
  <c r="E22" i="35"/>
  <c r="G22" i="35" s="1"/>
  <c r="T86" i="9"/>
  <c r="U86" i="9" s="1"/>
  <c r="M23" i="15"/>
  <c r="F24" i="15"/>
  <c r="C25" i="31" s="1"/>
  <c r="E25" i="31" s="1"/>
  <c r="F26" i="15"/>
  <c r="C27" i="31" s="1"/>
  <c r="E27" i="31" s="1"/>
  <c r="F12" i="15"/>
  <c r="C13" i="31" s="1"/>
  <c r="M18" i="15"/>
  <c r="M10" i="15"/>
  <c r="E10" i="35"/>
  <c r="G10" i="35" s="1"/>
  <c r="F10" i="15"/>
  <c r="C11" i="31" s="1"/>
  <c r="M27" i="15"/>
  <c r="M25" i="15"/>
  <c r="D104" i="39" s="1"/>
  <c r="T104" i="39" s="1"/>
  <c r="U104" i="39" s="1"/>
  <c r="M24" i="15"/>
  <c r="D98" i="39" s="1"/>
  <c r="T98" i="39" s="1"/>
  <c r="U98" i="39" s="1"/>
  <c r="M21" i="15"/>
  <c r="D80" i="39" s="1"/>
  <c r="T80" i="39" s="1"/>
  <c r="U80" i="39" s="1"/>
  <c r="M16" i="15"/>
  <c r="D50" i="39" s="1"/>
  <c r="T50" i="39" s="1"/>
  <c r="U50" i="39" s="1"/>
  <c r="M13" i="15"/>
  <c r="D32" i="39" s="1"/>
  <c r="T32" i="39" s="1"/>
  <c r="U32" i="39" s="1"/>
  <c r="M11" i="15"/>
  <c r="D20" i="39" s="1"/>
  <c r="T20" i="39" s="1"/>
  <c r="U20" i="39" s="1"/>
  <c r="B110" i="9"/>
  <c r="B13" i="15"/>
  <c r="B13" i="35"/>
  <c r="B13" i="31"/>
  <c r="B26" i="15"/>
  <c r="B12" i="15"/>
  <c r="B17" i="31"/>
  <c r="B18" i="15"/>
  <c r="B17" i="35"/>
  <c r="B25" i="35"/>
  <c r="B104" i="9"/>
  <c r="B20" i="31"/>
  <c r="B14" i="31"/>
  <c r="B25" i="15"/>
  <c r="B19" i="15"/>
  <c r="B38" i="9"/>
  <c r="B21" i="15"/>
  <c r="B14" i="15"/>
  <c r="B21" i="31"/>
  <c r="B14" i="35"/>
  <c r="B14" i="9"/>
  <c r="B68" i="9"/>
  <c r="B16" i="31"/>
  <c r="B12" i="31"/>
  <c r="B27" i="15"/>
  <c r="B23" i="35"/>
  <c r="B24" i="31"/>
  <c r="B20" i="35"/>
  <c r="B20" i="15"/>
  <c r="B19" i="31"/>
  <c r="B11" i="35"/>
  <c r="B28" i="31"/>
  <c r="B16" i="35"/>
  <c r="B21" i="35"/>
  <c r="B17" i="15"/>
  <c r="B11" i="15"/>
  <c r="B16" i="15"/>
  <c r="B22" i="31"/>
  <c r="B18" i="31"/>
  <c r="B12" i="35"/>
  <c r="B27" i="35"/>
  <c r="B44" i="9"/>
  <c r="B22" i="15"/>
  <c r="B27" i="31"/>
  <c r="B23" i="31"/>
  <c r="B10" i="35"/>
  <c r="B18" i="35"/>
  <c r="B22" i="35"/>
  <c r="B11" i="31"/>
  <c r="B15" i="15"/>
  <c r="B24" i="15"/>
  <c r="B29" i="31"/>
  <c r="B25" i="31"/>
  <c r="B24" i="35"/>
  <c r="B28" i="35"/>
  <c r="E19" i="31"/>
  <c r="C92" i="9"/>
  <c r="E17" i="31"/>
  <c r="E23" i="31"/>
  <c r="E16" i="31"/>
  <c r="N26" i="15"/>
  <c r="D27" i="31" s="1"/>
  <c r="E28" i="31"/>
  <c r="E29" i="31"/>
  <c r="C74" i="9"/>
  <c r="C26" i="9"/>
  <c r="C98" i="9"/>
  <c r="E14" i="31"/>
  <c r="E26" i="31"/>
  <c r="D122" i="9"/>
  <c r="N19" i="15"/>
  <c r="D20" i="31" s="1"/>
  <c r="C20" i="9"/>
  <c r="C50" i="9"/>
  <c r="C32" i="9"/>
  <c r="B122" i="9"/>
  <c r="E15" i="15"/>
  <c r="C44" i="39" s="1"/>
  <c r="E18" i="15"/>
  <c r="C62" i="39" s="1"/>
  <c r="F23" i="15"/>
  <c r="C24" i="31" s="1"/>
  <c r="D68" i="9"/>
  <c r="E9" i="15"/>
  <c r="M9" i="15"/>
  <c r="B9" i="35"/>
  <c r="B8" i="9"/>
  <c r="B10" i="31"/>
  <c r="T14" i="9" l="1"/>
  <c r="U14" i="9" s="1"/>
  <c r="T15" i="9" s="1"/>
  <c r="N21" i="15"/>
  <c r="D22" i="31" s="1"/>
  <c r="D44" i="39"/>
  <c r="T44" i="39" s="1"/>
  <c r="U44" i="39" s="1"/>
  <c r="D44" i="9"/>
  <c r="D98" i="9"/>
  <c r="D110" i="9"/>
  <c r="D104" i="9"/>
  <c r="N13" i="15"/>
  <c r="D14" i="31" s="1"/>
  <c r="N12" i="15"/>
  <c r="D13" i="31" s="1"/>
  <c r="E13" i="31" s="1"/>
  <c r="N14" i="15"/>
  <c r="D15" i="31" s="1"/>
  <c r="D26" i="9"/>
  <c r="D32" i="9"/>
  <c r="D50" i="9"/>
  <c r="D80" i="9"/>
  <c r="N16" i="15"/>
  <c r="D17" i="31" s="1"/>
  <c r="N24" i="15"/>
  <c r="D25" i="31" s="1"/>
  <c r="N25" i="15"/>
  <c r="D26" i="31" s="1"/>
  <c r="D92" i="9"/>
  <c r="D92" i="39"/>
  <c r="T92" i="39" s="1"/>
  <c r="U92" i="39" s="1"/>
  <c r="C104" i="9"/>
  <c r="C104" i="39"/>
  <c r="E26" i="35"/>
  <c r="G26" i="35" s="1"/>
  <c r="N10" i="15"/>
  <c r="D11" i="31" s="1"/>
  <c r="E11" i="31" s="1"/>
  <c r="D14" i="39"/>
  <c r="T14" i="39" s="1"/>
  <c r="U14" i="39" s="1"/>
  <c r="T15" i="39" s="1"/>
  <c r="U15" i="39" s="1"/>
  <c r="T16" i="39" s="1"/>
  <c r="U16" i="39" s="1"/>
  <c r="T17" i="39" s="1"/>
  <c r="U17" i="39" s="1"/>
  <c r="T18" i="39" s="1"/>
  <c r="U18" i="39" s="1"/>
  <c r="T19" i="39" s="1"/>
  <c r="U19" i="39" s="1"/>
  <c r="D38" i="9"/>
  <c r="N11" i="15"/>
  <c r="D12" i="31" s="1"/>
  <c r="E12" i="31" s="1"/>
  <c r="C38" i="9"/>
  <c r="C38" i="39"/>
  <c r="D62" i="9"/>
  <c r="D62" i="39"/>
  <c r="T62" i="39" s="1"/>
  <c r="U62" i="39" s="1"/>
  <c r="D20" i="9"/>
  <c r="D56" i="9"/>
  <c r="D86" i="9"/>
  <c r="D86" i="39"/>
  <c r="T86" i="39" s="1"/>
  <c r="U86" i="39" s="1"/>
  <c r="N17" i="15"/>
  <c r="D18" i="31" s="1"/>
  <c r="C56" i="9"/>
  <c r="C56" i="39"/>
  <c r="D116" i="9"/>
  <c r="D116" i="39"/>
  <c r="T116" i="39" s="1"/>
  <c r="U116" i="39" s="1"/>
  <c r="D8" i="9"/>
  <c r="D8" i="39"/>
  <c r="C8" i="9"/>
  <c r="T8" i="9" s="1"/>
  <c r="U8" i="9" s="1"/>
  <c r="T9" i="9" s="1"/>
  <c r="C8" i="39"/>
  <c r="T98" i="9"/>
  <c r="U98" i="9" s="1"/>
  <c r="E24" i="35"/>
  <c r="G24" i="35" s="1"/>
  <c r="T32" i="9"/>
  <c r="U32" i="9" s="1"/>
  <c r="E13" i="35"/>
  <c r="G13" i="35" s="1"/>
  <c r="T50" i="9"/>
  <c r="U50" i="9" s="1"/>
  <c r="E16" i="35"/>
  <c r="G16" i="35" s="1"/>
  <c r="N27" i="15"/>
  <c r="D28" i="31" s="1"/>
  <c r="T26" i="9"/>
  <c r="U26" i="9" s="1"/>
  <c r="E12" i="35"/>
  <c r="G12" i="35" s="1"/>
  <c r="T74" i="9"/>
  <c r="U74" i="9" s="1"/>
  <c r="E20" i="35"/>
  <c r="G20" i="35" s="1"/>
  <c r="T38" i="9"/>
  <c r="U38" i="9" s="1"/>
  <c r="E14" i="35"/>
  <c r="G14" i="35" s="1"/>
  <c r="N23" i="15"/>
  <c r="D24" i="31" s="1"/>
  <c r="T92" i="9"/>
  <c r="U92" i="9" s="1"/>
  <c r="E23" i="35"/>
  <c r="G23" i="35" s="1"/>
  <c r="T20" i="9"/>
  <c r="U20" i="9" s="1"/>
  <c r="T21" i="9" s="1"/>
  <c r="U21" i="9" s="1"/>
  <c r="E11" i="35"/>
  <c r="G11" i="35" s="1"/>
  <c r="N18" i="15"/>
  <c r="D19" i="31" s="1"/>
  <c r="N22" i="15"/>
  <c r="D23" i="31" s="1"/>
  <c r="T104" i="9"/>
  <c r="U104" i="9" s="1"/>
  <c r="E25" i="35"/>
  <c r="G25" i="35" s="1"/>
  <c r="D14" i="9"/>
  <c r="N9" i="15"/>
  <c r="D10" i="31" s="1"/>
  <c r="E10" i="31" s="1"/>
  <c r="E24" i="31"/>
  <c r="C44" i="9"/>
  <c r="C62" i="9"/>
  <c r="T22" i="9" l="1"/>
  <c r="U22" i="9" s="1"/>
  <c r="U15" i="9"/>
  <c r="E17" i="35"/>
  <c r="G17" i="35" s="1"/>
  <c r="T56" i="9"/>
  <c r="U56" i="9" s="1"/>
  <c r="T8" i="39"/>
  <c r="U8" i="39" s="1"/>
  <c r="T9" i="39" s="1"/>
  <c r="U9" i="39" s="1"/>
  <c r="I14" i="31"/>
  <c r="C14" i="37" s="1"/>
  <c r="U9" i="9"/>
  <c r="B15" i="33"/>
  <c r="B16" i="33"/>
  <c r="B17" i="33"/>
  <c r="B14" i="33"/>
  <c r="J14" i="31"/>
  <c r="D14" i="37" s="1"/>
  <c r="E18" i="35"/>
  <c r="G18" i="35" s="1"/>
  <c r="T62" i="9"/>
  <c r="U62" i="9" s="1"/>
  <c r="C15" i="35"/>
  <c r="E15" i="35" s="1"/>
  <c r="G15" i="35" s="1"/>
  <c r="T44" i="9"/>
  <c r="U44" i="9" s="1"/>
  <c r="J12" i="31"/>
  <c r="D12" i="37" s="1"/>
  <c r="I13" i="31"/>
  <c r="C13" i="37" s="1"/>
  <c r="I11" i="31"/>
  <c r="C11" i="37" s="1"/>
  <c r="L13" i="31"/>
  <c r="F13" i="37" s="1"/>
  <c r="L12" i="31"/>
  <c r="F12" i="37" s="1"/>
  <c r="L14" i="31"/>
  <c r="F14" i="37" s="1"/>
  <c r="K11" i="31"/>
  <c r="E11" i="37" s="1"/>
  <c r="L10" i="31"/>
  <c r="F10" i="37" s="1"/>
  <c r="K12" i="31"/>
  <c r="E12" i="37" s="1"/>
  <c r="K10" i="31"/>
  <c r="E10" i="37" s="1"/>
  <c r="M13" i="31"/>
  <c r="G13" i="37" s="1"/>
  <c r="M10" i="31"/>
  <c r="G10" i="37" s="1"/>
  <c r="K13" i="31"/>
  <c r="E13" i="37" s="1"/>
  <c r="I10" i="31"/>
  <c r="C10" i="37" s="1"/>
  <c r="M12" i="31"/>
  <c r="G12" i="37" s="1"/>
  <c r="J13" i="31"/>
  <c r="D13" i="37" s="1"/>
  <c r="M11" i="31"/>
  <c r="G11" i="37" s="1"/>
  <c r="K14" i="31"/>
  <c r="E14" i="37" s="1"/>
  <c r="J10" i="31"/>
  <c r="D10" i="37" s="1"/>
  <c r="I12" i="31"/>
  <c r="C12" i="37" s="1"/>
  <c r="J11" i="31"/>
  <c r="D11" i="37" s="1"/>
  <c r="L11" i="31"/>
  <c r="F11" i="37" s="1"/>
  <c r="M14" i="31"/>
  <c r="G14" i="37" s="1"/>
  <c r="F9" i="35"/>
  <c r="T16" i="9" l="1"/>
  <c r="U16" i="9" s="1"/>
  <c r="T17" i="9" s="1"/>
  <c r="U17" i="9" s="1"/>
  <c r="T18" i="9" s="1"/>
  <c r="U18" i="9" s="1"/>
  <c r="T19" i="9" s="1"/>
  <c r="U19" i="9" s="1"/>
  <c r="T10" i="39"/>
  <c r="U10" i="39" s="1"/>
  <c r="T11" i="39" s="1"/>
  <c r="U11" i="39" s="1"/>
  <c r="T12" i="39" s="1"/>
  <c r="U12" i="39" s="1"/>
  <c r="T13" i="39" s="1"/>
  <c r="U13" i="39" s="1"/>
  <c r="T10" i="9"/>
  <c r="U10" i="9" s="1"/>
  <c r="T11" i="9" s="1"/>
  <c r="U11" i="9" s="1"/>
  <c r="T12" i="9" s="1"/>
  <c r="U12" i="9" s="1"/>
  <c r="T13" i="9" s="1"/>
  <c r="U13" i="9" s="1"/>
  <c r="B18" i="33"/>
  <c r="C17" i="33" s="1"/>
  <c r="N13" i="35"/>
  <c r="N14" i="37" s="1"/>
  <c r="B21" i="33" l="1"/>
  <c r="C15" i="33"/>
  <c r="C16" i="33"/>
  <c r="C14" i="33"/>
  <c r="C18" i="33"/>
  <c r="M11" i="35"/>
  <c r="M12" i="37" s="1"/>
  <c r="K11" i="35"/>
  <c r="K12" i="37" s="1"/>
  <c r="K12" i="35"/>
  <c r="K13" i="37" s="1"/>
  <c r="L13" i="35"/>
  <c r="L14" i="37" s="1"/>
  <c r="L12" i="35"/>
  <c r="L13" i="37" s="1"/>
  <c r="N12" i="35"/>
  <c r="N13" i="37" s="1"/>
  <c r="M12" i="35"/>
  <c r="M13" i="37" s="1"/>
  <c r="O9" i="35"/>
  <c r="O10" i="37" s="1"/>
  <c r="K10" i="35"/>
  <c r="K11" i="37" s="1"/>
  <c r="N10" i="35"/>
  <c r="N11" i="37" s="1"/>
  <c r="M13" i="35"/>
  <c r="M14" i="37" s="1"/>
  <c r="L11" i="35"/>
  <c r="L12" i="37" s="1"/>
  <c r="O12" i="35"/>
  <c r="O13" i="37" s="1"/>
  <c r="O13" i="35"/>
  <c r="O14" i="37" s="1"/>
  <c r="L9" i="35"/>
  <c r="L10" i="37" s="1"/>
  <c r="N9" i="35"/>
  <c r="N10" i="37" s="1"/>
  <c r="O11" i="35"/>
  <c r="O12" i="37" s="1"/>
  <c r="O10" i="35"/>
  <c r="O11" i="37" s="1"/>
  <c r="M10" i="35"/>
  <c r="M11" i="37" s="1"/>
  <c r="K9" i="35"/>
  <c r="K10" i="37" s="1"/>
  <c r="L10" i="35"/>
  <c r="L11" i="37" s="1"/>
  <c r="M9" i="35"/>
  <c r="M10" i="37" s="1"/>
  <c r="K13" i="35"/>
  <c r="K14" i="37" s="1"/>
  <c r="N11" i="35"/>
  <c r="N12" i="37" s="1"/>
  <c r="G9" i="35"/>
  <c r="D15" i="33" l="1"/>
  <c r="D16" i="33"/>
  <c r="D17" i="33"/>
  <c r="D14" i="33"/>
  <c r="D18" i="33" l="1"/>
  <c r="E18" i="33" s="1"/>
  <c r="E15" i="33" l="1"/>
  <c r="E16" i="33"/>
  <c r="E17" i="33"/>
  <c r="E14" i="33"/>
  <c r="D21" i="3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Myriam Cubillos Benavides</author>
  </authors>
  <commentList>
    <comment ref="B8" authorId="0" shapeId="0" xr:uid="{804ECC3A-CE05-43BB-AE42-38E7D3D95E6C}">
      <text>
        <r>
          <rPr>
            <b/>
            <sz val="9"/>
            <color indexed="81"/>
            <rFont val="Tahoma"/>
            <family val="2"/>
          </rPr>
          <t>Utilice lista de despliegue</t>
        </r>
        <r>
          <rPr>
            <sz val="9"/>
            <color indexed="81"/>
            <rFont val="Tahoma"/>
            <family val="2"/>
          </rPr>
          <t xml:space="preserve">
</t>
        </r>
      </text>
    </comment>
    <comment ref="C8" authorId="0" shapeId="0" xr:uid="{3188B1E7-2823-48AF-A364-147B558E7CA2}">
      <text>
        <r>
          <rPr>
            <b/>
            <sz val="9"/>
            <color indexed="81"/>
            <rFont val="Tahoma"/>
            <family val="2"/>
          </rPr>
          <t>Utilice lista de despliegue, depende de haber seleccionado lista en B8</t>
        </r>
        <r>
          <rPr>
            <sz val="9"/>
            <color indexed="81"/>
            <rFont val="Tahoma"/>
            <family val="2"/>
          </rPr>
          <t xml:space="preserve">
</t>
        </r>
      </text>
    </comment>
    <comment ref="E8" authorId="0" shapeId="0" xr:uid="{37756E19-C9C7-4144-9CB9-0C564DFFC310}">
      <text>
        <r>
          <rPr>
            <b/>
            <sz val="9"/>
            <color indexed="81"/>
            <rFont val="Tahoma"/>
            <charset val="1"/>
          </rPr>
          <t>Celda parametrizada no modifcar</t>
        </r>
        <r>
          <rPr>
            <sz val="9"/>
            <color indexed="81"/>
            <rFont val="Tahoma"/>
            <charset val="1"/>
          </rPr>
          <t xml:space="preserve">
</t>
        </r>
      </text>
    </comment>
    <comment ref="F8" authorId="0" shapeId="0" xr:uid="{22AA301F-AD38-4541-B48A-4F106BAEA383}">
      <text>
        <r>
          <rPr>
            <b/>
            <sz val="9"/>
            <color indexed="81"/>
            <rFont val="Tahoma"/>
            <family val="2"/>
          </rPr>
          <t>Utilice lista de despliegue</t>
        </r>
      </text>
    </comment>
    <comment ref="G8" authorId="0" shapeId="0" xr:uid="{F10D5BC8-D73B-4F57-BC5A-6D8AB8442A93}">
      <text>
        <r>
          <rPr>
            <b/>
            <sz val="9"/>
            <color indexed="81"/>
            <rFont val="Tahoma"/>
            <family val="2"/>
          </rPr>
          <t>Utilice lista de despliegue</t>
        </r>
        <r>
          <rPr>
            <sz val="9"/>
            <color indexed="81"/>
            <rFont val="Tahoma"/>
            <family val="2"/>
          </rPr>
          <t xml:space="preserve">
</t>
        </r>
      </text>
    </comment>
    <comment ref="H8" authorId="0" shapeId="0" xr:uid="{30E92E32-14F9-4F86-9E4B-CE390D5CC167}">
      <text>
        <r>
          <rPr>
            <b/>
            <sz val="9"/>
            <color indexed="81"/>
            <rFont val="Tahoma"/>
            <family val="2"/>
          </rPr>
          <t>inicie redacción del riesgo utilizando estructura definida</t>
        </r>
        <r>
          <rPr>
            <sz val="9"/>
            <color indexed="81"/>
            <rFont val="Tahoma"/>
            <family val="2"/>
          </rPr>
          <t xml:space="preserve">
</t>
        </r>
      </text>
    </comment>
    <comment ref="I8" authorId="0" shapeId="0" xr:uid="{2ABBAEF3-87D4-41F2-8792-083588863FFE}">
      <text>
        <r>
          <rPr>
            <b/>
            <sz val="9"/>
            <color indexed="81"/>
            <rFont val="Tahoma"/>
            <family val="2"/>
          </rPr>
          <t>Continue redacción del riesgo, defina causa raíz</t>
        </r>
        <r>
          <rPr>
            <sz val="9"/>
            <color indexed="81"/>
            <rFont val="Tahoma"/>
            <family val="2"/>
          </rPr>
          <t xml:space="preserve">
</t>
        </r>
      </text>
    </comment>
    <comment ref="J8" authorId="0" shapeId="0" xr:uid="{27CF316A-F08C-4D1B-8796-8BF6C9832C8D}">
      <text>
        <r>
          <rPr>
            <b/>
            <sz val="9"/>
            <color indexed="81"/>
            <rFont val="Tahoma"/>
            <family val="2"/>
          </rPr>
          <t>Esta celda concatena redacción del riesgo, no modificar.</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Myriam Cubillos Benavides</author>
  </authors>
  <commentList>
    <comment ref="B8" authorId="0" shapeId="0" xr:uid="{62230B18-BC14-4698-81B1-1F564289DF7C}">
      <text>
        <r>
          <rPr>
            <b/>
            <sz val="9"/>
            <color indexed="81"/>
            <rFont val="Tahoma"/>
            <charset val="1"/>
          </rPr>
          <t>Celda parametrizada no modificar</t>
        </r>
        <r>
          <rPr>
            <sz val="9"/>
            <color indexed="81"/>
            <rFont val="Tahoma"/>
            <charset val="1"/>
          </rPr>
          <t xml:space="preserve">
</t>
        </r>
      </text>
    </comment>
    <comment ref="C8" authorId="0" shapeId="0" xr:uid="{6A28BEF0-30D3-450F-92EE-1A44E0B22816}">
      <text>
        <r>
          <rPr>
            <b/>
            <sz val="9"/>
            <color indexed="81"/>
            <rFont val="Tahoma"/>
            <family val="2"/>
          </rPr>
          <t>Diligencie número de veces.</t>
        </r>
        <r>
          <rPr>
            <sz val="9"/>
            <color indexed="81"/>
            <rFont val="Tahoma"/>
            <family val="2"/>
          </rPr>
          <t xml:space="preserve">
</t>
        </r>
      </text>
    </comment>
    <comment ref="D8" authorId="0" shapeId="0" xr:uid="{06341778-30E3-4DA1-AC95-8B5D7194E01B}">
      <text>
        <r>
          <rPr>
            <b/>
            <sz val="9"/>
            <color indexed="81"/>
            <rFont val="Tahoma"/>
            <family val="2"/>
          </rPr>
          <t>Celda parametrizada no modificar.</t>
        </r>
        <r>
          <rPr>
            <sz val="9"/>
            <color indexed="81"/>
            <rFont val="Tahoma"/>
            <family val="2"/>
          </rPr>
          <t xml:space="preserve">
</t>
        </r>
      </text>
    </comment>
    <comment ref="E8" authorId="0" shapeId="0" xr:uid="{2919FF2B-00AF-4A47-843F-FD6A54B87413}">
      <text>
        <r>
          <rPr>
            <b/>
            <sz val="9"/>
            <color indexed="81"/>
            <rFont val="Tahoma"/>
            <family val="2"/>
          </rPr>
          <t>Celda parametrizada no modificar.</t>
        </r>
        <r>
          <rPr>
            <sz val="9"/>
            <color indexed="81"/>
            <rFont val="Tahoma"/>
            <family val="2"/>
          </rPr>
          <t xml:space="preserve">
</t>
        </r>
      </text>
    </comment>
    <comment ref="F8" authorId="0" shapeId="0" xr:uid="{CF16165C-820C-46AA-8701-7FA44BA0EB5C}">
      <text>
        <r>
          <rPr>
            <b/>
            <sz val="9"/>
            <color indexed="81"/>
            <rFont val="Tahoma"/>
            <family val="2"/>
          </rPr>
          <t>Celda parametrizada no modificar.</t>
        </r>
        <r>
          <rPr>
            <sz val="9"/>
            <color indexed="81"/>
            <rFont val="Tahoma"/>
            <family val="2"/>
          </rPr>
          <t xml:space="preserve">
</t>
        </r>
      </text>
    </comment>
    <comment ref="G8" authorId="0" shapeId="0" xr:uid="{AB661C79-502F-4B46-933C-931440F516C1}">
      <text>
        <r>
          <rPr>
            <b/>
            <sz val="9"/>
            <color indexed="81"/>
            <rFont val="Tahoma"/>
            <family val="2"/>
          </rPr>
          <t>Utilice lista de despliegue</t>
        </r>
        <r>
          <rPr>
            <sz val="9"/>
            <color indexed="81"/>
            <rFont val="Tahoma"/>
            <family val="2"/>
          </rPr>
          <t xml:space="preserve">
</t>
        </r>
      </text>
    </comment>
    <comment ref="H8" authorId="0" shapeId="0" xr:uid="{15B58A13-537B-4C09-A1F7-FABBF9645FB0}">
      <text>
        <r>
          <rPr>
            <b/>
            <sz val="9"/>
            <color indexed="81"/>
            <rFont val="Tahoma"/>
            <family val="2"/>
          </rPr>
          <t>Celda parametrizada no modificar.</t>
        </r>
        <r>
          <rPr>
            <sz val="9"/>
            <color indexed="81"/>
            <rFont val="Tahoma"/>
            <family val="2"/>
          </rPr>
          <t xml:space="preserve">
</t>
        </r>
      </text>
    </comment>
    <comment ref="I8" authorId="0" shapeId="0" xr:uid="{3379832C-E081-4E3C-AE77-D8BEF9091CB7}">
      <text>
        <r>
          <rPr>
            <b/>
            <sz val="9"/>
            <color indexed="81"/>
            <rFont val="Tahoma"/>
            <family val="2"/>
          </rPr>
          <t>Celda parametrizada no modificar.</t>
        </r>
        <r>
          <rPr>
            <sz val="9"/>
            <color indexed="81"/>
            <rFont val="Tahoma"/>
            <family val="2"/>
          </rPr>
          <t xml:space="preserve">
</t>
        </r>
      </text>
    </comment>
    <comment ref="J8" authorId="0" shapeId="0" xr:uid="{86B6DB5C-3AFC-4877-AE50-F5B7A606D4A1}">
      <text>
        <r>
          <rPr>
            <b/>
            <sz val="9"/>
            <color indexed="81"/>
            <rFont val="Tahoma"/>
            <family val="2"/>
          </rPr>
          <t>Utilice lista de despliegue.</t>
        </r>
      </text>
    </comment>
    <comment ref="K8" authorId="0" shapeId="0" xr:uid="{B8AA2830-C536-4F3A-927B-1C68A30BCC82}">
      <text>
        <r>
          <rPr>
            <b/>
            <sz val="9"/>
            <color indexed="81"/>
            <rFont val="Tahoma"/>
            <family val="2"/>
          </rPr>
          <t>Celda parametrizada no modificar.</t>
        </r>
        <r>
          <rPr>
            <sz val="9"/>
            <color indexed="81"/>
            <rFont val="Tahoma"/>
            <family val="2"/>
          </rPr>
          <t xml:space="preserve">
</t>
        </r>
      </text>
    </comment>
    <comment ref="L8" authorId="0" shapeId="0" xr:uid="{67EAE7A3-A4CC-45DC-B262-BAF9A65F8A76}">
      <text>
        <r>
          <rPr>
            <b/>
            <sz val="9"/>
            <color indexed="81"/>
            <rFont val="Tahoma"/>
            <family val="2"/>
          </rPr>
          <t>Celda parametrizada no modificar.</t>
        </r>
        <r>
          <rPr>
            <sz val="9"/>
            <color indexed="81"/>
            <rFont val="Tahoma"/>
            <family val="2"/>
          </rPr>
          <t xml:space="preserve">
</t>
        </r>
      </text>
    </comment>
    <comment ref="M8" authorId="0" shapeId="0" xr:uid="{FE3C94F2-D61E-4553-B8E0-F076A0781C0F}">
      <text>
        <r>
          <rPr>
            <b/>
            <sz val="9"/>
            <color indexed="81"/>
            <rFont val="Tahoma"/>
            <family val="2"/>
          </rPr>
          <t>Celda parametrizada no modificar.</t>
        </r>
      </text>
    </comment>
    <comment ref="N8" authorId="0" shapeId="0" xr:uid="{440624CA-98F3-417F-B736-80BBA053C9A6}">
      <text>
        <r>
          <rPr>
            <b/>
            <sz val="9"/>
            <color indexed="81"/>
            <rFont val="Tahoma"/>
            <family val="2"/>
          </rPr>
          <t>Celda parametrizada no modificar.</t>
        </r>
        <r>
          <rPr>
            <sz val="9"/>
            <color indexed="81"/>
            <rFont val="Tahoma"/>
            <family val="2"/>
          </rPr>
          <t xml:space="preserve">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Myriam Cubillos Benavides</author>
  </authors>
  <commentList>
    <comment ref="C8" authorId="0" shapeId="0" xr:uid="{CDE357D3-4EA5-42A9-BDF3-95A8674EEDF6}">
      <text>
        <r>
          <rPr>
            <b/>
            <sz val="9"/>
            <color indexed="81"/>
            <rFont val="Tahoma"/>
            <family val="2"/>
          </rPr>
          <t>Celdas parametrizadas no modificar.</t>
        </r>
        <r>
          <rPr>
            <sz val="9"/>
            <color indexed="81"/>
            <rFont val="Tahoma"/>
            <family val="2"/>
          </rPr>
          <t xml:space="preserve">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Myriam Cubillos Benavides</author>
  </authors>
  <commentList>
    <comment ref="F7" authorId="0" shapeId="0" xr:uid="{54BDD19A-69DA-4CC0-AD84-014596916193}">
      <text>
        <r>
          <rPr>
            <b/>
            <sz val="9"/>
            <color indexed="81"/>
            <rFont val="Tahoma"/>
            <family val="2"/>
          </rPr>
          <t>Inicie redacción del control, de acuerdo con estructura propuesta.</t>
        </r>
        <r>
          <rPr>
            <sz val="9"/>
            <color indexed="81"/>
            <rFont val="Tahoma"/>
            <family val="2"/>
          </rPr>
          <t xml:space="preserve">
</t>
        </r>
      </text>
    </comment>
    <comment ref="G7" authorId="0" shapeId="0" xr:uid="{D6C944C7-F3A2-4EE2-8BBA-697616F2B4AA}">
      <text>
        <r>
          <rPr>
            <b/>
            <sz val="9"/>
            <color indexed="81"/>
            <rFont val="Tahoma"/>
            <family val="2"/>
          </rPr>
          <t>continue redacción, verbos aplicables: Verificar,  validar, conciliar,  comparar, revisar, cotejar.</t>
        </r>
        <r>
          <rPr>
            <sz val="9"/>
            <color indexed="81"/>
            <rFont val="Tahoma"/>
            <family val="2"/>
          </rPr>
          <t xml:space="preserve">
</t>
        </r>
      </text>
    </comment>
    <comment ref="H7" authorId="0" shapeId="0" xr:uid="{D11DC1ED-0C71-49AD-A6C1-0E8C3BDEA8C5}">
      <text>
        <r>
          <rPr>
            <b/>
            <sz val="9"/>
            <color indexed="81"/>
            <rFont val="Tahoma"/>
            <family val="2"/>
          </rPr>
          <t>Continue redacción aplique atributos de formalización del control.</t>
        </r>
        <r>
          <rPr>
            <sz val="9"/>
            <color indexed="81"/>
            <rFont val="Tahoma"/>
            <family val="2"/>
          </rPr>
          <t xml:space="preserve">
</t>
        </r>
      </text>
    </comment>
    <comment ref="I7" authorId="0" shapeId="0" xr:uid="{4F64D659-31FF-4154-A2D4-DBD55386AE6E}">
      <text>
        <r>
          <rPr>
            <b/>
            <sz val="9"/>
            <color indexed="81"/>
            <rFont val="Tahoma"/>
            <family val="2"/>
          </rPr>
          <t>Concatena redacción del control, NO modificar.</t>
        </r>
        <r>
          <rPr>
            <sz val="9"/>
            <color indexed="81"/>
            <rFont val="Tahoma"/>
            <family val="2"/>
          </rPr>
          <t xml:space="preserve">
</t>
        </r>
      </text>
    </comment>
    <comment ref="J7" authorId="0" shapeId="0" xr:uid="{03BA8260-6FC0-4287-9099-2946FE95D8C2}">
      <text>
        <r>
          <rPr>
            <b/>
            <sz val="9"/>
            <color indexed="81"/>
            <rFont val="Tahoma"/>
            <family val="2"/>
          </rPr>
          <t>Utilice lista de despliegue.</t>
        </r>
        <r>
          <rPr>
            <sz val="9"/>
            <color indexed="81"/>
            <rFont val="Tahoma"/>
            <family val="2"/>
          </rPr>
          <t xml:space="preserve">
</t>
        </r>
      </text>
    </comment>
    <comment ref="K7" authorId="0" shapeId="0" xr:uid="{F6D510D6-6527-4083-9305-01ED32002DFC}">
      <text>
        <r>
          <rPr>
            <b/>
            <sz val="9"/>
            <color indexed="81"/>
            <rFont val="Tahoma"/>
            <family val="2"/>
          </rPr>
          <t>Celda parametrizada NO modificar.</t>
        </r>
        <r>
          <rPr>
            <sz val="9"/>
            <color indexed="81"/>
            <rFont val="Tahoma"/>
            <family val="2"/>
          </rPr>
          <t xml:space="preserve">
</t>
        </r>
      </text>
    </comment>
    <comment ref="L7" authorId="0" shapeId="0" xr:uid="{570D0D7D-0F17-443F-8A37-5008F2EFCCE8}">
      <text>
        <r>
          <rPr>
            <b/>
            <sz val="9"/>
            <color indexed="81"/>
            <rFont val="Tahoma"/>
            <family val="2"/>
          </rPr>
          <t>Celda parametrizada NO modificar.</t>
        </r>
        <r>
          <rPr>
            <sz val="9"/>
            <color indexed="81"/>
            <rFont val="Tahoma"/>
            <family val="2"/>
          </rPr>
          <t xml:space="preserve">
</t>
        </r>
      </text>
    </comment>
    <comment ref="M7" authorId="0" shapeId="0" xr:uid="{05CF1F33-E53C-42FE-8A06-60089B40B8AE}">
      <text>
        <r>
          <rPr>
            <b/>
            <sz val="9"/>
            <color indexed="81"/>
            <rFont val="Tahoma"/>
            <family val="2"/>
          </rPr>
          <t>Utilice lista de despliegue.</t>
        </r>
        <r>
          <rPr>
            <sz val="9"/>
            <color indexed="81"/>
            <rFont val="Tahoma"/>
            <family val="2"/>
          </rPr>
          <t xml:space="preserve">
</t>
        </r>
      </text>
    </comment>
    <comment ref="N7" authorId="0" shapeId="0" xr:uid="{564D8165-A5D5-4B78-9773-DA82FAEC74F8}">
      <text>
        <r>
          <rPr>
            <b/>
            <sz val="9"/>
            <color indexed="81"/>
            <rFont val="Tahoma"/>
            <family val="2"/>
          </rPr>
          <t>Celda parametrizada NO modificar.</t>
        </r>
        <r>
          <rPr>
            <sz val="9"/>
            <color indexed="81"/>
            <rFont val="Tahoma"/>
            <family val="2"/>
          </rPr>
          <t xml:space="preserve">
</t>
        </r>
      </text>
    </comment>
    <comment ref="O7" authorId="0" shapeId="0" xr:uid="{AEC45E90-0367-4390-8B9F-45FBEDEA7FF0}">
      <text>
        <r>
          <rPr>
            <b/>
            <sz val="9"/>
            <color indexed="81"/>
            <rFont val="Tahoma"/>
            <family val="2"/>
          </rPr>
          <t>Utilice lista de despliegue.</t>
        </r>
        <r>
          <rPr>
            <sz val="9"/>
            <color indexed="81"/>
            <rFont val="Tahoma"/>
            <family val="2"/>
          </rPr>
          <t xml:space="preserve">
</t>
        </r>
      </text>
    </comment>
    <comment ref="P7" authorId="0" shapeId="0" xr:uid="{DBA2F1F3-A5D1-4C64-9396-F954EC3BD0E3}">
      <text>
        <r>
          <rPr>
            <b/>
            <sz val="9"/>
            <color indexed="81"/>
            <rFont val="Tahoma"/>
            <family val="2"/>
          </rPr>
          <t>Utilice lista de despliegue.</t>
        </r>
        <r>
          <rPr>
            <sz val="9"/>
            <color indexed="81"/>
            <rFont val="Tahoma"/>
            <family val="2"/>
          </rPr>
          <t xml:space="preserve">
</t>
        </r>
      </text>
    </comment>
    <comment ref="Q7" authorId="0" shapeId="0" xr:uid="{69B6033E-A0F2-4D4B-8766-7E5FFA3F4919}">
      <text>
        <r>
          <rPr>
            <b/>
            <sz val="9"/>
            <color indexed="81"/>
            <rFont val="Tahoma"/>
            <family val="2"/>
          </rPr>
          <t>Utilice lista de despliegue.</t>
        </r>
        <r>
          <rPr>
            <sz val="9"/>
            <color indexed="81"/>
            <rFont val="Tahoma"/>
            <family val="2"/>
          </rPr>
          <t xml:space="preserve">
</t>
        </r>
      </text>
    </comment>
    <comment ref="R7" authorId="0" shapeId="0" xr:uid="{72345545-C5FB-463A-86CD-84D788AAF4F0}">
      <text>
        <r>
          <rPr>
            <b/>
            <sz val="9"/>
            <color indexed="81"/>
            <rFont val="Tahoma"/>
            <family val="2"/>
          </rPr>
          <t>Utilice lista de despliegue.</t>
        </r>
        <r>
          <rPr>
            <sz val="9"/>
            <color indexed="81"/>
            <rFont val="Tahoma"/>
            <family val="2"/>
          </rPr>
          <t xml:space="preserve">
</t>
        </r>
      </text>
    </comment>
    <comment ref="S7" authorId="0" shapeId="0" xr:uid="{22F49B37-B899-420D-9ACC-7F2203475C13}">
      <text>
        <r>
          <rPr>
            <b/>
            <sz val="9"/>
            <color indexed="81"/>
            <rFont val="Tahoma"/>
            <family val="2"/>
          </rPr>
          <t>Celda parametrizada NO modificar.</t>
        </r>
        <r>
          <rPr>
            <sz val="9"/>
            <color indexed="81"/>
            <rFont val="Tahoma"/>
            <family val="2"/>
          </rPr>
          <t xml:space="preserve">
</t>
        </r>
      </text>
    </comment>
    <comment ref="T7" authorId="0" shapeId="0" xr:uid="{AC8305F7-DD35-47A2-B2AE-6E667EC640FF}">
      <text>
        <r>
          <rPr>
            <b/>
            <sz val="9"/>
            <color indexed="81"/>
            <rFont val="Tahoma"/>
            <family val="2"/>
          </rPr>
          <t>Celda parametrizada NO modificar.</t>
        </r>
        <r>
          <rPr>
            <sz val="9"/>
            <color indexed="81"/>
            <rFont val="Tahoma"/>
            <family val="2"/>
          </rPr>
          <t xml:space="preserve">
</t>
        </r>
      </text>
    </comment>
    <comment ref="U7" authorId="0" shapeId="0" xr:uid="{58A981A8-3F58-4331-9217-76671C7C5A3F}">
      <text>
        <r>
          <rPr>
            <b/>
            <sz val="9"/>
            <color indexed="81"/>
            <rFont val="Tahoma"/>
            <family val="2"/>
          </rPr>
          <t>Celda parametrizada NO modificar.</t>
        </r>
        <r>
          <rPr>
            <sz val="9"/>
            <color indexed="81"/>
            <rFont val="Tahoma"/>
            <family val="2"/>
          </rPr>
          <t xml:space="preserve">
</t>
        </r>
      </text>
    </comment>
    <comment ref="V7" authorId="0" shapeId="0" xr:uid="{2480328A-CA36-4637-8436-5C1A2CEBB4BE}">
      <text>
        <r>
          <rPr>
            <b/>
            <sz val="9"/>
            <color indexed="81"/>
            <rFont val="Tahoma"/>
            <family val="2"/>
          </rPr>
          <t>Digite valor final una vez se calculen todos los controles establecidos.</t>
        </r>
        <r>
          <rPr>
            <sz val="9"/>
            <color indexed="81"/>
            <rFont val="Tahoma"/>
            <family val="2"/>
          </rPr>
          <t xml:space="preserve">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Myriam Cubillos Benavides</author>
  </authors>
  <commentList>
    <comment ref="C6" authorId="0" shapeId="0" xr:uid="{DA1E8ED0-2492-4389-A406-32EAAC17B59A}">
      <text>
        <r>
          <rPr>
            <b/>
            <sz val="9"/>
            <color indexed="81"/>
            <rFont val="Tahoma"/>
            <family val="2"/>
          </rPr>
          <t>Celda parametrizada NO modificar.</t>
        </r>
        <r>
          <rPr>
            <sz val="9"/>
            <color indexed="81"/>
            <rFont val="Tahoma"/>
            <family val="2"/>
          </rPr>
          <t xml:space="preserve">
</t>
        </r>
      </text>
    </comment>
    <comment ref="D6" authorId="0" shapeId="0" xr:uid="{9E68024F-94A5-4FB9-86C8-995FEEB9C968}">
      <text>
        <r>
          <rPr>
            <b/>
            <sz val="9"/>
            <color indexed="81"/>
            <rFont val="Tahoma"/>
            <family val="2"/>
          </rPr>
          <t>Celda parametrizada NO modificar.</t>
        </r>
      </text>
    </comment>
    <comment ref="F7" authorId="0" shapeId="0" xr:uid="{F843A8ED-4E37-4073-92E9-DEF3883C4100}">
      <text>
        <r>
          <rPr>
            <b/>
            <sz val="9"/>
            <color indexed="81"/>
            <rFont val="Tahoma"/>
            <family val="2"/>
          </rPr>
          <t>Inicie redacción del control, de acuerdo con estructura propuesta</t>
        </r>
      </text>
    </comment>
    <comment ref="G7" authorId="0" shapeId="0" xr:uid="{E1C3ACD3-9F6C-42CD-969B-3C95DFE1F6F0}">
      <text>
        <r>
          <rPr>
            <b/>
            <sz val="9"/>
            <color indexed="81"/>
            <rFont val="Tahoma"/>
            <family val="2"/>
          </rPr>
          <t>continue redacción, verbos aplicables: Verificar,  validar, conciliar,  comparar, revisar, cotejar.</t>
        </r>
        <r>
          <rPr>
            <sz val="9"/>
            <color indexed="81"/>
            <rFont val="Tahoma"/>
            <family val="2"/>
          </rPr>
          <t xml:space="preserve">
</t>
        </r>
      </text>
    </comment>
    <comment ref="H7" authorId="0" shapeId="0" xr:uid="{6B8C51E3-D4FC-42D3-B0CB-E9B19FEEF7CD}">
      <text>
        <r>
          <rPr>
            <b/>
            <sz val="9"/>
            <color indexed="81"/>
            <rFont val="Tahoma"/>
            <family val="2"/>
          </rPr>
          <t>Continue redacción, aplique atributos de formalización del control.</t>
        </r>
        <r>
          <rPr>
            <sz val="9"/>
            <color indexed="81"/>
            <rFont val="Tahoma"/>
            <family val="2"/>
          </rPr>
          <t xml:space="preserve">
</t>
        </r>
      </text>
    </comment>
    <comment ref="I7" authorId="0" shapeId="0" xr:uid="{AB980B71-4F1F-453F-9C1C-C7F0E67E5A9D}">
      <text>
        <r>
          <rPr>
            <b/>
            <sz val="9"/>
            <color indexed="81"/>
            <rFont val="Tahoma"/>
            <family val="2"/>
          </rPr>
          <t>Celda conctena redacción del control NO modifique.</t>
        </r>
        <r>
          <rPr>
            <sz val="9"/>
            <color indexed="81"/>
            <rFont val="Tahoma"/>
            <family val="2"/>
          </rPr>
          <t xml:space="preserve">
</t>
        </r>
      </text>
    </comment>
    <comment ref="K7" authorId="0" shapeId="0" xr:uid="{B7A443EF-CA6B-4A2B-AA7C-FF13D3BB1894}">
      <text>
        <r>
          <rPr>
            <b/>
            <sz val="9"/>
            <color indexed="81"/>
            <rFont val="Tahoma"/>
            <family val="2"/>
          </rPr>
          <t>Celda parametrizada NO modificar.</t>
        </r>
        <r>
          <rPr>
            <sz val="9"/>
            <color indexed="81"/>
            <rFont val="Tahoma"/>
            <family val="2"/>
          </rPr>
          <t xml:space="preserve">
</t>
        </r>
      </text>
    </comment>
    <comment ref="L7" authorId="0" shapeId="0" xr:uid="{7EF2C44F-606D-4830-8EDE-A7D9C959D5B6}">
      <text>
        <r>
          <rPr>
            <b/>
            <sz val="9"/>
            <color indexed="81"/>
            <rFont val="Tahoma"/>
            <family val="2"/>
          </rPr>
          <t>Celda parametrizada NO modificar.</t>
        </r>
        <r>
          <rPr>
            <sz val="9"/>
            <color indexed="81"/>
            <rFont val="Tahoma"/>
            <family val="2"/>
          </rPr>
          <t xml:space="preserve">
</t>
        </r>
      </text>
    </comment>
    <comment ref="M7" authorId="0" shapeId="0" xr:uid="{47287BBB-0356-42DB-B816-D0FFAD9C25ED}">
      <text>
        <r>
          <rPr>
            <b/>
            <sz val="9"/>
            <color indexed="81"/>
            <rFont val="Tahoma"/>
            <family val="2"/>
          </rPr>
          <t>Utilice lista de despliegue.</t>
        </r>
        <r>
          <rPr>
            <sz val="9"/>
            <color indexed="81"/>
            <rFont val="Tahoma"/>
            <family val="2"/>
          </rPr>
          <t xml:space="preserve">
</t>
        </r>
      </text>
    </comment>
    <comment ref="N7" authorId="0" shapeId="0" xr:uid="{900489DA-3BCC-427E-8EAF-5502C9A8B35D}">
      <text>
        <r>
          <rPr>
            <b/>
            <sz val="9"/>
            <color indexed="81"/>
            <rFont val="Tahoma"/>
            <family val="2"/>
          </rPr>
          <t>Celda parametrizada NO modificar.</t>
        </r>
        <r>
          <rPr>
            <sz val="9"/>
            <color indexed="81"/>
            <rFont val="Tahoma"/>
            <family val="2"/>
          </rPr>
          <t xml:space="preserve">
</t>
        </r>
      </text>
    </comment>
    <comment ref="O7" authorId="0" shapeId="0" xr:uid="{7AB018AD-3213-4B9A-A9C6-2E629D217689}">
      <text>
        <r>
          <rPr>
            <b/>
            <sz val="9"/>
            <color indexed="81"/>
            <rFont val="Tahoma"/>
            <family val="2"/>
          </rPr>
          <t>Utilice lista de despliegue.</t>
        </r>
      </text>
    </comment>
    <comment ref="P7" authorId="0" shapeId="0" xr:uid="{6BE200C6-1F44-4403-8C88-49F5D7DBEBE7}">
      <text>
        <r>
          <rPr>
            <b/>
            <sz val="9"/>
            <color indexed="81"/>
            <rFont val="Tahoma"/>
            <family val="2"/>
          </rPr>
          <t>Utilice lista de despliegue.</t>
        </r>
        <r>
          <rPr>
            <sz val="9"/>
            <color indexed="81"/>
            <rFont val="Tahoma"/>
            <family val="2"/>
          </rPr>
          <t xml:space="preserve">
</t>
        </r>
      </text>
    </comment>
    <comment ref="R7" authorId="0" shapeId="0" xr:uid="{46581691-4E4D-45EC-9366-166A2DDB32D6}">
      <text>
        <r>
          <rPr>
            <b/>
            <sz val="9"/>
            <color indexed="81"/>
            <rFont val="Tahoma"/>
            <family val="2"/>
          </rPr>
          <t>Utilice lista de despliegue.</t>
        </r>
        <r>
          <rPr>
            <sz val="9"/>
            <color indexed="81"/>
            <rFont val="Tahoma"/>
            <family val="2"/>
          </rPr>
          <t xml:space="preserve">
</t>
        </r>
      </text>
    </comment>
    <comment ref="S7" authorId="0" shapeId="0" xr:uid="{E81E89E9-45EF-4A67-B1FF-273D7EA99A69}">
      <text>
        <r>
          <rPr>
            <b/>
            <sz val="9"/>
            <color indexed="81"/>
            <rFont val="Tahoma"/>
            <family val="2"/>
          </rPr>
          <t>Celda parametrizada NO modifcar</t>
        </r>
        <r>
          <rPr>
            <sz val="9"/>
            <color indexed="81"/>
            <rFont val="Tahoma"/>
            <family val="2"/>
          </rPr>
          <t xml:space="preserve">
</t>
        </r>
      </text>
    </comment>
    <comment ref="T7" authorId="0" shapeId="0" xr:uid="{83BBE529-BB28-4602-9BA6-1068D0552FB4}">
      <text>
        <r>
          <rPr>
            <b/>
            <sz val="9"/>
            <color indexed="81"/>
            <rFont val="Tahoma"/>
            <family val="2"/>
          </rPr>
          <t>Celda parametrizada NO modificar</t>
        </r>
      </text>
    </comment>
    <comment ref="U7" authorId="0" shapeId="0" xr:uid="{B9CF7433-9BA9-4508-9A6A-18471DED86D2}">
      <text>
        <r>
          <rPr>
            <b/>
            <sz val="9"/>
            <color indexed="81"/>
            <rFont val="Tahoma"/>
            <family val="2"/>
          </rPr>
          <t>Celda parametrizada NO modificar</t>
        </r>
        <r>
          <rPr>
            <sz val="9"/>
            <color indexed="81"/>
            <rFont val="Tahoma"/>
            <family val="2"/>
          </rPr>
          <t xml:space="preserve">
</t>
        </r>
      </text>
    </comment>
    <comment ref="V7" authorId="0" shapeId="0" xr:uid="{8F966798-9D1B-4A5E-820C-0FB3D2537CEB}">
      <text>
        <r>
          <rPr>
            <b/>
            <sz val="9"/>
            <color indexed="81"/>
            <rFont val="Tahoma"/>
            <family val="2"/>
          </rPr>
          <t>Digite valor final una vez se calculen todos los controles establecidos para impacto. En caso de no contar con controles para este aspecto, deberá digitar el valor de impacto INHERENTE originalmente calculado.</t>
        </r>
        <r>
          <rPr>
            <sz val="9"/>
            <color indexed="81"/>
            <rFont val="Tahoma"/>
            <family val="2"/>
          </rPr>
          <t xml:space="preserve">
</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Myriam Cubillos Benavides</author>
  </authors>
  <commentList>
    <comment ref="E7" authorId="0" shapeId="0" xr:uid="{1DA4C0E8-8D3A-4FA0-BCBE-DD7FCDF24E1F}">
      <text>
        <r>
          <rPr>
            <b/>
            <sz val="9"/>
            <color indexed="81"/>
            <rFont val="Tahoma"/>
            <family val="2"/>
          </rPr>
          <t>Celdas parametrizadas NO modificar.</t>
        </r>
        <r>
          <rPr>
            <sz val="9"/>
            <color indexed="81"/>
            <rFont val="Tahoma"/>
            <family val="2"/>
          </rPr>
          <t xml:space="preserve">
</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Myriam Cubillos Benavides</author>
  </authors>
  <commentList>
    <comment ref="B13" authorId="0" shapeId="0" xr:uid="{7D9B1D0D-3005-409C-BDDE-432FBF088F19}">
      <text>
        <r>
          <rPr>
            <b/>
            <sz val="9"/>
            <color indexed="81"/>
            <rFont val="Tahoma"/>
            <family val="2"/>
          </rPr>
          <t>Celdas parametrizadas NO modificar.</t>
        </r>
        <r>
          <rPr>
            <sz val="9"/>
            <color indexed="81"/>
            <rFont val="Tahoma"/>
            <family val="2"/>
          </rPr>
          <t xml:space="preserve">
</t>
        </r>
      </text>
    </comment>
    <comment ref="D13" authorId="0" shapeId="0" xr:uid="{6C41D7A8-24F3-4BA0-84FA-75807C7C9C00}">
      <text>
        <r>
          <rPr>
            <b/>
            <sz val="9"/>
            <color indexed="81"/>
            <rFont val="Tahoma"/>
            <family val="2"/>
          </rPr>
          <t>Celdas parametrizadas NO modificar.</t>
        </r>
        <r>
          <rPr>
            <sz val="9"/>
            <color indexed="81"/>
            <rFont val="Tahoma"/>
            <family val="2"/>
          </rPr>
          <t xml:space="preserve">
</t>
        </r>
      </text>
    </comment>
  </commentList>
</comments>
</file>

<file path=xl/sharedStrings.xml><?xml version="1.0" encoding="utf-8"?>
<sst xmlns="http://schemas.openxmlformats.org/spreadsheetml/2006/main" count="861" uniqueCount="433">
  <si>
    <t>Matriz Mapa de Riesgos</t>
  </si>
  <si>
    <t>Orientaciones Generales</t>
  </si>
  <si>
    <t>El formato de fecha es: DD/MM/AAAA</t>
  </si>
  <si>
    <t>El archivo contiene las siguientes hojas:</t>
  </si>
  <si>
    <t>Columna</t>
  </si>
  <si>
    <t>Descripción - Lineamientos para el diligenciamiento</t>
  </si>
  <si>
    <t>Proceso</t>
  </si>
  <si>
    <t>Diligencie el nombre del proceso al cual se le identificarán y valorarán los riesgos.</t>
  </si>
  <si>
    <t>Objetivo del Proceso</t>
  </si>
  <si>
    <t>Diligencie el objetivo del proceso.</t>
  </si>
  <si>
    <t>Elaboración o Actualización:</t>
  </si>
  <si>
    <t>Fecha en la que realiza el diligenciamiento o actualización del mapa de riesgos, formato (DD/MM/AAAA)</t>
  </si>
  <si>
    <t>Vigencia:</t>
  </si>
  <si>
    <t>Vigencia que tiene el mapa de riesgos fecha inicio fecha final, formato (DD/MM/AAAA)</t>
  </si>
  <si>
    <t>No. de Riesgo</t>
  </si>
  <si>
    <t>¿QUÉ? 
IMPACTO</t>
  </si>
  <si>
    <t>Analice las consecuencias que puede ocasionar a la organización la materialización del riesgo, Seleccione de la lista desplegable entre: 
Posibilidad de pérdida Económica
Posibilidad de pérdida Reputacional
Posibilidad de pérdida Económica y Reputacional</t>
  </si>
  <si>
    <t xml:space="preserve">¿CÓMO?
CAUSA INMEDIATA </t>
  </si>
  <si>
    <t>¿PORQUÉ?
CAUSA RAÍZ</t>
  </si>
  <si>
    <t>DESCRIPCIÓN DEL RIESGO</t>
  </si>
  <si>
    <t>FACTOR DEL RIESGO / TIPO</t>
  </si>
  <si>
    <t>Seleccione de la lista desplegable entre las opiciones:
A_Ejecución_y_Administración_de_procesos
B_Fraude_Externo
C_Fraude_Interno
D_Fallas_Tecnológicas
E_Relaciones_Laborales
F_Usuarios_Productos_y_Prácticas_Organizacionales
G_Daños_Activos_Físicos</t>
  </si>
  <si>
    <t xml:space="preserve">3 PROBABIL E IMPACTO INHERENTE: </t>
  </si>
  <si>
    <t>No. veces que realiza la actividad al año</t>
  </si>
  <si>
    <t>Afectación Económica</t>
  </si>
  <si>
    <t>Selecciona de la lista desplegable el rango de afectación económica y la matriz calcula:
%
Nivel</t>
  </si>
  <si>
    <t>Reputacional</t>
  </si>
  <si>
    <t>Selecciona de la lista desplegable el rango de afectación reputacional y la matriz calcula:
%
Nivel</t>
  </si>
  <si>
    <t>Resultado / Porcentaje de Impacto / Nivel de Impacto</t>
  </si>
  <si>
    <t>Se calcula automáticamente según la información de afectación económica y reputacional</t>
  </si>
  <si>
    <t>Descripción del Control</t>
  </si>
  <si>
    <t>Tipo de control</t>
  </si>
  <si>
    <t>Debe seleccionar de lista desplegable entre:
Preventivo
Detectivo
Correctivo</t>
  </si>
  <si>
    <t>Peso del Control</t>
  </si>
  <si>
    <t>Se calcula automáticamente según lo seleccionado en Tipo de Control
Preventivo: 25 %
Detectivo: 15 %
Correctivo: 10 %</t>
  </si>
  <si>
    <t>Afectación o Desplazamiento en la Matriz</t>
  </si>
  <si>
    <t>Implementación</t>
  </si>
  <si>
    <t>Debe seleccionar de lista desplegable entre:
Automático: 25 %
Manual: 15 %</t>
  </si>
  <si>
    <t>Peso de la implementación</t>
  </si>
  <si>
    <t>Valor Total del Control</t>
  </si>
  <si>
    <t>Se calcula automáticamente:
Peso del Control + Peso de la implementación</t>
  </si>
  <si>
    <t>Probabilidad residual</t>
  </si>
  <si>
    <t>Impacto Residual</t>
  </si>
  <si>
    <t>SEVERIDAD (NIVEL DE RIESGO)</t>
  </si>
  <si>
    <t>Tratamiento</t>
  </si>
  <si>
    <t>Estado</t>
  </si>
  <si>
    <t>ENTIDAD:</t>
  </si>
  <si>
    <t>PROCESO:</t>
  </si>
  <si>
    <t>OBJETIVO DEL PROCESO:</t>
  </si>
  <si>
    <t>Del</t>
  </si>
  <si>
    <t>Al</t>
  </si>
  <si>
    <t>No. de Riesgo
(Mismo consecutivo para toda la entidad)</t>
  </si>
  <si>
    <t>FACTOR DEL RIESGO</t>
  </si>
  <si>
    <t>FACTOR DE RIESGO</t>
  </si>
  <si>
    <t>VALIDACIÓN FUENTE GENERADORA DEL EVENTO PARA TIPO A,B,C,D</t>
  </si>
  <si>
    <t>DESCRIPCIÓN DEL TIPO DE FACTOR DE RIESGO</t>
  </si>
  <si>
    <t>TIPOLOGÍA</t>
  </si>
  <si>
    <r>
      <t>¿CÓMO?
CAUSA INMEDIATA 
(</t>
    </r>
    <r>
      <rPr>
        <sz val="11"/>
        <rFont val="Arial"/>
        <family val="2"/>
      </rPr>
      <t xml:space="preserve">Iniciar con la palabra 
</t>
    </r>
    <r>
      <rPr>
        <b/>
        <sz val="11"/>
        <rFont val="Arial"/>
        <family val="2"/>
      </rPr>
      <t>por)</t>
    </r>
  </si>
  <si>
    <r>
      <t>¿PORQUÉ?
CAUSA RAÍZ
(</t>
    </r>
    <r>
      <rPr>
        <sz val="11"/>
        <rFont val="Arial"/>
        <family val="2"/>
      </rPr>
      <t xml:space="preserve">Iniciar con 
</t>
    </r>
    <r>
      <rPr>
        <b/>
        <sz val="11"/>
        <rFont val="Arial"/>
        <family val="2"/>
      </rPr>
      <t>debido a/a causa de)</t>
    </r>
  </si>
  <si>
    <t>SUB CAUSAS (Si aplica)</t>
  </si>
  <si>
    <t>R1</t>
  </si>
  <si>
    <t>Transacción_u_Operación_aplica_para_LA_FT_FP</t>
  </si>
  <si>
    <t xml:space="preserve">Productos (bienes o servicios) que oferta/requiere </t>
  </si>
  <si>
    <t>Fiscal</t>
  </si>
  <si>
    <t>Posibilidad  de efecto dañoso sobre bienes de uso público</t>
  </si>
  <si>
    <t>R2</t>
  </si>
  <si>
    <t>R3</t>
  </si>
  <si>
    <t>R4</t>
  </si>
  <si>
    <t>R5</t>
  </si>
  <si>
    <t>R6</t>
  </si>
  <si>
    <t>R7</t>
  </si>
  <si>
    <t>R8</t>
  </si>
  <si>
    <t>R9</t>
  </si>
  <si>
    <t>R10</t>
  </si>
  <si>
    <t>R11</t>
  </si>
  <si>
    <t>R12</t>
  </si>
  <si>
    <t>R13</t>
  </si>
  <si>
    <t>R14</t>
  </si>
  <si>
    <t>R15</t>
  </si>
  <si>
    <t>R16</t>
  </si>
  <si>
    <t>R17</t>
  </si>
  <si>
    <t>R18</t>
  </si>
  <si>
    <t>R19</t>
  </si>
  <si>
    <t>R20</t>
  </si>
  <si>
    <t>Esta hoja se utiliza para realizar cálculos en las demás, en ella no se ingresan datos</t>
  </si>
  <si>
    <t>NO REQUIERE CLAVE PARA DESBLOQUEAR LAS HOJAS</t>
  </si>
  <si>
    <t>Eficiencia</t>
  </si>
  <si>
    <t xml:space="preserve">Atributos formalización del control </t>
  </si>
  <si>
    <t>¿QUÉ? IMPACTO</t>
  </si>
  <si>
    <t>TIPO</t>
  </si>
  <si>
    <t>Documentación</t>
  </si>
  <si>
    <t>Frecuencia</t>
  </si>
  <si>
    <t>Evidencia</t>
  </si>
  <si>
    <t>Ejecuión</t>
  </si>
  <si>
    <t>Afecta</t>
  </si>
  <si>
    <t>Reducir</t>
  </si>
  <si>
    <t>Posibilidad de pérdida Económica</t>
  </si>
  <si>
    <t>Sin Iniciar</t>
  </si>
  <si>
    <t>A_Ejecución_y_Administración_de_procesos</t>
  </si>
  <si>
    <t>Procesos</t>
  </si>
  <si>
    <t>Preventivo</t>
  </si>
  <si>
    <t>Automático</t>
  </si>
  <si>
    <t>Procedimientos</t>
  </si>
  <si>
    <t xml:space="preserve">Siempre que se ejecuta la actividad </t>
  </si>
  <si>
    <t>Con registro manual</t>
  </si>
  <si>
    <t>Interna</t>
  </si>
  <si>
    <t>Probabilidad</t>
  </si>
  <si>
    <t>Mitigar</t>
  </si>
  <si>
    <t>Posibilidad de pérdida Reputacional</t>
  </si>
  <si>
    <t>En proceso</t>
  </si>
  <si>
    <t>B_Fraude_Externo</t>
  </si>
  <si>
    <t>Detectivo</t>
  </si>
  <si>
    <t>Manual</t>
  </si>
  <si>
    <t>Sistemas de información</t>
  </si>
  <si>
    <t>Periódicamente (diario, mensual, bimestral, trimestral, semestral).</t>
  </si>
  <si>
    <t>Con registro electrónico</t>
  </si>
  <si>
    <t>Externa</t>
  </si>
  <si>
    <t>Transferir</t>
  </si>
  <si>
    <t>Posibilidad de pérdida Económica y Reputacional</t>
  </si>
  <si>
    <t>Cerrado</t>
  </si>
  <si>
    <t>C_Fraude_Interno</t>
  </si>
  <si>
    <t>Evento_Externo</t>
  </si>
  <si>
    <t>Correctivo</t>
  </si>
  <si>
    <t>Otros Esquemas</t>
  </si>
  <si>
    <t>Mixta</t>
  </si>
  <si>
    <t>Impacto</t>
  </si>
  <si>
    <t>Aceptar</t>
  </si>
  <si>
    <t>Posibilidad de pérdida Reputacional y Económica</t>
  </si>
  <si>
    <t>D_Fallas_Tecnológicas</t>
  </si>
  <si>
    <t>Evitar</t>
  </si>
  <si>
    <t>E_Relaciones_Laborales</t>
  </si>
  <si>
    <t>Talento_Humano</t>
  </si>
  <si>
    <t>F_Usuarios_Productos_y_Prácticas_Organizacionales</t>
  </si>
  <si>
    <t>G_Daños_Activos_Físicos</t>
  </si>
  <si>
    <t>Tecnologías</t>
  </si>
  <si>
    <t>Gestión</t>
  </si>
  <si>
    <t>Seg. de la Información</t>
  </si>
  <si>
    <t>Infraestructura</t>
  </si>
  <si>
    <t>Integridad Pùblica - Corrupción</t>
  </si>
  <si>
    <t>Integridad Pùblica - LA/FT/FP</t>
  </si>
  <si>
    <t>Seguridad_Información</t>
  </si>
  <si>
    <t>Integridad_Pública_Corrupción</t>
  </si>
  <si>
    <t>Integridad_Pública_LA_FT_FP</t>
  </si>
  <si>
    <t>Posibilidad de afectación económica</t>
  </si>
  <si>
    <t>Posibilidad  de efecto dañoso sobre el recurso público</t>
  </si>
  <si>
    <t>Posibilidad de perdida de integridad</t>
  </si>
  <si>
    <t>Posibilidad de afectación reputacional</t>
  </si>
  <si>
    <t>Posibilidad de perdida de confidencialidad</t>
  </si>
  <si>
    <t>Posibilidad de afectación económica y reputacional</t>
  </si>
  <si>
    <t>Posibilidad  de efecto dañoso sobre bienes de uso fiscal</t>
  </si>
  <si>
    <t>Posibilidad de perdida de disponibilidad</t>
  </si>
  <si>
    <t>Posibilidad  de efecto dañoso sobre el interes patrimonial</t>
  </si>
  <si>
    <t>Descripción</t>
  </si>
  <si>
    <t>Ejecución_administración_de_procesos</t>
  </si>
  <si>
    <t>Tecnología</t>
  </si>
  <si>
    <t>Evento_externo</t>
  </si>
  <si>
    <t>Eventos relacionados con la ejecución de los procesos y procedimientos determinados para la operación de la entidad, uso de sistemas de información, por errores en las actividades que deben realizar los servidores de la organización.
Estructura organizacional que afecta la capacidad organizacional</t>
  </si>
  <si>
    <t>Falta de aplicación de los procedimientos</t>
  </si>
  <si>
    <t>Contrapartes de la entidad (naturales o jurídicas)</t>
  </si>
  <si>
    <t>Fraude interno</t>
  </si>
  <si>
    <t>Daño de equipos</t>
  </si>
  <si>
    <t>Derrumbes</t>
  </si>
  <si>
    <t>Fraude Externo</t>
  </si>
  <si>
    <t>Eventos relacionados con transacciones y Operaciones realizadas por un cliente o usuario, que accede o entrega un bien o servicio a la entidad, a través de los canales dispuestos y en una jurisdicción específica.</t>
  </si>
  <si>
    <t>Falta segregación de funciones</t>
  </si>
  <si>
    <t>Soborno</t>
  </si>
  <si>
    <t>Caída de sistemas de información y aplicaciones</t>
  </si>
  <si>
    <t>Incendios</t>
  </si>
  <si>
    <t>Suplantación de identidad</t>
  </si>
  <si>
    <t>Eventos relacionados con las conductas o comportamientos de los empleados que afectan la Integridad Pública</t>
  </si>
  <si>
    <t>Errores de grabación, autorización</t>
  </si>
  <si>
    <t>Canales utilizados para la operación</t>
  </si>
  <si>
    <t xml:space="preserve">Gestión inadecuada de conflicto de Intereses </t>
  </si>
  <si>
    <t>Caída de redes</t>
  </si>
  <si>
    <t>Inundaciones</t>
  </si>
  <si>
    <t>Asalto a la oficina</t>
  </si>
  <si>
    <t>Eventos relacionados con la infraestructura tecnológica de la entidad.</t>
  </si>
  <si>
    <t>Errores en cálculos para pagos internos y externos</t>
  </si>
  <si>
    <t>Jurisdicciones (nacional o territorial)</t>
  </si>
  <si>
    <t>Corrupción</t>
  </si>
  <si>
    <t>Errores en hardware o software</t>
  </si>
  <si>
    <t>Daños a activos fijos</t>
  </si>
  <si>
    <t>Atentados, vandalismo, orden público</t>
  </si>
  <si>
    <t>Eventos relacionados con la infraestructura física de la entidad.</t>
  </si>
  <si>
    <t>Falta de supervisión o interventoría</t>
  </si>
  <si>
    <t>Errores en programas</t>
  </si>
  <si>
    <t>Eventos por situaciones externas que afectan la entidad.</t>
  </si>
  <si>
    <t xml:space="preserve">Alta rotación o insuficiencia de personal </t>
  </si>
  <si>
    <t>Acciones contrarias a las leyes o acuerdos de empleo, salud o seguridad en el trabajo</t>
  </si>
  <si>
    <t>Acciones contrarias a las leyes o acuerdos contractuales</t>
  </si>
  <si>
    <t>Falta de capacitación y otros temas relacionados con el personal</t>
  </si>
  <si>
    <t>Características de Eficiencia</t>
  </si>
  <si>
    <t>Peso</t>
  </si>
  <si>
    <t>Factor</t>
  </si>
  <si>
    <t>Tipo</t>
  </si>
  <si>
    <r>
      <t>*</t>
    </r>
    <r>
      <rPr>
        <b/>
        <sz val="9"/>
        <color rgb="FF4D4D4D"/>
        <rFont val="Arial"/>
        <family val="2"/>
      </rPr>
      <t>Implementación</t>
    </r>
  </si>
  <si>
    <r>
      <t xml:space="preserve">*Nota: </t>
    </r>
    <r>
      <rPr>
        <sz val="7"/>
        <color rgb="FF4D4D4D"/>
        <rFont val="Arial"/>
        <family val="2"/>
      </rPr>
      <t>En implementación no se tienen controles semiautomáticos.</t>
    </r>
  </si>
  <si>
    <t>Atributos adicionales del control no tienen valoración pero deben cumplir con todos</t>
  </si>
  <si>
    <t>Basados en la estructura del Modelo de Operación por procesos, despliegue desde cada proceso, sus procedimientos y esquemas asociados, que se encuentren documentados.</t>
  </si>
  <si>
    <t>Sistemas de información de apoyo a la ejecución del control (si existen).</t>
  </si>
  <si>
    <t>Políticas de operación, manuales o guías específicas.</t>
  </si>
  <si>
    <t>Diario</t>
  </si>
  <si>
    <t>La oportunidad en que se ejecuta el control debe ayudar a prevenir la mitigación del riesgo o a detectar la materialización del riesgo de manera oportuna.</t>
  </si>
  <si>
    <t>Mensual</t>
  </si>
  <si>
    <t>Bimestral</t>
  </si>
  <si>
    <t>Trimestral</t>
  </si>
  <si>
    <t>Semestral</t>
  </si>
  <si>
    <r>
      <t xml:space="preserve">Evidencia
</t>
    </r>
    <r>
      <rPr>
        <sz val="9"/>
        <color rgb="FF4D4D4D"/>
        <rFont val="Arial"/>
        <family val="2"/>
      </rPr>
      <t>(Trazabilidad de la ejecución)</t>
    </r>
  </si>
  <si>
    <t>Se deja evidencia o rastro de la ejecución del control.</t>
  </si>
  <si>
    <r>
      <t xml:space="preserve">Ejecución 
</t>
    </r>
    <r>
      <rPr>
        <sz val="9"/>
        <color rgb="FF4D4D4D"/>
        <rFont val="Arial"/>
        <family val="2"/>
      </rPr>
      <t>(Fuentes de información internas o externas)</t>
    </r>
  </si>
  <si>
    <t>Formatos o registros internos formales.</t>
  </si>
  <si>
    <t xml:space="preserve">Externa </t>
  </si>
  <si>
    <t>Registros externos confiables (extractos bancarios, confirmaciones de autenticidad de documentos, SECOP, SIIF, SIGEP, bases de datos).</t>
  </si>
  <si>
    <t>Combinación de datos de fuentes internas y externas formales.</t>
  </si>
  <si>
    <t>IMPACTO INHERENTE</t>
  </si>
  <si>
    <t>PROBABILIDAD INHERENTE</t>
  </si>
  <si>
    <t>Resultado</t>
  </si>
  <si>
    <t>PROBABILIDAD</t>
  </si>
  <si>
    <t>IMPACTO</t>
  </si>
  <si>
    <t>No. Riesgo</t>
  </si>
  <si>
    <t>Riesgo</t>
  </si>
  <si>
    <t>Frecuencia de la Actividad</t>
  </si>
  <si>
    <t>% Probabilidad</t>
  </si>
  <si>
    <t>Nivel Probabilidad</t>
  </si>
  <si>
    <t>%</t>
  </si>
  <si>
    <t>Nivel</t>
  </si>
  <si>
    <t>Porcentaje de Impacto</t>
  </si>
  <si>
    <t>Nivel de Impacto</t>
  </si>
  <si>
    <t>Mínimo</t>
  </si>
  <si>
    <t>Máximo</t>
  </si>
  <si>
    <t>% Impacto</t>
  </si>
  <si>
    <t>Afectación_Económica</t>
  </si>
  <si>
    <t>El riesgo afecta la imagen de algún área de la organización.</t>
  </si>
  <si>
    <t>Muy Baja</t>
  </si>
  <si>
    <t>La actividad que conlleva el riesgo se ejecuta como máximos 2 veces por año</t>
  </si>
  <si>
    <t>Leve</t>
  </si>
  <si>
    <t>Baja</t>
  </si>
  <si>
    <t>La actividad que conlleva el riesgo se ejecuta de 3 a 24 veces por año</t>
  </si>
  <si>
    <t>Menor</t>
  </si>
  <si>
    <t>El riesgo afecta la imagen de la entidad internamente, de conocimiento general nivel interno, de junta directiva y accionistas y/o de proveedores.</t>
  </si>
  <si>
    <t>Media</t>
  </si>
  <si>
    <t>La actividad que conlleva el riesgo se ejecuta de 24 a 500 veces por año</t>
  </si>
  <si>
    <t>Moderado</t>
  </si>
  <si>
    <t>El riesgo afecta la imagen de la entidad con algunos usuarios de relevancia frente al logro de los objetivos.</t>
  </si>
  <si>
    <t>Alta</t>
  </si>
  <si>
    <t>La actividad que conlleva el riesgo se ejecuta mínimo 500 veces al año y máximo 5.000 veces por año</t>
  </si>
  <si>
    <t>Mayor</t>
  </si>
  <si>
    <t>El riesgo afecta la imagen de la entidad con efecto publicitario sostenido a nivel de sector administrativo, nivel departamental o municipal.</t>
  </si>
  <si>
    <t>Muy Alta</t>
  </si>
  <si>
    <t>La actividad que conlleva el riesgo se ejecuta más de 5.000 veces por año</t>
  </si>
  <si>
    <t>Catastrófico</t>
  </si>
  <si>
    <t>El riesgo afecta la imagen de la entidad a nivel nacional, con efecto publicitario sostenido a nivel país</t>
  </si>
  <si>
    <t>N/A</t>
  </si>
  <si>
    <t>MAPA DE CALOR RIESGO INHERENTE</t>
  </si>
  <si>
    <t>CALIFICACIÓN RIESGO INHERENTE</t>
  </si>
  <si>
    <t>No. DEL RIESGO</t>
  </si>
  <si>
    <t>RIESGO</t>
  </si>
  <si>
    <t>Alto</t>
  </si>
  <si>
    <t>Extremo</t>
  </si>
  <si>
    <t>Bajo</t>
  </si>
  <si>
    <t>NIVELES DE RIESGO</t>
  </si>
  <si>
    <t xml:space="preserve"> </t>
  </si>
  <si>
    <t>VALORACIÓN DEL CONTROL</t>
  </si>
  <si>
    <t xml:space="preserve">Peso del Control + Peso de la implementación </t>
  </si>
  <si>
    <t>NIVEL</t>
  </si>
  <si>
    <t>Atributos del control</t>
  </si>
  <si>
    <t>% MIN</t>
  </si>
  <si>
    <t>% MAX</t>
  </si>
  <si>
    <t>% Probabilidad Riesgo Inherente</t>
  </si>
  <si>
    <t>% Impacto Riesgo Inherente</t>
  </si>
  <si>
    <t>No. Control</t>
  </si>
  <si>
    <t>Responsable
(Cargo y/o Aplicativo)</t>
  </si>
  <si>
    <t>Acción
(Inicia con un verbo)</t>
  </si>
  <si>
    <t>Complemento (Periodicidad - Observaciones o Desviaciones)</t>
  </si>
  <si>
    <t>Descripción del control</t>
  </si>
  <si>
    <t>Evidencia
(Trazabilidad de la ejecución)</t>
  </si>
  <si>
    <t>Ejecución</t>
  </si>
  <si>
    <t>Probabilidad residual Final</t>
  </si>
  <si>
    <t>Impacto Residual Final</t>
  </si>
  <si>
    <t>MAPA DE CALOR RIESGO RESIDUAL</t>
  </si>
  <si>
    <t>CALIFICACIÓN RIESGO RESIDUAL</t>
  </si>
  <si>
    <t>Probabilidad Residual</t>
  </si>
  <si>
    <t>Severidad 
(Nivel de Riesgo)</t>
  </si>
  <si>
    <t>RIESGO INHERENTE Y RESIDUAL DEL PROCESO</t>
  </si>
  <si>
    <r>
      <rPr>
        <b/>
        <sz val="11"/>
        <color theme="1"/>
        <rFont val="Calibri"/>
        <family val="2"/>
        <scheme val="minor"/>
      </rPr>
      <t>Explicaciones Para realizar la ponderación de Riesgos.</t>
    </r>
    <r>
      <rPr>
        <sz val="11"/>
        <color theme="1"/>
        <rFont val="Calibri"/>
        <family val="2"/>
        <scheme val="minor"/>
      </rPr>
      <t xml:space="preserve">
1. Si en la sumatoria de los riesgos los Extremos representan mas o igual al 20% de los Riesgos, la calificación del Proceso será EXTREMO.</t>
    </r>
  </si>
  <si>
    <t>2. Si en la sumatoria de los riesgos Extermos y altos representan mas o igual al 30% de los Riesgos Calificados, y menos del 20% de los Riesgos Extremos la calificación del Proceso será ALTO.</t>
  </si>
  <si>
    <t>3. Si en la sumatoria de los riesgos Extremos, altos y moderados representan mas o igual al  40% de los Riesgos Calificados, y menos del 30% de los Riesgos Extremos y Altos, y Menos del 20% de los Riesgos Extremos, la calificación del Proceso será MODERADO.</t>
  </si>
  <si>
    <r>
      <t xml:space="preserve">4. Si en la sumatoria de los riesgos Extremos, altos,  moderados y bajos representan mas o igual al  50% de los Riesgos Calificados, y menos del 40% de los riesgos Extremos, altos y moderados, y menos del 30% de los riesgos calificados en Extremos y Altos, y menos del 20% de los riesgos Extremos, la calificación del proceso sera BAJO.
</t>
    </r>
    <r>
      <rPr>
        <b/>
        <sz val="11"/>
        <color theme="1"/>
        <rFont val="Calibri"/>
        <family val="2"/>
        <scheme val="minor"/>
      </rPr>
      <t xml:space="preserve">Nota: </t>
    </r>
    <r>
      <rPr>
        <sz val="11"/>
        <color theme="1"/>
        <rFont val="Calibri"/>
        <family val="2"/>
        <scheme val="minor"/>
      </rPr>
      <t>Adapatado de Instituto de Auditores Internos</t>
    </r>
    <r>
      <rPr>
        <b/>
        <sz val="11"/>
        <color theme="1"/>
        <rFont val="Calibri"/>
        <family val="2"/>
        <scheme val="minor"/>
      </rPr>
      <t xml:space="preserve"> COSO ERM </t>
    </r>
    <r>
      <rPr>
        <sz val="11"/>
        <color theme="1"/>
        <rFont val="Calibri"/>
        <family val="2"/>
        <scheme val="minor"/>
      </rPr>
      <t>Agosto 2014</t>
    </r>
  </si>
  <si>
    <t>RIESGO INHERENTE DEL PROCESO</t>
  </si>
  <si>
    <t>RIESGO RESIDUAL DEL PROCESO</t>
  </si>
  <si>
    <t>Sumatoria de riesgos Extremos</t>
  </si>
  <si>
    <t>Sumatoria de riesgos altos</t>
  </si>
  <si>
    <t>Sumatoria de riesgos moderados</t>
  </si>
  <si>
    <t>Sumatoria de Riesgos bajos</t>
  </si>
  <si>
    <t>Total</t>
  </si>
  <si>
    <t>Fecha</t>
  </si>
  <si>
    <t>Control de Cambios</t>
  </si>
  <si>
    <t>Cálculo de Probabilidad</t>
  </si>
  <si>
    <t>Probabilidad residual 1</t>
  </si>
  <si>
    <t>Probabilidad residual a partir del segundo control</t>
  </si>
  <si>
    <t>Cálculo de Impacto</t>
  </si>
  <si>
    <t>Impacto residual 1</t>
  </si>
  <si>
    <t>Impacto residual a partir del segundo control</t>
  </si>
  <si>
    <t>Tipo de control para probabilidad</t>
  </si>
  <si>
    <t>Tipo de control para Impacto</t>
  </si>
  <si>
    <t>Valor Total del Control probabilidad</t>
  </si>
  <si>
    <t>Valor Total del control Impacto</t>
  </si>
  <si>
    <t>Siempre que se ejecuta la actividad</t>
  </si>
  <si>
    <t>Combinado (manual y electrónico)</t>
  </si>
  <si>
    <t>Combinación análisis documental y sistemas de información de apoyo</t>
  </si>
  <si>
    <t>Se aplican análisis documentales y registros en sistemas de información de apoyo.</t>
  </si>
  <si>
    <t>De acuerdo al cálculo de controles correctivos digite el valor residual final</t>
  </si>
  <si>
    <t>Atributos Eficiencia</t>
  </si>
  <si>
    <t xml:space="preserve">Atibutos Formalización del control </t>
  </si>
  <si>
    <t xml:space="preserve">Atributos Formalización del control </t>
  </si>
  <si>
    <t>Atributos del Control</t>
  </si>
  <si>
    <t>De acuerdo al cálculo de controles preventivos y detectivos digite el valor residual final en Probabilidad</t>
  </si>
  <si>
    <t xml:space="preserve">Permite definir un consecutivo de riesgos.
Una entidad puede ir en el riesgo 150, pero tener 70 riesgos, lo que permite llevar una traza de los riesgos. Esta información la debe administrar la oficina asesora de planeación o gerencia de riesgos.  Cuando un el riesgo salga del mapa no existirá otro riesgo con el mismo número. </t>
  </si>
  <si>
    <r>
      <t>1 INSTRUCTIVO:</t>
    </r>
    <r>
      <rPr>
        <sz val="11"/>
        <rFont val="Arial"/>
        <family val="2"/>
      </rPr>
      <t xml:space="preserve"> Identifica el contenido del archivo y su forma de diligenciamiento y funcionalidades.</t>
    </r>
  </si>
  <si>
    <r>
      <t>2 CONTEXTO E IDENTIFICACIÓN:</t>
    </r>
    <r>
      <rPr>
        <sz val="11"/>
        <rFont val="Arial"/>
        <family val="2"/>
      </rPr>
      <t xml:space="preserve"> Se establece el Número, Descripción y Factor del riesgo</t>
    </r>
  </si>
  <si>
    <r>
      <t xml:space="preserve">Circunstancias bajo las cuales se presenta el riesgo, es la situación más evidente frente al riesgo, redacte de la forma más concreta posible.
(Iniciar con la palabra </t>
    </r>
    <r>
      <rPr>
        <b/>
        <sz val="9"/>
        <rFont val="Arial"/>
        <family val="2"/>
      </rPr>
      <t>por</t>
    </r>
    <r>
      <rPr>
        <sz val="9"/>
        <rFont val="Arial"/>
        <family val="2"/>
      </rPr>
      <t>)</t>
    </r>
  </si>
  <si>
    <r>
      <t xml:space="preserve">Consolida o resume los análisis sobre impacto + causa inmediata + causa raíz, permitiendo contar con una redacción clara y concreta del riesgo indentificado. Tenga en cuenta la estructura de alto nivel establecida en al guía, inicia con </t>
    </r>
    <r>
      <rPr>
        <b/>
        <sz val="9"/>
        <color theme="9" tint="-0.249977111117893"/>
        <rFont val="Arial"/>
        <family val="2"/>
      </rPr>
      <t>POSIBILIDAD DE + Impacto para la entidad (Qué) + Causa Inmediata (Cómo) + Causa Raíz (Por qué)</t>
    </r>
    <r>
      <rPr>
        <sz val="9"/>
        <rFont val="Arial"/>
        <family val="2"/>
      </rPr>
      <t xml:space="preserve"> 
(Se genera automáticamente)</t>
    </r>
  </si>
  <si>
    <r>
      <t>4 MAPA CALOR INHERENTE:</t>
    </r>
    <r>
      <rPr>
        <sz val="11"/>
        <rFont val="Arial"/>
        <family val="2"/>
      </rPr>
      <t xml:space="preserve"> Representación gráfica de la ubicación de cada riesgo inherente en el mapa de calor (En esta hoja no se ingresan datos)</t>
    </r>
  </si>
  <si>
    <r>
      <t xml:space="preserve">Recuerde que el control se define como la medida que permite reducir o mitigar un riesgo. Defina el control (es) que atacan la causa raíz del riesgo, considere la estructura explicada en la guía: </t>
    </r>
    <r>
      <rPr>
        <b/>
        <sz val="9"/>
        <color theme="9" tint="-0.249977111117893"/>
        <rFont val="Arial"/>
        <family val="2"/>
      </rPr>
      <t>Responsable de ejecutar el control + Acción + Complemento</t>
    </r>
  </si>
  <si>
    <r>
      <t>6 MAPA CALOR RESIDUAL:</t>
    </r>
    <r>
      <rPr>
        <sz val="11"/>
        <rFont val="Arial"/>
        <family val="2"/>
      </rPr>
      <t xml:space="preserve"> Representación gráfica de la ubicación de cada riesgo residual en el mapa de calor (En esta hoja no se ingresan datos)</t>
    </r>
  </si>
  <si>
    <r>
      <t>7 MAPA CALOR INHEREN Y RESIDUAL:</t>
    </r>
    <r>
      <rPr>
        <sz val="11"/>
        <rFont val="Arial"/>
        <family val="2"/>
      </rPr>
      <t xml:space="preserve"> Comparación gráfica de la ubicación de cada riesgo inherente y residual en el mapa de calor (En esta hoja no se ingresan dados)</t>
    </r>
  </si>
  <si>
    <r>
      <t xml:space="preserve">De conformidad con lo establecido en el Decreto 1499 de 2017, mediante el cual se crea un solo Sistema de Gestión y se alinea con el Sistema de Control Interno a través del Modelo Integrado de Planeación y Gestión MIPG, modelo que incorpora la Dimensión 7 que desarrolla el Modelo Estándar de Control Interno MECI, el cual integra el esquema de líneas para una adecuada definición de roles y responsabilidades para la gestión del riesgo y control; y que, con la expedición de la Ley 2195 de 2022 que crea los Programas de Transparencia y Ética Pública PTEP, su Decreto reglamentario 1122 de 2024 que define la metodología para su estructuración, marco en el cual se establece el componente programático relacionado con la gestión del riesgo, se plantea la necesidad de establecer un proceso para la gestión integral del riesgo que permita a la Alta Dirección y los servidores en todos sus niveles identificar y controlar aquellas situaciones que pueden impedir el logro de los objetivos, así como para una adecuada protección de los recursos, con una decidida estrategia de lucha contra la corrupción, se propone el presente formato que desarrolla el esquema metodológico desplegado en la </t>
    </r>
    <r>
      <rPr>
        <b/>
        <sz val="10"/>
        <color theme="9" tint="-0.249977111117893"/>
        <rFont val="Arial"/>
        <family val="2"/>
      </rPr>
      <t>Guía para la Gestión Integral del Riesgo en Entidades Públicas versión 7</t>
    </r>
    <r>
      <rPr>
        <sz val="10"/>
        <rFont val="Arial"/>
        <family val="2"/>
      </rPr>
      <t>. El formato permite desarrollar en cada hoja los pasos definidos a partir de análisis de contexto (interno y/o externo), los factores de riesgo para el proceso analizado, para pasar a la Identificación y descripción del riesgo, análisis de Riesgo Inherente, diseño y análisis de controles, y valoración de riesgo residual.</t>
    </r>
  </si>
  <si>
    <r>
      <t xml:space="preserve">Antes de iniciar con el diligenciamiento de la matriz, se requiere haber avanzado en el </t>
    </r>
    <r>
      <rPr>
        <b/>
        <sz val="11"/>
        <rFont val="Arial"/>
        <family val="2"/>
      </rPr>
      <t>análisis del contexto (interno y externo),</t>
    </r>
    <r>
      <rPr>
        <sz val="11"/>
        <rFont val="Arial"/>
        <family val="2"/>
      </rPr>
      <t xml:space="preserve"> </t>
    </r>
    <r>
      <rPr>
        <b/>
        <sz val="11"/>
        <rFont val="Arial"/>
        <family val="2"/>
      </rPr>
      <t>luego específicamente considerar el proceso, su objetivo, alcance, actividades clave</t>
    </r>
    <r>
      <rPr>
        <sz val="11"/>
        <rFont val="Arial"/>
        <family val="2"/>
      </rPr>
      <t xml:space="preserve">, </t>
    </r>
    <r>
      <rPr>
        <b/>
        <sz val="11"/>
        <rFont val="Arial"/>
        <family val="2"/>
      </rPr>
      <t>procedimientos, sistema de información y otras herramientas que componen el Sistema de Gestión y Control de la entidad</t>
    </r>
    <r>
      <rPr>
        <sz val="11"/>
        <rFont val="Arial"/>
        <family val="2"/>
      </rPr>
      <t>, como elementos esenciales para la</t>
    </r>
    <r>
      <rPr>
        <b/>
        <sz val="11"/>
        <color theme="9" tint="-0.249977111117893"/>
        <rFont val="Arial"/>
        <family val="2"/>
      </rPr>
      <t xml:space="preserve"> identificación y descirpción del riesgo.</t>
    </r>
    <r>
      <rPr>
        <sz val="11"/>
        <rFont val="Arial"/>
        <family val="2"/>
      </rPr>
      <t xml:space="preserve">
En la etapa de </t>
    </r>
    <r>
      <rPr>
        <b/>
        <sz val="11"/>
        <color theme="9" tint="-0.249977111117893"/>
        <rFont val="Arial"/>
        <family val="2"/>
      </rPr>
      <t>análisis de riesgo inherente,</t>
    </r>
    <r>
      <rPr>
        <sz val="11"/>
        <rFont val="Arial"/>
        <family val="2"/>
      </rPr>
      <t xml:space="preserve"> donde se establece la probabilidad e impacto y zona de severidad del riesgo, se deberán atender los lineamientos para su definición (tablas y matriz) establecidos por la entidad, propuestas en la guía y que deberán adaptarse y ajustarse si es del caso en la estructura de la matriz en la hoja </t>
    </r>
    <r>
      <rPr>
        <b/>
        <sz val="11"/>
        <color theme="9" tint="-0.249977111117893"/>
        <rFont val="Arial"/>
        <family val="2"/>
      </rPr>
      <t>FÓRMULAS.</t>
    </r>
    <r>
      <rPr>
        <sz val="11"/>
        <rFont val="Arial"/>
        <family val="2"/>
      </rPr>
      <t xml:space="preserve">
En la etapa de </t>
    </r>
    <r>
      <rPr>
        <b/>
        <sz val="11"/>
        <color theme="9" tint="-0.249977111117893"/>
        <rFont val="Arial"/>
        <family val="2"/>
      </rPr>
      <t>diseño y análisis de controles</t>
    </r>
    <r>
      <rPr>
        <sz val="11"/>
        <rFont val="Arial"/>
        <family val="2"/>
      </rPr>
      <t xml:space="preserve">, se establecen los controles (preventivos, detectivos, correctivos), aplicando la estructura para su redacción y la incorporación de los atributos de eficiencia e informativos.
Finalmente en la etapa de </t>
    </r>
    <r>
      <rPr>
        <b/>
        <sz val="11"/>
        <color theme="9" tint="-0.249977111117893"/>
        <rFont val="Arial"/>
        <family val="2"/>
      </rPr>
      <t>valoracion del riesgo residual</t>
    </r>
    <r>
      <rPr>
        <sz val="11"/>
        <rFont val="Arial"/>
        <family val="2"/>
      </rPr>
      <t xml:space="preserve">, se define la efectividad en la aplicación de los controles. </t>
    </r>
  </si>
  <si>
    <r>
      <t>Causa  principal  o básica, corresponde a las razones por la cuales se puede presentar  el riesgo, redacte de la forma más concreta posible.
(Iniciar con</t>
    </r>
    <r>
      <rPr>
        <b/>
        <sz val="9"/>
        <rFont val="Arial"/>
        <family val="2"/>
      </rPr>
      <t xml:space="preserve"> debido a </t>
    </r>
    <r>
      <rPr>
        <sz val="9"/>
        <rFont val="Arial"/>
        <family val="2"/>
      </rPr>
      <t>o</t>
    </r>
    <r>
      <rPr>
        <b/>
        <sz val="9"/>
        <rFont val="Arial"/>
        <family val="2"/>
      </rPr>
      <t xml:space="preserve"> a causa de</t>
    </r>
    <r>
      <rPr>
        <sz val="9"/>
        <rFont val="Arial"/>
        <family val="2"/>
      </rPr>
      <t>)</t>
    </r>
  </si>
  <si>
    <t>SELECCIONE FUENTE GENERADORA DEL EVENTO</t>
  </si>
  <si>
    <t>FACTOR DEL RIESGO / SELECCIONE FUENTE GENERADORA DEL EVENTO</t>
  </si>
  <si>
    <t>Una vez seleccione el Factor de Riesgo, debe definir la fuente generadora de la lista desplegable.</t>
  </si>
  <si>
    <t>DESCRIPCIÓN DEL FACTOR RIESGO</t>
  </si>
  <si>
    <t>Se genera automáticamente según lo seleccinado de FACTOR DEL RIESGO</t>
  </si>
  <si>
    <r>
      <t xml:space="preserve">Defina el número de veces que se ejecuta la actividad durante el año, (Recuerde la probabilidad e ocurrencia del riesgo se define como el No. de veces que se pasa por el punto de riesgo en el periodo de 1 año). La matriz automáticamente hará el cálculo para el nivel de probabilidad inherente.
</t>
    </r>
    <r>
      <rPr>
        <b/>
        <sz val="9"/>
        <rFont val="Arial"/>
        <family val="2"/>
      </rPr>
      <t>La matriz calcula automáticamente:</t>
    </r>
    <r>
      <rPr>
        <sz val="9"/>
        <rFont val="Arial"/>
        <family val="2"/>
      </rPr>
      <t xml:space="preserve">
Frecuencia de la Actividad
% Probabilidad
Nivel Probabilidad</t>
    </r>
  </si>
  <si>
    <r>
      <t>5 VALORACIÓN DEL CONTROL:</t>
    </r>
    <r>
      <rPr>
        <sz val="11"/>
        <rFont val="Arial"/>
        <family val="2"/>
      </rPr>
      <t xml:space="preserve"> Para efecto de poder hacer los cálculos de forma acumulativa, tal como lo señala la metodología, se requiere hacer el análisis con los controles Preventivos y Detectivos que afectan la PROBABILIDAD de ocurrencia del riesgo (Diligenciar HOJA VALORACIÓN CONTROL PROBABILIDAD). Si se cuenta con controles Correctivos que afectan el IMPACTO del riesgo en caso de materialización (Diligenciar HOJA VALORACIÓN CONTROL IMPACTO). A partir de estos 2 análisis se contará con el cálculo de riesgo residual.</t>
    </r>
  </si>
  <si>
    <t>Se calcula automáticamente según lo seleccionado en Implementación:
Manual
Automático</t>
  </si>
  <si>
    <t>Atributos de formalización del control</t>
  </si>
  <si>
    <r>
      <t xml:space="preserve">Debe seleccionar de listas desplegables
</t>
    </r>
    <r>
      <rPr>
        <b/>
        <sz val="9"/>
        <rFont val="Arial"/>
        <family val="2"/>
      </rPr>
      <t>Documentación</t>
    </r>
    <r>
      <rPr>
        <sz val="9"/>
        <rFont val="Arial"/>
        <family val="2"/>
      </rPr>
      <t xml:space="preserve">: Procedimientos, Sistemas de Información, Otros esquemas, Combinación estructuras documentales y sistemas de información.
</t>
    </r>
    <r>
      <rPr>
        <b/>
        <sz val="9"/>
        <rFont val="Arial"/>
        <family val="2"/>
      </rPr>
      <t>Frecuencia:</t>
    </r>
    <r>
      <rPr>
        <sz val="9"/>
        <rFont val="Arial"/>
        <family val="2"/>
      </rPr>
      <t xml:space="preserve"> Siempre que se ejecuta la actividad, Periódicamente (diario, mensual, bimestral, trimestral, semestral).
</t>
    </r>
    <r>
      <rPr>
        <b/>
        <sz val="9"/>
        <rFont val="Arial"/>
        <family val="2"/>
      </rPr>
      <t xml:space="preserve">Evidencia: </t>
    </r>
    <r>
      <rPr>
        <sz val="9"/>
        <rFont val="Arial"/>
        <family val="2"/>
      </rPr>
      <t xml:space="preserve">Con registro manual, Con registro electrónico, Combinado (manual y electrónico).
</t>
    </r>
    <r>
      <rPr>
        <b/>
        <sz val="9"/>
        <rFont val="Arial"/>
        <family val="2"/>
      </rPr>
      <t>Ejecución</t>
    </r>
    <r>
      <rPr>
        <sz val="9"/>
        <rFont val="Arial"/>
        <family val="2"/>
      </rPr>
      <t>: Interna, Externa, Mixta.</t>
    </r>
  </si>
  <si>
    <t>Se calcula automáticamente de acuerdo con el número de controles definidos (de forma acumulativa). Una vez calcule el último control en % Probabilidad Residual digite el valor final, automáticamente se refleja la colorimetría correspondiente.</t>
  </si>
  <si>
    <t>Se calcula automáticamente de acuerdo con el número de controles definidos (de forma acumulativa). Una vez calcule el último control en % Impacto Residual digite el valor final, automáticamente se refleja la colorimetría correspondiente.</t>
  </si>
  <si>
    <r>
      <t>8 PERFIL DE RIESGO:</t>
    </r>
    <r>
      <rPr>
        <sz val="11"/>
        <rFont val="Arial"/>
        <family val="2"/>
      </rPr>
      <t xml:space="preserve"> Resumen calcula el nivel de riesgo del proceso (En esta hoja no se ingresan datos)</t>
    </r>
  </si>
  <si>
    <r>
      <t>9 CONTROL DE CAMBIOS:</t>
    </r>
    <r>
      <rPr>
        <sz val="11"/>
        <rFont val="Arial"/>
        <family val="2"/>
      </rPr>
      <t xml:space="preserve"> En ella se debe registrar los cambios al formato y al contenido del mismo</t>
    </r>
  </si>
  <si>
    <r>
      <t>10 FORMULAS:</t>
    </r>
    <r>
      <rPr>
        <sz val="11"/>
        <rFont val="Arial"/>
        <family val="2"/>
      </rPr>
      <t xml:space="preserve"> La información que contiene se utiliza para realizar operaciones en las demás hojas (En esta hoja no se ingresan datos). Utilicela en caso de requerir incluir ajustes en los descriptores de las tablas de probabilidad e impacto. </t>
    </r>
    <r>
      <rPr>
        <b/>
        <sz val="11"/>
        <color theme="9" tint="-0.249977111117893"/>
        <rFont val="Arial"/>
        <family val="2"/>
      </rPr>
      <t>NOTA:</t>
    </r>
    <r>
      <rPr>
        <sz val="11"/>
        <rFont val="Arial"/>
        <family val="2"/>
      </rPr>
      <t xml:space="preserve"> La hoja se encuentra oculta para evitar que se borren los datos, será posible hacerla visible con la opción mostrar (clic derecho sobre alguna de las pestañas).</t>
    </r>
  </si>
  <si>
    <t xml:space="preserve">Zona Riesgo Moderada </t>
  </si>
  <si>
    <t>Zona Riesgo Baja</t>
  </si>
  <si>
    <t>Zona Riesgo Alta</t>
  </si>
  <si>
    <t>Zona Riesgo Extrema</t>
  </si>
  <si>
    <t>Se debe ingresar información solo en las celdas identificadas con color NARANJA CLARO, las demás contienen formulas de autollenado, la matriz no se encuentra protegida, por lo que, es necesario validar que no se afecten para evitar errores o análisis incorrectos. Revise comentarios orientadores.</t>
  </si>
  <si>
    <t>UAERMV</t>
  </si>
  <si>
    <t>Menor a 130 SMLMV</t>
  </si>
  <si>
    <t>Entre 130 y 650 SMLMV</t>
  </si>
  <si>
    <t>Entre 650 y 1300 SMLMV</t>
  </si>
  <si>
    <t>Entre 1300 y 6500 SMLMV</t>
  </si>
  <si>
    <t>Mayor a 6500 SMLMV</t>
  </si>
  <si>
    <t>Cuatrmestral</t>
  </si>
  <si>
    <t>Descripción de la acción basado en el analisis de causas</t>
  </si>
  <si>
    <t>Responsable
(Cargo o Rol)</t>
  </si>
  <si>
    <t>Producto - Evidencia</t>
  </si>
  <si>
    <t xml:space="preserve">Periocidad o fecha de finalización </t>
  </si>
  <si>
    <t>Acción</t>
  </si>
  <si>
    <t>Producto</t>
  </si>
  <si>
    <t>Complemento (Periodicidad - Observaciones o Desviaciones y evidencia)</t>
  </si>
  <si>
    <t>TRATAMIENTO DEL RIESGO -PLAN DE ACCIÓN</t>
  </si>
  <si>
    <t>ACCIÓN DE CONTIGENCIA</t>
  </si>
  <si>
    <t>1. Direccionamiento Estratégico</t>
  </si>
  <si>
    <t>2. Comunicaciones Estratégicas</t>
  </si>
  <si>
    <t>3. Servicio A La Ciudadanía Y Relacionamiento Con Partes Interesadas</t>
  </si>
  <si>
    <t>4. Estrategia Y Gobierno De TI</t>
  </si>
  <si>
    <t>5. Planificación de la Conservación de la infraestructura</t>
  </si>
  <si>
    <t>6. Gestión De Laboratorio</t>
  </si>
  <si>
    <t>7. Producción De Mezcla</t>
  </si>
  <si>
    <t>8. Logística Y Manejo De Maquinaria Y Equipo</t>
  </si>
  <si>
    <t>9. Intervención De Infraestructura</t>
  </si>
  <si>
    <t>10. Desarrollo Misional Y Comercialización</t>
  </si>
  <si>
    <t>11. Gestión Jurídica</t>
  </si>
  <si>
    <t>12. Gestión Financiera</t>
  </si>
  <si>
    <t>13. Gestión De Recursos Físicos</t>
  </si>
  <si>
    <t>14. Gestión Ambiental</t>
  </si>
  <si>
    <t>15. Gestión Contractual</t>
  </si>
  <si>
    <t>16. Gestión Documental</t>
  </si>
  <si>
    <t>17. Gestión De Talento Humano</t>
  </si>
  <si>
    <t>18. Control Disciplinario Interno</t>
  </si>
  <si>
    <t>19. Control y Evaluación Institucional</t>
  </si>
  <si>
    <t>20. Seguimiento y Monitoreo De Calidad Técnica</t>
  </si>
  <si>
    <t>FORMATO MAPA DE RIESGOS INTEGRAL</t>
  </si>
  <si>
    <t>FECHA DE APLICACIÓN: ENERO 2026</t>
  </si>
  <si>
    <t xml:space="preserve">8095 Fortalecimiento de la gestión institucional de la UAERMV </t>
  </si>
  <si>
    <t xml:space="preserve">8089 Fortalecimiento de los Componentes tecnológicos para garantizar la demanda en la operación de la UAERMV </t>
  </si>
  <si>
    <t xml:space="preserve">8208 Fortalecimiento de la atención y participación ciudadana con enfoques de género, diferencial y territorial </t>
  </si>
  <si>
    <t>VERSIÓN DEL MAPA DE RIESGOS:</t>
  </si>
  <si>
    <t>MAPA DE RIESGOS INTEGRAL</t>
  </si>
  <si>
    <t>CÓDIGO: DES-DE-008</t>
  </si>
  <si>
    <t xml:space="preserve">8081 Conservación de la red vial y red de Ciclo infraestructura y 8055 Conservación de la red de infraestructura peatonal </t>
  </si>
  <si>
    <t>PROCESO Y/O  PROYECTO:</t>
  </si>
  <si>
    <t>Implementar la política de gestión documental, dando cumplimiento a las directrices emitidas por el Archivo de Bogotá, el Archivo General de la Nación y la normatividad archivística vigente, mediante el establecimiento de directrices y lineamientos para la planeación, producción, conformación, conservación, preservaciòn,  consulta y prestamos de los documentos, con el fin de garantizar el acceso a la información y la conservación del patrimonio documental.</t>
  </si>
  <si>
    <t>El colaborador designado por el lider del proceso</t>
  </si>
  <si>
    <t>Revisa</t>
  </si>
  <si>
    <t>cuatrimestralmente, que los inventarios recibidos por las dependencias estén alineados con las Tablas de Retención Documental (TRD) para su posterior publicación en la intranet de la entidad. La evidencia de esta actividad es la comunicación oficial enviada a las dependencias, en la que se solicita la actualización de los inventarios.
En caso de identificar falencias en los inventarios documentales recibidos, se procederá a notificar a los responsables de las dependencias por correo electrónico, solicitando los ajustes necesarios.</t>
  </si>
  <si>
    <t>Realizar el acompañamiento a las dependencias  para la correcta aplicación de las TRD</t>
  </si>
  <si>
    <t>Colaboradores designados proceso GDOC</t>
  </si>
  <si>
    <t xml:space="preserve">Actas de los compañamientos realizados a las dependencias  para la correcta aplicación de las TRD </t>
  </si>
  <si>
    <t>Cuatrimestral</t>
  </si>
  <si>
    <t>Informar al proceso de Control Disciplinario Interno la situación identificada, para que se tomen la medidas necesarias.</t>
  </si>
  <si>
    <t xml:space="preserve">Comunicación remitida </t>
  </si>
  <si>
    <t>Gerencia Administrativa y Financiera- Proceso Gestión Documental</t>
  </si>
  <si>
    <t xml:space="preserve">El colaborador designado para el proceso de gestión documental </t>
  </si>
  <si>
    <t>verifica</t>
  </si>
  <si>
    <t>trimestralmente la verificación del cumplimiento de las actividades de mantenimiento en las instalaciones del archivo central, dejando como evidencia el diligenciamiento del formato de inspección de archivos y mobiliario correspondiente al periodo evaluado.
En caso de identificarse incumplimientos en la ejecución de las acciones programadas, la novedad se comunica de manera oficial al supervisor o responsable del cronograma, con el fin de que se adopten las decisiones y ajustes necesarios.</t>
  </si>
  <si>
    <t>El colaborador designado por el proceso Gestión documental</t>
  </si>
  <si>
    <t>Verifica</t>
  </si>
  <si>
    <t>cuatrimestralmente la generación automática de las copias de seguridad del aplicativo ORFEO por parte de la Oficina de Tecnologias de la Información solicitando  a través de correo electrónico (mesa de ayuda) la generación de las mismas; Así mismo, el colaborador designado por el proceso verifica  que la información se encuentre completa en relación  a las copias de seguridad de ORFEO , con el fin de garantizar el respaldo de la información electrónica almacenada en el aplicativo para evitar su pérdida. Como evidencia del control quedarán actas de reunión de la verificación del Back-Up  y  los correos remitidos a la mesa de ayuda y los pantallazos de los Backups realizados  aplicativo ORFEO.</t>
  </si>
  <si>
    <t xml:space="preserve">El  colaborador designado del proceso gestión documental  </t>
  </si>
  <si>
    <t xml:space="preserve"> mensualmente revisa por dependencias el número de radicados sin finalizar, asi mismo, genera mensualmente  un reporte de las estadísticas de finalización de los trámites  en ORFEO, con el fin de  informar  a los usuarios  a través de correo electrónico las estadísticas de Orfeo, y  evidenciar el estado de los trámites  por dependencias y reducir los trámites pendientes de finalización. Como evidencia se dejan los reportes de las estadísticas de trámites en Orfeo generadas durante el periodo</t>
  </si>
  <si>
    <t xml:space="preserve">El  colaborador responsable del proceso gestión documental, </t>
  </si>
  <si>
    <t>al momento del retiro de un funcionario o contratista de la Entidad, que no tenga radicados pendientes en sus carpetas de orfeo, con el fin de evidenciar la finalización de los trámites de comunicaciones a cargo de los colaboradores de la Entidad y emitir  el Paz y Salvo correspondiente.
En caso de evidenciar radicados pendientes sin finalizar, no se procederá a la firma del paz y salvo hasta que el usuario se haya puesto al día con los mismos. Como soporte se contará con un repositorio de los reportes  de la verificación en Orfeo para gestionar la firma de los paz y salvos tramitados durante el periodo.</t>
  </si>
  <si>
    <t>El colaborador responsable del proceso gestión documenta</t>
  </si>
  <si>
    <t xml:space="preserve"> que se entregue la documentación foliada, al momento de realizar el préstamo de carpetas del archivo central con el fin de prevenir la pérdida o alteración de los archivos, bien sea por inclusión o sustracción de información.
 Para el caso de hacer el préstamo de manera virtual  el  colaborador verifica  a través de la matriz de prestamos que el expediente se encuentre completo para su respectiva consulta,  y se le asigna el tiempo de acceso a los expedientes conforme al  procedimiento GDO-PR-004 consulta y prestamos documentales.
Al momento de realizar la entrega de los documentos, se verifica nuevamente la foliación y se diligencia la entrega en el formato "Documento Afuera". En caso de evidenciar perdida o alteración de los archivos, se solicita la corrección del expediente al servidor público o colaborador y en caso de ser necesario se realiza un informe en el que consta la alteración del expediente dirigido a la Secretaría General para lo de su competencia.
Como evidencia se deja los formatos GDO-FM-015 diligenciados, para los casos en físico, y  para los prestamos magnéticos se deja la base de datos de prestamos documentales actualizada.</t>
  </si>
  <si>
    <t>Realizar la verificación de las condiciones fisicas del archivo central de acuerdo con el Formato de registro inspección de archivo y mobiliario</t>
  </si>
  <si>
    <t>Formato de registro inspección de archivo y mobiliario diligenciado</t>
  </si>
  <si>
    <t>trimestral</t>
  </si>
  <si>
    <t>Se actualiza el mapa de riesgos del proceso de gestión documental acorde a los lineamientos impartidos por la Oficina Asesora de Planeación referente a la aplicación de la nueva  metodologia de analisis de riesgos emitida por el DAFP y adoptada por la entidad para vigencia 2026.</t>
  </si>
  <si>
    <t>pérdida, deterioro o inaccesibilidad de la información</t>
  </si>
  <si>
    <t xml:space="preserve"> incumplimiento de los lineamientos establecidos en el Programa de Gestión Documental,</t>
  </si>
  <si>
    <t>inadecuado manejo y consulta de la documentación por parte de los colaboradores de la Entidad. Lo cual puede generar sanciones por parte de entes de control</t>
  </si>
  <si>
    <t xml:space="preserve">  sanción del entes regulador debido a incumplimiento de los lineamientos archivísticos, </t>
  </si>
  <si>
    <t xml:space="preserve"> inadecuado manejo de la correspondencia por parte de los colaboradores, </t>
  </si>
  <si>
    <t xml:space="preserve">deficiencia en la revisión de la documentación que se recibe para radicar
</t>
  </si>
  <si>
    <t>El colaborador designado del proceso de gestión documenta</t>
  </si>
  <si>
    <t>semanalmente una muestra (10%) del total de la recepción de comunicaciones oficiales de entrada en físico y electrónico, con el fin revisar el trámite adecuado para la gestión de las comunicaciones, como evidencia se emitirá una matriz en formato Excel la cual visualizará el seguimiento y control a la radicación de las comunicaciones oficiales en la UMV. (se adjunta matriz en formato Excel  del seguimiento y control a la radicación de las comunicaciones oficiales).</t>
  </si>
  <si>
    <t>trimestralmente  la apropiación de los procedimientos, documentos, lineamientos  relacionados con la producción, trámite y distribución de documentos  con una evaluación que mida el nivel de entendimiento y aplicación de estos dirigido al personal de la ventanilla Correspondencia. Como evidencia se cuenta con lista de chequeo o verificación, las evaluaciones diligenciadas, el análisis y resultados de estas.
En caso de que los resultados totales de la evaluación de todos los colaboradores no superen el 70% se deberá realizar sensibilización y explicación personalizada de dicha información.</t>
  </si>
  <si>
    <t>actas de reunión</t>
  </si>
  <si>
    <t>Realizar una capacitación al personal de la ventanilla Única de radicación y correspondencia (VUR) de la UMV con el fin de fortalecer los conocimientos en temas de recepción y radicación de comunicaciones oficiales en físico y en el SGDEA-Orfeo, normalización de destinarios, entre otros,  así mismo despejar dudas respecto a la funcionalidad del SGDEA.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</si>
</sst>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62" x14ac:knownFonts="1">
    <font>
      <sz val="11"/>
      <color theme="1"/>
      <name val="Calibri"/>
      <family val="2"/>
      <scheme val="minor"/>
    </font>
    <font>
      <sz val="11"/>
      <color indexed="8"/>
      <name val="Calibri"/>
      <family val="2"/>
    </font>
    <font>
      <sz val="10"/>
      <name val="Arial"/>
      <family val="2"/>
    </font>
    <font>
      <sz val="10"/>
      <name val="Tahoma"/>
      <family val="2"/>
    </font>
    <font>
      <sz val="11"/>
      <name val="Tahoma"/>
      <family val="2"/>
    </font>
    <font>
      <b/>
      <sz val="11"/>
      <name val="Tahoma"/>
      <family val="2"/>
    </font>
    <font>
      <sz val="11"/>
      <name val="Arial"/>
      <family val="2"/>
    </font>
    <font>
      <b/>
      <sz val="12"/>
      <name val="Tahoma"/>
      <family val="2"/>
    </font>
    <font>
      <b/>
      <sz val="11"/>
      <color theme="1"/>
      <name val="Calibri"/>
      <family val="2"/>
      <scheme val="minor"/>
    </font>
    <font>
      <sz val="12"/>
      <name val="Tahoma"/>
      <family val="2"/>
    </font>
    <font>
      <sz val="10"/>
      <name val="Tahoma"/>
      <family val="2"/>
    </font>
    <font>
      <sz val="11"/>
      <name val="Tahoma"/>
      <family val="2"/>
    </font>
    <font>
      <b/>
      <sz val="11"/>
      <name val="Arial"/>
      <family val="2"/>
    </font>
    <font>
      <b/>
      <sz val="10"/>
      <name val="Arial"/>
      <family val="2"/>
    </font>
    <font>
      <sz val="11"/>
      <name val="Calibri"/>
      <family val="2"/>
      <scheme val="minor"/>
    </font>
    <font>
      <sz val="14"/>
      <name val="Arial"/>
      <family val="2"/>
    </font>
    <font>
      <sz val="8"/>
      <name val="Calibri"/>
      <family val="2"/>
      <scheme val="minor"/>
    </font>
    <font>
      <b/>
      <sz val="11"/>
      <name val="Calibri"/>
      <family val="2"/>
      <scheme val="minor"/>
    </font>
    <font>
      <sz val="11"/>
      <color rgb="FFFF0000"/>
      <name val="Calibri"/>
      <family val="2"/>
      <scheme val="minor"/>
    </font>
    <font>
      <sz val="16"/>
      <color theme="1"/>
      <name val="Calibri"/>
      <family val="2"/>
      <scheme val="minor"/>
    </font>
    <font>
      <b/>
      <sz val="12"/>
      <color theme="1"/>
      <name val="Arial"/>
      <family val="2"/>
    </font>
    <font>
      <sz val="12"/>
      <color theme="1"/>
      <name val="Arial"/>
      <family val="2"/>
    </font>
    <font>
      <sz val="10"/>
      <color theme="1"/>
      <name val="Arial"/>
      <family val="2"/>
    </font>
    <font>
      <sz val="10"/>
      <color rgb="FF202124"/>
      <name val="Arial"/>
      <family val="2"/>
    </font>
    <font>
      <b/>
      <sz val="10"/>
      <color theme="1"/>
      <name val="Arial"/>
      <family val="2"/>
    </font>
    <font>
      <sz val="10"/>
      <color rgb="FFFF0000"/>
      <name val="Arial"/>
      <family val="2"/>
    </font>
    <font>
      <b/>
      <sz val="10"/>
      <color rgb="FF000000"/>
      <name val="Arial"/>
      <family val="2"/>
    </font>
    <font>
      <sz val="10"/>
      <color indexed="8"/>
      <name val="Arial"/>
      <family val="2"/>
    </font>
    <font>
      <sz val="10"/>
      <color rgb="FF000000"/>
      <name val="Arial"/>
      <family val="2"/>
    </font>
    <font>
      <b/>
      <sz val="10"/>
      <color rgb="FF7030A0"/>
      <name val="Arial"/>
      <family val="2"/>
    </font>
    <font>
      <b/>
      <sz val="10"/>
      <color indexed="8"/>
      <name val="Arial"/>
      <family val="2"/>
    </font>
    <font>
      <sz val="10"/>
      <color rgb="FF7030A0"/>
      <name val="Arial"/>
      <family val="2"/>
    </font>
    <font>
      <b/>
      <sz val="10"/>
      <name val="Tahoma"/>
      <family val="2"/>
    </font>
    <font>
      <sz val="8"/>
      <name val="Arial"/>
      <family val="2"/>
    </font>
    <font>
      <sz val="12"/>
      <name val="Times New Roman"/>
      <family val="1"/>
    </font>
    <font>
      <b/>
      <sz val="8"/>
      <name val="Tahoma"/>
      <family val="2"/>
    </font>
    <font>
      <b/>
      <sz val="12"/>
      <color rgb="FFFF0000"/>
      <name val="Tahoma"/>
      <family val="2"/>
    </font>
    <font>
      <sz val="11"/>
      <color theme="1"/>
      <name val="Helvetica"/>
      <family val="2"/>
    </font>
    <font>
      <sz val="11"/>
      <color rgb="FF000000"/>
      <name val="Helvetica"/>
      <family val="2"/>
    </font>
    <font>
      <sz val="11"/>
      <color theme="1"/>
      <name val="Calibri"/>
      <family val="2"/>
      <scheme val="minor"/>
    </font>
    <font>
      <b/>
      <sz val="9"/>
      <color rgb="FFFFFFFF"/>
      <name val="Arial"/>
      <family val="2"/>
    </font>
    <font>
      <b/>
      <sz val="9"/>
      <color rgb="FF4D4D4D"/>
      <name val="Arial"/>
      <family val="2"/>
    </font>
    <font>
      <sz val="9"/>
      <color rgb="FF4D4D4D"/>
      <name val="Arial"/>
      <family val="2"/>
    </font>
    <font>
      <sz val="7"/>
      <color rgb="FF4D4D4D"/>
      <name val="Arial"/>
      <family val="2"/>
    </font>
    <font>
      <b/>
      <sz val="24"/>
      <name val="Arial"/>
      <family val="2"/>
    </font>
    <font>
      <b/>
      <sz val="9"/>
      <name val="Arial"/>
      <family val="2"/>
    </font>
    <font>
      <sz val="9"/>
      <name val="Arial"/>
      <family val="2"/>
    </font>
    <font>
      <sz val="9"/>
      <name val="Tahoma"/>
      <family val="2"/>
    </font>
    <font>
      <sz val="11"/>
      <color theme="1"/>
      <name val="Arial"/>
      <family val="2"/>
    </font>
    <font>
      <b/>
      <sz val="14"/>
      <name val="Arial"/>
      <family val="2"/>
    </font>
    <font>
      <b/>
      <sz val="10"/>
      <color theme="9" tint="-0.249977111117893"/>
      <name val="Arial"/>
      <family val="2"/>
    </font>
    <font>
      <b/>
      <u/>
      <sz val="11"/>
      <name val="Arial"/>
      <family val="2"/>
    </font>
    <font>
      <b/>
      <sz val="11"/>
      <color theme="9" tint="-0.249977111117893"/>
      <name val="Arial"/>
      <family val="2"/>
    </font>
    <font>
      <b/>
      <sz val="9"/>
      <color theme="9" tint="-0.249977111117893"/>
      <name val="Arial"/>
      <family val="2"/>
    </font>
    <font>
      <b/>
      <sz val="8"/>
      <name val="Arial"/>
      <family val="2"/>
    </font>
    <font>
      <b/>
      <sz val="8"/>
      <color theme="0"/>
      <name val="Arial"/>
      <family val="2"/>
    </font>
    <font>
      <sz val="9"/>
      <color indexed="81"/>
      <name val="Tahoma"/>
      <family val="2"/>
    </font>
    <font>
      <b/>
      <sz val="9"/>
      <color indexed="81"/>
      <name val="Tahoma"/>
      <family val="2"/>
    </font>
    <font>
      <sz val="9"/>
      <color indexed="81"/>
      <name val="Tahoma"/>
      <charset val="1"/>
    </font>
    <font>
      <b/>
      <sz val="9"/>
      <color indexed="81"/>
      <name val="Tahoma"/>
      <charset val="1"/>
    </font>
    <font>
      <sz val="12"/>
      <name val="Arial"/>
      <family val="2"/>
    </font>
    <font>
      <b/>
      <sz val="11"/>
      <color theme="1"/>
      <name val="Arial"/>
      <family val="2"/>
    </font>
  </fonts>
  <fills count="23">
    <fill>
      <patternFill patternType="none"/>
    </fill>
    <fill>
      <patternFill patternType="gray125"/>
    </fill>
    <fill>
      <patternFill patternType="solid">
        <fgColor indexed="9"/>
        <bgColor indexed="64"/>
      </patternFill>
    </fill>
    <fill>
      <patternFill patternType="solid">
        <fgColor theme="9" tint="0.79998168889431442"/>
        <bgColor indexed="64"/>
      </patternFill>
    </fill>
    <fill>
      <patternFill patternType="solid">
        <fgColor theme="0"/>
        <bgColor indexed="64"/>
      </patternFill>
    </fill>
    <fill>
      <patternFill patternType="solid">
        <fgColor theme="0" tint="-0.14999847407452621"/>
        <bgColor indexed="64"/>
      </patternFill>
    </fill>
    <fill>
      <patternFill patternType="solid">
        <fgColor rgb="FF92D050"/>
        <bgColor indexed="64"/>
      </patternFill>
    </fill>
    <fill>
      <patternFill patternType="solid">
        <fgColor rgb="FFFF0000"/>
        <bgColor indexed="64"/>
      </patternFill>
    </fill>
    <fill>
      <patternFill patternType="solid">
        <fgColor rgb="FFFFC000"/>
        <bgColor indexed="64"/>
      </patternFill>
    </fill>
    <fill>
      <patternFill patternType="solid">
        <fgColor rgb="FFFF6600"/>
        <bgColor indexed="64"/>
      </patternFill>
    </fill>
    <fill>
      <patternFill patternType="solid">
        <fgColor rgb="FFFFFF66"/>
        <bgColor indexed="64"/>
      </patternFill>
    </fill>
    <fill>
      <patternFill patternType="solid">
        <fgColor rgb="FF00B0F0"/>
        <bgColor indexed="64"/>
      </patternFill>
    </fill>
    <fill>
      <patternFill patternType="solid">
        <fgColor rgb="FFADDB7B"/>
        <bgColor indexed="64"/>
      </patternFill>
    </fill>
    <fill>
      <patternFill patternType="solid">
        <fgColor rgb="FF01B150"/>
        <bgColor indexed="64"/>
      </patternFill>
    </fill>
    <fill>
      <patternFill patternType="solid">
        <fgColor rgb="FFFFFC66"/>
        <bgColor indexed="64"/>
      </patternFill>
    </fill>
    <fill>
      <patternFill patternType="solid">
        <fgColor rgb="FFFF2500"/>
        <bgColor indexed="64"/>
      </patternFill>
    </fill>
    <fill>
      <patternFill patternType="solid">
        <fgColor theme="4" tint="0.79998168889431442"/>
        <bgColor theme="4" tint="0.79998168889431442"/>
      </patternFill>
    </fill>
    <fill>
      <patternFill patternType="solid">
        <fgColor rgb="FF4F81BD"/>
        <bgColor indexed="64"/>
      </patternFill>
    </fill>
    <fill>
      <patternFill patternType="solid">
        <fgColor theme="4" tint="0.39997558519241921"/>
        <bgColor indexed="64"/>
      </patternFill>
    </fill>
    <fill>
      <patternFill patternType="solid">
        <fgColor rgb="FFFFFF00"/>
        <bgColor indexed="64"/>
      </patternFill>
    </fill>
    <fill>
      <patternFill patternType="solid">
        <fgColor theme="9" tint="-0.249977111117893"/>
        <bgColor indexed="64"/>
      </patternFill>
    </fill>
    <fill>
      <patternFill patternType="solid">
        <fgColor rgb="FFC00000"/>
        <bgColor indexed="64"/>
      </patternFill>
    </fill>
    <fill>
      <patternFill patternType="solid">
        <fgColor theme="9" tint="0.59999389629810485"/>
        <bgColor indexed="64"/>
      </patternFill>
    </fill>
  </fills>
  <borders count="82">
    <border>
      <left/>
      <right/>
      <top/>
      <bottom/>
      <diagonal/>
    </border>
    <border>
      <left style="thin">
        <color indexed="64"/>
      </left>
      <right style="thin">
        <color indexed="64"/>
      </right>
      <top style="thin">
        <color indexed="64"/>
      </top>
      <bottom style="thin">
        <color indexed="64"/>
      </bottom>
      <diagonal/>
    </border>
    <border>
      <left/>
      <right style="medium">
        <color indexed="64"/>
      </right>
      <top/>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
      <left/>
      <right style="medium">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style="medium">
        <color indexed="64"/>
      </left>
      <right/>
      <top/>
      <bottom/>
      <diagonal/>
    </border>
    <border>
      <left/>
      <right style="medium">
        <color indexed="64"/>
      </right>
      <top style="medium">
        <color indexed="64"/>
      </top>
      <bottom/>
      <diagonal/>
    </border>
    <border>
      <left/>
      <right/>
      <top style="medium">
        <color indexed="64"/>
      </top>
      <bottom/>
      <diagonal/>
    </border>
    <border>
      <left style="medium">
        <color indexed="64"/>
      </left>
      <right/>
      <top style="medium">
        <color indexed="64"/>
      </top>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medium">
        <color indexed="64"/>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style="thin">
        <color indexed="64"/>
      </top>
      <bottom/>
      <diagonal/>
    </border>
    <border>
      <left style="thin">
        <color indexed="64"/>
      </left>
      <right/>
      <top/>
      <bottom style="medium">
        <color indexed="64"/>
      </bottom>
      <diagonal/>
    </border>
    <border>
      <left style="medium">
        <color indexed="64"/>
      </left>
      <right/>
      <top style="thin">
        <color indexed="64"/>
      </top>
      <bottom/>
      <diagonal/>
    </border>
    <border>
      <left/>
      <right/>
      <top style="thin">
        <color auto="1"/>
      </top>
      <bottom/>
      <diagonal/>
    </border>
    <border>
      <left/>
      <right style="medium">
        <color indexed="64"/>
      </right>
      <top style="thin">
        <color indexed="64"/>
      </top>
      <bottom/>
      <diagonal/>
    </border>
    <border>
      <left style="medium">
        <color indexed="64"/>
      </left>
      <right/>
      <top/>
      <bottom style="thin">
        <color indexed="64"/>
      </bottom>
      <diagonal/>
    </border>
    <border>
      <left/>
      <right style="medium">
        <color indexed="64"/>
      </right>
      <top/>
      <bottom style="thin">
        <color indexed="64"/>
      </bottom>
      <diagonal/>
    </border>
    <border>
      <left style="double">
        <color indexed="64"/>
      </left>
      <right/>
      <top style="double">
        <color indexed="64"/>
      </top>
      <bottom/>
      <diagonal/>
    </border>
    <border>
      <left/>
      <right style="thin">
        <color theme="0"/>
      </right>
      <top style="double">
        <color indexed="64"/>
      </top>
      <bottom/>
      <diagonal/>
    </border>
    <border>
      <left style="thin">
        <color theme="0"/>
      </left>
      <right/>
      <top style="double">
        <color indexed="64"/>
      </top>
      <bottom style="thin">
        <color indexed="64"/>
      </bottom>
      <diagonal/>
    </border>
    <border>
      <left/>
      <right style="double">
        <color indexed="64"/>
      </right>
      <top style="double">
        <color indexed="64"/>
      </top>
      <bottom style="thin">
        <color indexed="64"/>
      </bottom>
      <diagonal/>
    </border>
    <border>
      <left style="double">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right style="double">
        <color indexed="64"/>
      </right>
      <top style="thin">
        <color indexed="64"/>
      </top>
      <bottom style="hair">
        <color indexed="64"/>
      </bottom>
      <diagonal/>
    </border>
    <border>
      <left style="double">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auto="1"/>
      </left>
      <right/>
      <top style="hair">
        <color auto="1"/>
      </top>
      <bottom style="hair">
        <color auto="1"/>
      </bottom>
      <diagonal/>
    </border>
    <border>
      <left/>
      <right style="double">
        <color indexed="64"/>
      </right>
      <top style="hair">
        <color indexed="64"/>
      </top>
      <bottom style="hair">
        <color indexed="64"/>
      </bottom>
      <diagonal/>
    </border>
    <border>
      <left style="double">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thin">
        <color indexed="64"/>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right style="thin">
        <color indexed="64"/>
      </right>
      <top/>
      <bottom/>
      <diagonal/>
    </border>
    <border>
      <left style="dotted">
        <color rgb="FF1F497D"/>
      </left>
      <right/>
      <top style="dotted">
        <color rgb="FF1F497D"/>
      </top>
      <bottom style="dotted">
        <color rgb="FF1F497D"/>
      </bottom>
      <diagonal/>
    </border>
    <border>
      <left/>
      <right style="dotted">
        <color rgb="FF1F497D"/>
      </right>
      <top style="dotted">
        <color rgb="FF1F497D"/>
      </top>
      <bottom style="dotted">
        <color rgb="FF1F497D"/>
      </bottom>
      <diagonal/>
    </border>
    <border>
      <left style="thin">
        <color indexed="64"/>
      </left>
      <right style="thin">
        <color indexed="64"/>
      </right>
      <top style="medium">
        <color indexed="64"/>
      </top>
      <bottom/>
      <diagonal/>
    </border>
    <border>
      <left style="medium">
        <color indexed="64"/>
      </left>
      <right style="thin">
        <color indexed="64"/>
      </right>
      <top style="thin">
        <color indexed="64"/>
      </top>
      <bottom/>
      <diagonal/>
    </border>
    <border>
      <left/>
      <right style="thin">
        <color indexed="64"/>
      </right>
      <top style="medium">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diagonal/>
    </border>
    <border>
      <left style="medium">
        <color indexed="64"/>
      </left>
      <right style="medium">
        <color indexed="64"/>
      </right>
      <top style="medium">
        <color indexed="64"/>
      </top>
      <bottom style="medium">
        <color indexed="64"/>
      </bottom>
      <diagonal/>
    </border>
    <border>
      <left style="hair">
        <color theme="6" tint="-0.499984740745262"/>
      </left>
      <right style="hair">
        <color theme="6" tint="-0.499984740745262"/>
      </right>
      <top style="hair">
        <color theme="6" tint="-0.499984740745262"/>
      </top>
      <bottom style="hair">
        <color theme="6" tint="-0.499984740745262"/>
      </bottom>
      <diagonal/>
    </border>
    <border>
      <left style="hair">
        <color theme="6" tint="-0.499984740745262"/>
      </left>
      <right style="hair">
        <color theme="6" tint="-0.499984740745262"/>
      </right>
      <top/>
      <bottom style="hair">
        <color theme="6" tint="-0.499984740745262"/>
      </bottom>
      <diagonal/>
    </border>
    <border>
      <left style="hair">
        <color theme="6" tint="-0.499984740745262"/>
      </left>
      <right style="hair">
        <color theme="6" tint="-0.499984740745262"/>
      </right>
      <top style="medium">
        <color indexed="64"/>
      </top>
      <bottom style="hair">
        <color theme="6" tint="-0.499984740745262"/>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hair">
        <color theme="6" tint="-0.499984740745262"/>
      </left>
      <right style="hair">
        <color theme="6" tint="-0.499984740745262"/>
      </right>
      <top/>
      <bottom/>
      <diagonal/>
    </border>
  </borders>
  <cellStyleXfs count="7">
    <xf numFmtId="0" fontId="0" fillId="0" borderId="0"/>
    <xf numFmtId="0" fontId="2" fillId="0" borderId="0"/>
    <xf numFmtId="0" fontId="2" fillId="0" borderId="0"/>
    <xf numFmtId="0" fontId="1" fillId="0" borderId="0"/>
    <xf numFmtId="0" fontId="2" fillId="0" borderId="0"/>
    <xf numFmtId="0" fontId="34" fillId="0" borderId="0"/>
    <xf numFmtId="9" fontId="39" fillId="0" borderId="0" applyFont="0" applyFill="0" applyBorder="0" applyAlignment="0" applyProtection="0"/>
  </cellStyleXfs>
  <cellXfs count="616">
    <xf numFmtId="0" fontId="0" fillId="0" borderId="0" xfId="0"/>
    <xf numFmtId="0" fontId="6" fillId="3" borderId="1" xfId="2" applyFont="1" applyFill="1" applyBorder="1" applyAlignment="1" applyProtection="1">
      <alignment horizontal="center" vertical="center" wrapText="1"/>
      <protection locked="0"/>
    </xf>
    <xf numFmtId="0" fontId="6" fillId="3" borderId="1" xfId="2" applyFont="1" applyFill="1" applyBorder="1" applyAlignment="1" applyProtection="1">
      <alignment horizontal="left" vertical="center" wrapText="1"/>
      <protection locked="0"/>
    </xf>
    <xf numFmtId="0" fontId="3" fillId="2" borderId="0" xfId="2" applyFont="1" applyFill="1"/>
    <xf numFmtId="0" fontId="4" fillId="0" borderId="0" xfId="2" applyFont="1" applyAlignment="1">
      <alignment vertical="center" wrapText="1"/>
    </xf>
    <xf numFmtId="0" fontId="4" fillId="0" borderId="0" xfId="2" applyFont="1" applyAlignment="1">
      <alignment horizontal="justify" vertical="top" wrapText="1"/>
    </xf>
    <xf numFmtId="0" fontId="9" fillId="0" borderId="0" xfId="2" applyFont="1" applyAlignment="1">
      <alignment vertical="center" wrapText="1"/>
    </xf>
    <xf numFmtId="0" fontId="6" fillId="0" borderId="0" xfId="2" applyFont="1" applyAlignment="1">
      <alignment horizontal="center" vertical="center" wrapText="1"/>
    </xf>
    <xf numFmtId="0" fontId="15" fillId="0" borderId="0" xfId="0" applyFont="1" applyAlignment="1">
      <alignment horizontal="left" vertical="center" wrapText="1"/>
    </xf>
    <xf numFmtId="0" fontId="2" fillId="0" borderId="0" xfId="0" applyFont="1" applyAlignment="1">
      <alignment vertical="center" wrapText="1"/>
    </xf>
    <xf numFmtId="0" fontId="4" fillId="2" borderId="0" xfId="2" applyFont="1" applyFill="1" applyAlignment="1">
      <alignment vertical="center" wrapText="1"/>
    </xf>
    <xf numFmtId="0" fontId="6" fillId="0" borderId="1" xfId="0" applyFont="1" applyBorder="1" applyAlignment="1" applyProtection="1">
      <alignment horizontal="left" vertical="center" wrapText="1"/>
      <protection locked="0"/>
    </xf>
    <xf numFmtId="0" fontId="12" fillId="0" borderId="1" xfId="2" applyFont="1" applyBorder="1" applyAlignment="1">
      <alignment vertical="center" wrapText="1"/>
    </xf>
    <xf numFmtId="9" fontId="2" fillId="0" borderId="0" xfId="0" applyNumberFormat="1" applyFont="1" applyAlignment="1">
      <alignment horizontal="left" vertical="center" wrapText="1"/>
    </xf>
    <xf numFmtId="9" fontId="4" fillId="0" borderId="0" xfId="2" applyNumberFormat="1" applyFont="1" applyAlignment="1">
      <alignment vertical="center" wrapText="1"/>
    </xf>
    <xf numFmtId="0" fontId="7" fillId="0" borderId="0" xfId="2" applyFont="1" applyAlignment="1">
      <alignment horizontal="center" vertical="center"/>
    </xf>
    <xf numFmtId="0" fontId="13" fillId="0" borderId="0" xfId="0" applyFont="1" applyAlignment="1">
      <alignment vertical="center" wrapText="1"/>
    </xf>
    <xf numFmtId="0" fontId="5" fillId="0" borderId="34" xfId="2" applyFont="1" applyBorder="1" applyAlignment="1">
      <alignment vertical="center" wrapText="1"/>
    </xf>
    <xf numFmtId="0" fontId="5" fillId="0" borderId="36" xfId="2" applyFont="1" applyBorder="1" applyAlignment="1">
      <alignment vertical="center" wrapText="1"/>
    </xf>
    <xf numFmtId="0" fontId="5" fillId="0" borderId="0" xfId="2" applyFont="1" applyAlignment="1">
      <alignment vertical="center" wrapText="1"/>
    </xf>
    <xf numFmtId="0" fontId="5" fillId="0" borderId="1" xfId="2" applyFont="1" applyBorder="1" applyAlignment="1">
      <alignment vertical="center" wrapText="1"/>
    </xf>
    <xf numFmtId="0" fontId="20" fillId="0" borderId="3" xfId="0" applyFont="1" applyBorder="1" applyAlignment="1">
      <alignment horizontal="center" vertical="center" wrapText="1"/>
    </xf>
    <xf numFmtId="0" fontId="20" fillId="0" borderId="1" xfId="0" applyFont="1" applyBorder="1" applyAlignment="1">
      <alignment horizontal="center" vertical="center" wrapText="1"/>
    </xf>
    <xf numFmtId="0" fontId="20" fillId="0" borderId="26" xfId="0" applyFont="1" applyBorder="1" applyAlignment="1">
      <alignment horizontal="center" vertical="center" wrapText="1"/>
    </xf>
    <xf numFmtId="0" fontId="6" fillId="0" borderId="3" xfId="2" applyFont="1" applyBorder="1" applyAlignment="1">
      <alignment horizontal="center" vertical="center" wrapText="1"/>
    </xf>
    <xf numFmtId="9" fontId="0" fillId="0" borderId="33" xfId="0" applyNumberFormat="1" applyBorder="1" applyAlignment="1">
      <alignment horizontal="center" vertical="center" wrapText="1"/>
    </xf>
    <xf numFmtId="0" fontId="21" fillId="0" borderId="1" xfId="0" applyFont="1" applyBorder="1" applyAlignment="1">
      <alignment vertical="center" wrapText="1"/>
    </xf>
    <xf numFmtId="9" fontId="21" fillId="0" borderId="26" xfId="0" applyNumberFormat="1" applyFont="1" applyBorder="1" applyAlignment="1">
      <alignment horizontal="center" vertical="center" wrapText="1"/>
    </xf>
    <xf numFmtId="9" fontId="21" fillId="0" borderId="1" xfId="0" applyNumberFormat="1" applyFont="1" applyBorder="1" applyAlignment="1">
      <alignment horizontal="center" vertical="center" wrapText="1"/>
    </xf>
    <xf numFmtId="0" fontId="21" fillId="0" borderId="33" xfId="0" applyFont="1" applyBorder="1" applyAlignment="1">
      <alignment vertical="center" wrapText="1"/>
    </xf>
    <xf numFmtId="0" fontId="21" fillId="0" borderId="1" xfId="0" applyFont="1" applyBorder="1" applyAlignment="1">
      <alignment horizontal="justify" vertical="center" wrapText="1"/>
    </xf>
    <xf numFmtId="0" fontId="21" fillId="0" borderId="26" xfId="0" applyFont="1" applyBorder="1" applyAlignment="1">
      <alignment vertical="center" wrapText="1"/>
    </xf>
    <xf numFmtId="0" fontId="21" fillId="8" borderId="3" xfId="0" applyFont="1" applyFill="1" applyBorder="1" applyAlignment="1">
      <alignment horizontal="center" vertical="center" wrapText="1"/>
    </xf>
    <xf numFmtId="0" fontId="4" fillId="0" borderId="27" xfId="2" applyFont="1" applyBorder="1" applyAlignment="1">
      <alignment vertical="center" wrapText="1"/>
    </xf>
    <xf numFmtId="0" fontId="4" fillId="0" borderId="28" xfId="2" applyFont="1" applyBorder="1" applyAlignment="1">
      <alignment vertical="center" wrapText="1"/>
    </xf>
    <xf numFmtId="0" fontId="4" fillId="0" borderId="29" xfId="2" applyFont="1" applyBorder="1" applyAlignment="1">
      <alignment vertical="center" wrapText="1"/>
    </xf>
    <xf numFmtId="0" fontId="6" fillId="0" borderId="27" xfId="2" applyFont="1" applyBorder="1" applyAlignment="1">
      <alignment horizontal="center" vertical="center" wrapText="1"/>
    </xf>
    <xf numFmtId="9" fontId="0" fillId="0" borderId="35" xfId="0" applyNumberFormat="1" applyBorder="1" applyAlignment="1">
      <alignment horizontal="center" vertical="center" wrapText="1"/>
    </xf>
    <xf numFmtId="0" fontId="4" fillId="0" borderId="0" xfId="2" applyFont="1" applyAlignment="1">
      <alignment horizontal="center" vertical="center" wrapText="1"/>
    </xf>
    <xf numFmtId="0" fontId="13" fillId="0" borderId="1" xfId="0" applyFont="1" applyBorder="1" applyAlignment="1">
      <alignment horizontal="left" vertical="center" wrapText="1"/>
    </xf>
    <xf numFmtId="0" fontId="10" fillId="2" borderId="0" xfId="2" applyFont="1" applyFill="1" applyAlignment="1">
      <alignment horizontal="center" vertical="center" wrapText="1"/>
    </xf>
    <xf numFmtId="0" fontId="13" fillId="0" borderId="0" xfId="0" applyFont="1" applyAlignment="1">
      <alignment horizontal="left" vertical="center" wrapText="1"/>
    </xf>
    <xf numFmtId="0" fontId="9" fillId="0" borderId="0" xfId="2" applyFont="1" applyAlignment="1">
      <alignment vertical="center"/>
    </xf>
    <xf numFmtId="9" fontId="9" fillId="0" borderId="0" xfId="2" applyNumberFormat="1" applyFont="1" applyAlignment="1">
      <alignment vertical="center"/>
    </xf>
    <xf numFmtId="0" fontId="11" fillId="0" borderId="0" xfId="2" applyFont="1" applyAlignment="1">
      <alignment horizontal="center" vertical="center" wrapText="1"/>
    </xf>
    <xf numFmtId="0" fontId="7" fillId="0" borderId="0" xfId="2" applyFont="1" applyAlignment="1">
      <alignment vertical="center"/>
    </xf>
    <xf numFmtId="9" fontId="7" fillId="0" borderId="0" xfId="2" applyNumberFormat="1" applyFont="1" applyAlignment="1">
      <alignment vertical="center"/>
    </xf>
    <xf numFmtId="0" fontId="3" fillId="0" borderId="0" xfId="2" applyFont="1" applyAlignment="1">
      <alignment vertical="center" wrapText="1"/>
    </xf>
    <xf numFmtId="0" fontId="10" fillId="0" borderId="0" xfId="2" applyFont="1" applyAlignment="1">
      <alignment horizontal="center" vertical="center" wrapText="1"/>
    </xf>
    <xf numFmtId="0" fontId="5" fillId="0" borderId="5" xfId="2" applyFont="1" applyBorder="1" applyAlignment="1">
      <alignment vertical="center" wrapText="1"/>
    </xf>
    <xf numFmtId="9" fontId="5" fillId="0" borderId="5" xfId="2" applyNumberFormat="1" applyFont="1" applyBorder="1" applyAlignment="1">
      <alignment horizontal="center" vertical="center" wrapText="1"/>
    </xf>
    <xf numFmtId="9" fontId="11" fillId="0" borderId="0" xfId="2" applyNumberFormat="1" applyFont="1" applyAlignment="1">
      <alignment horizontal="center" vertical="center" wrapText="1"/>
    </xf>
    <xf numFmtId="0" fontId="4" fillId="3" borderId="6" xfId="2" applyFont="1" applyFill="1" applyBorder="1" applyAlignment="1" applyProtection="1">
      <alignment horizontal="left" vertical="center" wrapText="1"/>
      <protection locked="0"/>
    </xf>
    <xf numFmtId="0" fontId="2" fillId="0" borderId="1" xfId="2" applyBorder="1" applyAlignment="1" applyProtection="1">
      <alignment horizontal="justify" vertical="center" wrapText="1"/>
      <protection locked="0"/>
    </xf>
    <xf numFmtId="0" fontId="6" fillId="4" borderId="0" xfId="2" applyFont="1" applyFill="1" applyAlignment="1">
      <alignment vertical="center" wrapText="1"/>
    </xf>
    <xf numFmtId="0" fontId="13" fillId="0" borderId="1" xfId="2" applyFont="1" applyBorder="1" applyAlignment="1">
      <alignment vertical="center"/>
    </xf>
    <xf numFmtId="0" fontId="2" fillId="2" borderId="0" xfId="2" applyFill="1"/>
    <xf numFmtId="0" fontId="2" fillId="2" borderId="0" xfId="2" applyFill="1" applyAlignment="1">
      <alignment horizontal="center" vertical="center"/>
    </xf>
    <xf numFmtId="0" fontId="13" fillId="0" borderId="0" xfId="2" applyFont="1" applyAlignment="1">
      <alignment horizontal="center" vertical="center"/>
    </xf>
    <xf numFmtId="0" fontId="13" fillId="0" borderId="0" xfId="2" applyFont="1" applyAlignment="1">
      <alignment vertical="center"/>
    </xf>
    <xf numFmtId="0" fontId="2" fillId="2" borderId="0" xfId="2" applyFill="1" applyAlignment="1">
      <alignment horizontal="center"/>
    </xf>
    <xf numFmtId="0" fontId="2" fillId="2" borderId="18" xfId="2" applyFill="1" applyBorder="1"/>
    <xf numFmtId="0" fontId="2" fillId="2" borderId="17" xfId="2" applyFill="1" applyBorder="1"/>
    <xf numFmtId="0" fontId="13" fillId="0" borderId="24" xfId="2" applyFont="1" applyBorder="1" applyAlignment="1">
      <alignment vertical="center" wrapText="1"/>
    </xf>
    <xf numFmtId="0" fontId="13" fillId="0" borderId="4" xfId="2" applyFont="1" applyBorder="1" applyAlignment="1">
      <alignment vertical="center" wrapText="1"/>
    </xf>
    <xf numFmtId="0" fontId="13" fillId="0" borderId="0" xfId="2" applyFont="1" applyAlignment="1">
      <alignment horizontal="center" vertical="center" wrapText="1"/>
    </xf>
    <xf numFmtId="0" fontId="2" fillId="0" borderId="18" xfId="2" applyBorder="1" applyAlignment="1">
      <alignment vertical="center" wrapText="1"/>
    </xf>
    <xf numFmtId="0" fontId="2" fillId="0" borderId="17" xfId="2" applyBorder="1" applyAlignment="1">
      <alignment vertical="center" wrapText="1"/>
    </xf>
    <xf numFmtId="0" fontId="2" fillId="0" borderId="0" xfId="2" applyAlignment="1">
      <alignment vertical="center" wrapText="1"/>
    </xf>
    <xf numFmtId="0" fontId="2" fillId="0" borderId="15" xfId="2" applyBorder="1" applyAlignment="1">
      <alignment vertical="center" wrapText="1"/>
    </xf>
    <xf numFmtId="9" fontId="2" fillId="0" borderId="1" xfId="2" applyNumberFormat="1" applyBorder="1" applyAlignment="1">
      <alignment horizontal="center" vertical="center" wrapText="1"/>
    </xf>
    <xf numFmtId="9" fontId="2" fillId="0" borderId="26" xfId="2" applyNumberFormat="1" applyBorder="1" applyAlignment="1">
      <alignment horizontal="center" vertical="center" wrapText="1"/>
    </xf>
    <xf numFmtId="0" fontId="25" fillId="0" borderId="0" xfId="2" applyFont="1" applyAlignment="1">
      <alignment vertical="center" wrapText="1"/>
    </xf>
    <xf numFmtId="0" fontId="2" fillId="0" borderId="0" xfId="2" applyAlignment="1">
      <alignment horizontal="center" vertical="center" wrapText="1"/>
    </xf>
    <xf numFmtId="0" fontId="13" fillId="0" borderId="24" xfId="2" applyFont="1" applyBorder="1" applyAlignment="1">
      <alignment horizontal="center" vertical="center" wrapText="1"/>
    </xf>
    <xf numFmtId="0" fontId="13" fillId="0" borderId="4" xfId="2" applyFont="1" applyBorder="1" applyAlignment="1">
      <alignment horizontal="center" vertical="center" wrapText="1"/>
    </xf>
    <xf numFmtId="0" fontId="13" fillId="0" borderId="1" xfId="2" applyFont="1" applyBorder="1" applyAlignment="1">
      <alignment horizontal="center" vertical="center" wrapText="1"/>
    </xf>
    <xf numFmtId="0" fontId="13" fillId="0" borderId="8" xfId="2" applyFont="1" applyBorder="1" applyAlignment="1">
      <alignment horizontal="center" vertical="center" wrapText="1"/>
    </xf>
    <xf numFmtId="0" fontId="13" fillId="0" borderId="1" xfId="2" applyFont="1" applyBorder="1" applyAlignment="1">
      <alignment vertical="center" wrapText="1"/>
    </xf>
    <xf numFmtId="0" fontId="26" fillId="0" borderId="1" xfId="0" applyFont="1" applyBorder="1" applyAlignment="1">
      <alignment horizontal="center" vertical="center" wrapText="1" readingOrder="1"/>
    </xf>
    <xf numFmtId="0" fontId="26" fillId="0" borderId="26" xfId="0" applyFont="1" applyBorder="1" applyAlignment="1">
      <alignment horizontal="center" vertical="center" wrapText="1" readingOrder="1"/>
    </xf>
    <xf numFmtId="0" fontId="2" fillId="0" borderId="1" xfId="2" applyBorder="1" applyAlignment="1">
      <alignment vertical="center" wrapText="1"/>
    </xf>
    <xf numFmtId="0" fontId="2" fillId="0" borderId="1" xfId="0" applyFont="1" applyBorder="1" applyAlignment="1">
      <alignment horizontal="center" vertical="center" wrapText="1" readingOrder="1"/>
    </xf>
    <xf numFmtId="0" fontId="2" fillId="0" borderId="26" xfId="0" applyFont="1" applyBorder="1" applyAlignment="1">
      <alignment horizontal="center" vertical="center" wrapText="1" readingOrder="1"/>
    </xf>
    <xf numFmtId="0" fontId="27" fillId="0" borderId="0" xfId="3" applyFont="1"/>
    <xf numFmtId="0" fontId="2" fillId="0" borderId="3" xfId="2" applyBorder="1" applyAlignment="1">
      <alignment horizontal="center" vertical="center" wrapText="1"/>
    </xf>
    <xf numFmtId="0" fontId="2" fillId="0" borderId="1" xfId="2" applyBorder="1" applyAlignment="1">
      <alignment horizontal="justify" vertical="center" wrapText="1"/>
    </xf>
    <xf numFmtId="9" fontId="22" fillId="0" borderId="4" xfId="0" applyNumberFormat="1" applyFont="1" applyBorder="1" applyAlignment="1">
      <alignment horizontal="center" vertical="center" wrapText="1"/>
    </xf>
    <xf numFmtId="0" fontId="2" fillId="0" borderId="0" xfId="2" applyAlignment="1">
      <alignment horizontal="justify" vertical="center" wrapText="1"/>
    </xf>
    <xf numFmtId="0" fontId="28" fillId="9" borderId="1" xfId="0" applyFont="1" applyFill="1" applyBorder="1" applyAlignment="1">
      <alignment horizontal="center" vertical="center" wrapText="1" readingOrder="1"/>
    </xf>
    <xf numFmtId="0" fontId="2" fillId="7" borderId="26" xfId="0" applyFont="1" applyFill="1" applyBorder="1" applyAlignment="1">
      <alignment horizontal="center" vertical="center" wrapText="1" readingOrder="1"/>
    </xf>
    <xf numFmtId="9" fontId="2" fillId="0" borderId="3" xfId="2" applyNumberFormat="1" applyBorder="1" applyAlignment="1">
      <alignment horizontal="center" vertical="center" wrapText="1"/>
    </xf>
    <xf numFmtId="0" fontId="27" fillId="0" borderId="0" xfId="3" applyFont="1" applyAlignment="1">
      <alignment horizontal="center" vertical="center"/>
    </xf>
    <xf numFmtId="0" fontId="28" fillId="10" borderId="1" xfId="0" applyFont="1" applyFill="1" applyBorder="1" applyAlignment="1">
      <alignment horizontal="center" vertical="center" wrapText="1" readingOrder="1"/>
    </xf>
    <xf numFmtId="0" fontId="29" fillId="0" borderId="0" xfId="3" applyFont="1" applyAlignment="1">
      <alignment vertical="center" textRotation="90" wrapText="1"/>
    </xf>
    <xf numFmtId="0" fontId="30" fillId="0" borderId="0" xfId="3" applyFont="1" applyAlignment="1">
      <alignment horizontal="center" vertical="center" wrapText="1"/>
    </xf>
    <xf numFmtId="0" fontId="27" fillId="0" borderId="0" xfId="3" applyFont="1" applyAlignment="1">
      <alignment horizontal="center" vertical="center" wrapText="1"/>
    </xf>
    <xf numFmtId="0" fontId="28" fillId="6" borderId="1" xfId="0" applyFont="1" applyFill="1" applyBorder="1" applyAlignment="1">
      <alignment horizontal="center" vertical="center" wrapText="1" readingOrder="1"/>
    </xf>
    <xf numFmtId="0" fontId="26" fillId="0" borderId="28" xfId="0" applyFont="1" applyBorder="1" applyAlignment="1">
      <alignment horizontal="center" vertical="center" wrapText="1" readingOrder="1"/>
    </xf>
    <xf numFmtId="0" fontId="28" fillId="6" borderId="28" xfId="0" applyFont="1" applyFill="1" applyBorder="1" applyAlignment="1">
      <alignment horizontal="center" vertical="center" wrapText="1" readingOrder="1"/>
    </xf>
    <xf numFmtId="0" fontId="28" fillId="10" borderId="28" xfId="0" applyFont="1" applyFill="1" applyBorder="1" applyAlignment="1">
      <alignment horizontal="center" vertical="center" wrapText="1" readingOrder="1"/>
    </xf>
    <xf numFmtId="0" fontId="28" fillId="9" borderId="28" xfId="0" applyFont="1" applyFill="1" applyBorder="1" applyAlignment="1">
      <alignment horizontal="center" vertical="center" wrapText="1" readingOrder="1"/>
    </xf>
    <xf numFmtId="0" fontId="2" fillId="7" borderId="29" xfId="0" applyFont="1" applyFill="1" applyBorder="1" applyAlignment="1">
      <alignment horizontal="center" vertical="center" wrapText="1" readingOrder="1"/>
    </xf>
    <xf numFmtId="9" fontId="2" fillId="0" borderId="27" xfId="2" applyNumberFormat="1" applyBorder="1" applyAlignment="1">
      <alignment horizontal="center" vertical="center" wrapText="1"/>
    </xf>
    <xf numFmtId="0" fontId="2" fillId="0" borderId="28" xfId="0" applyFont="1" applyBorder="1" applyAlignment="1">
      <alignment horizontal="center" vertical="center" wrapText="1" readingOrder="1"/>
    </xf>
    <xf numFmtId="0" fontId="27" fillId="0" borderId="0" xfId="3" applyFont="1" applyAlignment="1">
      <alignment vertical="center"/>
    </xf>
    <xf numFmtId="0" fontId="2" fillId="7" borderId="1" xfId="0" applyFont="1" applyFill="1" applyBorder="1" applyAlignment="1">
      <alignment horizontal="center" vertical="center" wrapText="1" readingOrder="1"/>
    </xf>
    <xf numFmtId="0" fontId="25" fillId="0" borderId="0" xfId="0" applyFont="1" applyAlignment="1">
      <alignment vertical="center" readingOrder="1"/>
    </xf>
    <xf numFmtId="0" fontId="31" fillId="0" borderId="0" xfId="3" applyFont="1"/>
    <xf numFmtId="0" fontId="2" fillId="0" borderId="0" xfId="0" applyFont="1" applyAlignment="1">
      <alignment vertical="center"/>
    </xf>
    <xf numFmtId="0" fontId="2" fillId="0" borderId="0" xfId="0" applyFont="1" applyAlignment="1">
      <alignment vertical="center" readingOrder="1"/>
    </xf>
    <xf numFmtId="0" fontId="2" fillId="0" borderId="0" xfId="3" applyFont="1" applyAlignment="1">
      <alignment vertical="center"/>
    </xf>
    <xf numFmtId="0" fontId="13" fillId="0" borderId="1" xfId="0" applyFont="1" applyBorder="1" applyAlignment="1">
      <alignment horizontal="center" vertical="center" wrapText="1"/>
    </xf>
    <xf numFmtId="0" fontId="13" fillId="0" borderId="0" xfId="2" applyFont="1" applyAlignment="1">
      <alignment horizontal="left" vertical="center"/>
    </xf>
    <xf numFmtId="0" fontId="13" fillId="0" borderId="0" xfId="2" applyFont="1" applyAlignment="1">
      <alignment vertical="center" wrapText="1"/>
    </xf>
    <xf numFmtId="9" fontId="2" fillId="0" borderId="4" xfId="2" applyNumberFormat="1" applyBorder="1" applyAlignment="1">
      <alignment horizontal="center" vertical="center" wrapText="1"/>
    </xf>
    <xf numFmtId="0" fontId="2" fillId="0" borderId="0" xfId="2" applyAlignment="1">
      <alignment horizontal="left" vertical="center" wrapText="1"/>
    </xf>
    <xf numFmtId="0" fontId="4" fillId="4" borderId="0" xfId="2" applyFont="1" applyFill="1" applyAlignment="1">
      <alignment vertical="center" wrapText="1"/>
    </xf>
    <xf numFmtId="0" fontId="5" fillId="4" borderId="0" xfId="2" applyFont="1" applyFill="1" applyAlignment="1">
      <alignment vertical="center" wrapText="1"/>
    </xf>
    <xf numFmtId="0" fontId="0" fillId="4" borderId="0" xfId="0" applyFill="1" applyAlignment="1">
      <alignment vertical="top" wrapText="1"/>
    </xf>
    <xf numFmtId="0" fontId="8" fillId="0" borderId="1" xfId="0" applyFont="1" applyBorder="1"/>
    <xf numFmtId="0" fontId="8" fillId="0" borderId="0" xfId="0" applyFont="1"/>
    <xf numFmtId="0" fontId="0" fillId="0" borderId="1" xfId="0" applyBorder="1"/>
    <xf numFmtId="0" fontId="0" fillId="0" borderId="1" xfId="0" applyBorder="1" applyAlignment="1">
      <alignment horizontal="center"/>
    </xf>
    <xf numFmtId="9" fontId="0" fillId="0" borderId="1" xfId="0" applyNumberFormat="1" applyBorder="1" applyAlignment="1">
      <alignment horizontal="center"/>
    </xf>
    <xf numFmtId="0" fontId="0" fillId="0" borderId="0" xfId="0" applyAlignment="1">
      <alignment horizontal="center" vertical="center"/>
    </xf>
    <xf numFmtId="0" fontId="8" fillId="0" borderId="1" xfId="0" applyFont="1" applyBorder="1" applyAlignment="1">
      <alignment horizontal="center" vertical="center"/>
    </xf>
    <xf numFmtId="0" fontId="19" fillId="0" borderId="1" xfId="0" applyFont="1" applyBorder="1" applyAlignment="1">
      <alignment horizontal="center" vertical="center"/>
    </xf>
    <xf numFmtId="0" fontId="22" fillId="0" borderId="0" xfId="0" applyFont="1" applyAlignment="1">
      <alignment wrapText="1"/>
    </xf>
    <xf numFmtId="0" fontId="24" fillId="0" borderId="1" xfId="0" applyFont="1" applyBorder="1" applyAlignment="1">
      <alignment wrapText="1"/>
    </xf>
    <xf numFmtId="0" fontId="22" fillId="0" borderId="1" xfId="0" applyFont="1" applyBorder="1" applyAlignment="1">
      <alignment wrapText="1"/>
    </xf>
    <xf numFmtId="0" fontId="24" fillId="0" borderId="4" xfId="0" applyFont="1" applyBorder="1" applyAlignment="1">
      <alignment wrapText="1"/>
    </xf>
    <xf numFmtId="9" fontId="22" fillId="0" borderId="1" xfId="0" applyNumberFormat="1" applyFont="1" applyBorder="1" applyAlignment="1">
      <alignment wrapText="1"/>
    </xf>
    <xf numFmtId="0" fontId="22" fillId="0" borderId="4" xfId="0" applyFont="1" applyBorder="1" applyAlignment="1">
      <alignment wrapText="1"/>
    </xf>
    <xf numFmtId="0" fontId="12" fillId="0" borderId="1" xfId="2" applyFont="1" applyBorder="1" applyAlignment="1">
      <alignment horizontal="center" vertical="center" wrapText="1"/>
    </xf>
    <xf numFmtId="0" fontId="24" fillId="0" borderId="1" xfId="0" applyFont="1" applyBorder="1" applyAlignment="1">
      <alignment horizontal="center" wrapText="1"/>
    </xf>
    <xf numFmtId="0" fontId="5" fillId="0" borderId="5" xfId="2" applyFont="1" applyBorder="1" applyAlignment="1">
      <alignment horizontal="center" vertical="center" wrapText="1"/>
    </xf>
    <xf numFmtId="0" fontId="5" fillId="0" borderId="0" xfId="2" applyFont="1" applyAlignment="1">
      <alignment horizontal="center" vertical="center" wrapText="1"/>
    </xf>
    <xf numFmtId="0" fontId="6" fillId="0" borderId="1" xfId="0" applyFont="1" applyBorder="1" applyAlignment="1">
      <alignment horizontal="left" vertical="center" wrapText="1"/>
    </xf>
    <xf numFmtId="0" fontId="22" fillId="0" borderId="8" xfId="0" applyFont="1" applyBorder="1" applyAlignment="1">
      <alignment wrapText="1"/>
    </xf>
    <xf numFmtId="0" fontId="24" fillId="0" borderId="0" xfId="0" applyFont="1" applyAlignment="1">
      <alignment wrapText="1"/>
    </xf>
    <xf numFmtId="0" fontId="22" fillId="0" borderId="11" xfId="0" applyFont="1" applyBorder="1" applyAlignment="1">
      <alignment wrapText="1"/>
    </xf>
    <xf numFmtId="0" fontId="22" fillId="0" borderId="34" xfId="0" applyFont="1" applyBorder="1" applyAlignment="1">
      <alignment wrapText="1"/>
    </xf>
    <xf numFmtId="0" fontId="22" fillId="0" borderId="3" xfId="0" applyFont="1" applyBorder="1" applyAlignment="1">
      <alignment wrapText="1"/>
    </xf>
    <xf numFmtId="0" fontId="22" fillId="0" borderId="26" xfId="0" applyFont="1" applyBorder="1" applyAlignment="1">
      <alignment wrapText="1"/>
    </xf>
    <xf numFmtId="0" fontId="2" fillId="2" borderId="3" xfId="2" applyFill="1" applyBorder="1" applyAlignment="1">
      <alignment wrapText="1"/>
    </xf>
    <xf numFmtId="0" fontId="22" fillId="0" borderId="27" xfId="0" applyFont="1" applyBorder="1" applyAlignment="1">
      <alignment wrapText="1"/>
    </xf>
    <xf numFmtId="0" fontId="22" fillId="0" borderId="29" xfId="0" applyFont="1" applyBorder="1" applyAlignment="1">
      <alignment wrapText="1"/>
    </xf>
    <xf numFmtId="0" fontId="22" fillId="0" borderId="24" xfId="0" applyFont="1" applyBorder="1" applyAlignment="1">
      <alignment wrapText="1"/>
    </xf>
    <xf numFmtId="0" fontId="22" fillId="0" borderId="33" xfId="0" applyFont="1" applyBorder="1" applyAlignment="1">
      <alignment wrapText="1"/>
    </xf>
    <xf numFmtId="0" fontId="2" fillId="2" borderId="27" xfId="2" applyFill="1" applyBorder="1" applyAlignment="1">
      <alignment wrapText="1"/>
    </xf>
    <xf numFmtId="0" fontId="23" fillId="0" borderId="29" xfId="0" applyFont="1" applyBorder="1" applyAlignment="1">
      <alignment horizontal="left" vertical="center" wrapText="1"/>
    </xf>
    <xf numFmtId="0" fontId="4" fillId="0" borderId="1" xfId="2" applyFont="1" applyBorder="1" applyAlignment="1">
      <alignment horizontal="justify" vertical="center" wrapText="1"/>
    </xf>
    <xf numFmtId="0" fontId="2" fillId="0" borderId="25" xfId="0" applyFont="1" applyBorder="1" applyAlignment="1">
      <alignment wrapText="1"/>
    </xf>
    <xf numFmtId="0" fontId="2" fillId="0" borderId="29" xfId="0" applyFont="1" applyBorder="1" applyAlignment="1">
      <alignment horizontal="left" vertical="center" wrapText="1"/>
    </xf>
    <xf numFmtId="0" fontId="2" fillId="0" borderId="33" xfId="0" applyFont="1" applyBorder="1" applyAlignment="1">
      <alignment wrapText="1"/>
    </xf>
    <xf numFmtId="0" fontId="20" fillId="0" borderId="8" xfId="0" applyFont="1" applyBorder="1" applyAlignment="1">
      <alignment horizontal="center" vertical="center" wrapText="1"/>
    </xf>
    <xf numFmtId="0" fontId="21" fillId="0" borderId="8" xfId="0" applyFont="1" applyBorder="1" applyAlignment="1">
      <alignment horizontal="center" vertical="center" wrapText="1"/>
    </xf>
    <xf numFmtId="0" fontId="4" fillId="0" borderId="37" xfId="2" applyFont="1" applyBorder="1" applyAlignment="1">
      <alignment horizontal="center" vertical="center" wrapText="1"/>
    </xf>
    <xf numFmtId="0" fontId="3" fillId="2" borderId="0" xfId="2" applyFont="1" applyFill="1" applyAlignment="1">
      <alignment horizontal="center" vertical="center"/>
    </xf>
    <xf numFmtId="0" fontId="33" fillId="0" borderId="19" xfId="2" applyFont="1" applyBorder="1" applyAlignment="1">
      <alignment horizontal="center" vertical="center" wrapText="1"/>
    </xf>
    <xf numFmtId="9" fontId="0" fillId="0" borderId="11" xfId="0" applyNumberFormat="1" applyBorder="1" applyAlignment="1">
      <alignment horizontal="center" vertical="center" wrapText="1"/>
    </xf>
    <xf numFmtId="9" fontId="0" fillId="0" borderId="40" xfId="0" applyNumberFormat="1" applyBorder="1" applyAlignment="1">
      <alignment horizontal="center" vertical="center" wrapText="1"/>
    </xf>
    <xf numFmtId="9" fontId="0" fillId="0" borderId="1" xfId="0" applyNumberFormat="1" applyBorder="1" applyAlignment="1">
      <alignment horizontal="center" vertical="center" wrapText="1"/>
    </xf>
    <xf numFmtId="9" fontId="5" fillId="0" borderId="34" xfId="2" applyNumberFormat="1" applyFont="1" applyBorder="1" applyAlignment="1">
      <alignment horizontal="center" vertical="center" wrapText="1"/>
    </xf>
    <xf numFmtId="9" fontId="5" fillId="0" borderId="6" xfId="2" applyNumberFormat="1" applyFont="1" applyBorder="1" applyAlignment="1">
      <alignment horizontal="center" vertical="center" wrapText="1"/>
    </xf>
    <xf numFmtId="9" fontId="5" fillId="0" borderId="25" xfId="2" applyNumberFormat="1" applyFont="1" applyBorder="1" applyAlignment="1">
      <alignment horizontal="center" vertical="center" wrapText="1"/>
    </xf>
    <xf numFmtId="9" fontId="0" fillId="0" borderId="28" xfId="0" applyNumberFormat="1" applyBorder="1" applyAlignment="1">
      <alignment horizontal="center" vertical="center" wrapText="1"/>
    </xf>
    <xf numFmtId="9" fontId="5" fillId="0" borderId="36" xfId="2" applyNumberFormat="1" applyFont="1" applyBorder="1" applyAlignment="1">
      <alignment horizontal="center" vertical="center" wrapText="1"/>
    </xf>
    <xf numFmtId="9" fontId="0" fillId="0" borderId="8" xfId="0" applyNumberFormat="1" applyBorder="1" applyAlignment="1">
      <alignment horizontal="center" vertical="center" wrapText="1"/>
    </xf>
    <xf numFmtId="9" fontId="0" fillId="0" borderId="37" xfId="0" applyNumberFormat="1" applyBorder="1" applyAlignment="1">
      <alignment horizontal="center" vertical="center" wrapText="1"/>
    </xf>
    <xf numFmtId="9" fontId="0" fillId="3" borderId="3" xfId="0" applyNumberFormat="1" applyFill="1" applyBorder="1" applyAlignment="1" applyProtection="1">
      <alignment horizontal="center" vertical="center" wrapText="1"/>
      <protection locked="0"/>
    </xf>
    <xf numFmtId="9" fontId="0" fillId="3" borderId="27" xfId="0" applyNumberFormat="1" applyFill="1" applyBorder="1" applyAlignment="1" applyProtection="1">
      <alignment horizontal="center" vertical="center" wrapText="1"/>
      <protection locked="0"/>
    </xf>
    <xf numFmtId="0" fontId="33" fillId="0" borderId="38" xfId="2" applyFont="1" applyBorder="1" applyAlignment="1">
      <alignment horizontal="center" vertical="center" wrapText="1"/>
    </xf>
    <xf numFmtId="0" fontId="5" fillId="0" borderId="8" xfId="2" applyFont="1" applyBorder="1" applyAlignment="1">
      <alignment horizontal="center" vertical="center" wrapText="1"/>
    </xf>
    <xf numFmtId="0" fontId="5" fillId="0" borderId="3" xfId="2" applyFont="1" applyBorder="1" applyAlignment="1">
      <alignment horizontal="center" vertical="center" wrapText="1"/>
    </xf>
    <xf numFmtId="0" fontId="2" fillId="0" borderId="1" xfId="0" applyFont="1" applyBorder="1" applyAlignment="1">
      <alignment wrapText="1"/>
    </xf>
    <xf numFmtId="9" fontId="2" fillId="0" borderId="0" xfId="2" applyNumberFormat="1" applyAlignment="1">
      <alignment horizontal="center" vertical="center" wrapText="1"/>
    </xf>
    <xf numFmtId="9" fontId="22" fillId="0" borderId="0" xfId="0" applyNumberFormat="1" applyFont="1" applyAlignment="1">
      <alignment horizontal="center" vertical="center" wrapText="1"/>
    </xf>
    <xf numFmtId="9" fontId="22" fillId="0" borderId="0" xfId="0" applyNumberFormat="1" applyFont="1" applyAlignment="1">
      <alignment horizontal="left" vertical="center" wrapText="1"/>
    </xf>
    <xf numFmtId="0" fontId="6" fillId="0" borderId="8" xfId="2" applyFont="1" applyBorder="1" applyAlignment="1">
      <alignment horizontal="justify" vertical="center" wrapText="1"/>
    </xf>
    <xf numFmtId="3" fontId="6" fillId="3" borderId="3" xfId="2" applyNumberFormat="1" applyFont="1" applyFill="1" applyBorder="1" applyAlignment="1" applyProtection="1">
      <alignment horizontal="center" vertical="center" wrapText="1"/>
      <protection locked="0"/>
    </xf>
    <xf numFmtId="0" fontId="6" fillId="3" borderId="3" xfId="2" applyFont="1" applyFill="1" applyBorder="1" applyAlignment="1" applyProtection="1">
      <alignment horizontal="center" vertical="center" wrapText="1"/>
      <protection locked="0"/>
    </xf>
    <xf numFmtId="0" fontId="6" fillId="3" borderId="27" xfId="2" applyFont="1" applyFill="1" applyBorder="1" applyAlignment="1" applyProtection="1">
      <alignment horizontal="center" vertical="center" wrapText="1"/>
      <protection locked="0"/>
    </xf>
    <xf numFmtId="0" fontId="5" fillId="0" borderId="24" xfId="2" applyFont="1" applyBorder="1" applyAlignment="1">
      <alignment horizontal="center" vertical="center" wrapText="1"/>
    </xf>
    <xf numFmtId="0" fontId="5" fillId="0" borderId="60" xfId="2" applyFont="1" applyBorder="1" applyAlignment="1">
      <alignment horizontal="center" vertical="center" wrapText="1"/>
    </xf>
    <xf numFmtId="9" fontId="5" fillId="0" borderId="11" xfId="2" applyNumberFormat="1" applyFont="1" applyBorder="1" applyAlignment="1">
      <alignment horizontal="center" vertical="center" wrapText="1"/>
    </xf>
    <xf numFmtId="0" fontId="5" fillId="0" borderId="33" xfId="2" applyFont="1" applyBorder="1" applyAlignment="1">
      <alignment horizontal="center" vertical="center" wrapText="1"/>
    </xf>
    <xf numFmtId="9" fontId="13" fillId="0" borderId="0" xfId="0" applyNumberFormat="1" applyFont="1" applyAlignment="1">
      <alignment horizontal="left" vertical="center" wrapText="1"/>
    </xf>
    <xf numFmtId="9" fontId="8" fillId="0" borderId="3" xfId="0" applyNumberFormat="1" applyFont="1" applyBorder="1" applyAlignment="1">
      <alignment horizontal="center" vertical="center" wrapText="1"/>
    </xf>
    <xf numFmtId="9" fontId="8" fillId="0" borderId="26" xfId="0" applyNumberFormat="1" applyFont="1" applyBorder="1" applyAlignment="1">
      <alignment horizontal="center" vertical="center" wrapText="1"/>
    </xf>
    <xf numFmtId="9" fontId="8" fillId="0" borderId="27" xfId="0" applyNumberFormat="1" applyFont="1" applyBorder="1" applyAlignment="1">
      <alignment horizontal="center" vertical="center" wrapText="1"/>
    </xf>
    <xf numFmtId="9" fontId="8" fillId="0" borderId="29" xfId="0" applyNumberFormat="1" applyFont="1" applyBorder="1" applyAlignment="1">
      <alignment horizontal="center" vertical="center" wrapText="1"/>
    </xf>
    <xf numFmtId="9" fontId="5" fillId="0" borderId="0" xfId="2" applyNumberFormat="1" applyFont="1" applyAlignment="1">
      <alignment vertical="center" wrapText="1"/>
    </xf>
    <xf numFmtId="0" fontId="4" fillId="3" borderId="1" xfId="2" applyFont="1" applyFill="1" applyBorder="1" applyAlignment="1" applyProtection="1">
      <alignment horizontal="left" vertical="center" wrapText="1"/>
      <protection locked="0"/>
    </xf>
    <xf numFmtId="0" fontId="4" fillId="3" borderId="28" xfId="2" applyFont="1" applyFill="1" applyBorder="1" applyAlignment="1" applyProtection="1">
      <alignment horizontal="left" vertical="center" wrapText="1"/>
      <protection locked="0"/>
    </xf>
    <xf numFmtId="0" fontId="0" fillId="0" borderId="0" xfId="0" applyAlignment="1">
      <alignment horizontal="center"/>
    </xf>
    <xf numFmtId="0" fontId="18" fillId="0" borderId="0" xfId="0" applyFont="1"/>
    <xf numFmtId="0" fontId="14" fillId="0" borderId="0" xfId="0" applyFont="1" applyProtection="1">
      <protection locked="0"/>
    </xf>
    <xf numFmtId="14" fontId="2" fillId="0" borderId="0" xfId="0" applyNumberFormat="1" applyFont="1" applyAlignment="1">
      <alignment horizontal="left" vertical="center" wrapText="1"/>
    </xf>
    <xf numFmtId="0" fontId="32" fillId="2" borderId="1" xfId="2" applyFont="1" applyFill="1" applyBorder="1" applyAlignment="1">
      <alignment vertical="center" wrapText="1"/>
    </xf>
    <xf numFmtId="14" fontId="2" fillId="0" borderId="1" xfId="0" applyNumberFormat="1" applyFont="1" applyBorder="1" applyAlignment="1">
      <alignment horizontal="left" vertical="center" wrapText="1"/>
    </xf>
    <xf numFmtId="0" fontId="32" fillId="2" borderId="5" xfId="2" applyFont="1" applyFill="1" applyBorder="1" applyAlignment="1">
      <alignment vertical="center" wrapText="1"/>
    </xf>
    <xf numFmtId="14" fontId="2" fillId="0" borderId="1" xfId="0" applyNumberFormat="1" applyFont="1" applyBorder="1" applyAlignment="1">
      <alignment vertical="center" wrapText="1"/>
    </xf>
    <xf numFmtId="14" fontId="13" fillId="0" borderId="1" xfId="0" applyNumberFormat="1" applyFont="1" applyBorder="1" applyAlignment="1">
      <alignment horizontal="center" vertical="center" wrapText="1"/>
    </xf>
    <xf numFmtId="0" fontId="13" fillId="0" borderId="1" xfId="0" applyFont="1" applyBorder="1" applyAlignment="1">
      <alignment vertical="center" wrapText="1"/>
    </xf>
    <xf numFmtId="0" fontId="13" fillId="0" borderId="0" xfId="0" applyFont="1" applyAlignment="1">
      <alignment horizontal="center" vertical="center" wrapText="1"/>
    </xf>
    <xf numFmtId="0" fontId="12" fillId="0" borderId="0" xfId="2" applyFont="1" applyAlignment="1">
      <alignment horizontal="left" vertical="center" wrapText="1"/>
    </xf>
    <xf numFmtId="0" fontId="6" fillId="4" borderId="0" xfId="2" applyFont="1" applyFill="1" applyAlignment="1">
      <alignment horizontal="left" vertical="center" wrapText="1"/>
    </xf>
    <xf numFmtId="0" fontId="12" fillId="0" borderId="0" xfId="2" applyFont="1" applyAlignment="1">
      <alignment vertical="center" wrapText="1"/>
    </xf>
    <xf numFmtId="0" fontId="6" fillId="0" borderId="0" xfId="2" applyFont="1" applyAlignment="1" applyProtection="1">
      <alignment horizontal="left" vertical="justify" wrapText="1"/>
      <protection locked="0"/>
    </xf>
    <xf numFmtId="0" fontId="12" fillId="0" borderId="0" xfId="2" applyFont="1" applyAlignment="1">
      <alignment horizontal="right" vertical="center" wrapText="1"/>
    </xf>
    <xf numFmtId="14" fontId="6" fillId="0" borderId="0" xfId="2" applyNumberFormat="1" applyFont="1" applyAlignment="1" applyProtection="1">
      <alignment horizontal="center" vertical="center" wrapText="1"/>
      <protection locked="0"/>
    </xf>
    <xf numFmtId="0" fontId="3" fillId="2" borderId="0" xfId="2" applyFont="1" applyFill="1" applyAlignment="1">
      <alignment horizontal="center"/>
    </xf>
    <xf numFmtId="0" fontId="32" fillId="2" borderId="0" xfId="2" applyFont="1" applyFill="1" applyAlignment="1">
      <alignment vertical="center" wrapText="1"/>
    </xf>
    <xf numFmtId="14" fontId="2" fillId="0" borderId="0" xfId="0" applyNumberFormat="1" applyFont="1" applyAlignment="1">
      <alignment horizontal="right" vertical="center" wrapText="1"/>
    </xf>
    <xf numFmtId="14" fontId="2" fillId="0" borderId="1" xfId="0" applyNumberFormat="1" applyFont="1" applyBorder="1" applyAlignment="1">
      <alignment horizontal="right" vertical="center" wrapText="1"/>
    </xf>
    <xf numFmtId="0" fontId="12" fillId="0" borderId="60" xfId="2" applyFont="1" applyBorder="1" applyAlignment="1">
      <alignment vertical="center" wrapText="1"/>
    </xf>
    <xf numFmtId="0" fontId="6" fillId="4" borderId="11" xfId="2" applyFont="1" applyFill="1" applyBorder="1" applyAlignment="1">
      <alignment horizontal="left" vertical="center" wrapText="1"/>
    </xf>
    <xf numFmtId="14" fontId="2" fillId="0" borderId="0" xfId="0" applyNumberFormat="1" applyFont="1" applyAlignment="1">
      <alignment vertical="center" wrapText="1"/>
    </xf>
    <xf numFmtId="14" fontId="13" fillId="0" borderId="0" xfId="0" applyNumberFormat="1" applyFont="1" applyAlignment="1">
      <alignment horizontal="center" vertical="center" wrapText="1"/>
    </xf>
    <xf numFmtId="0" fontId="4" fillId="0" borderId="1" xfId="2" applyFont="1" applyBorder="1" applyAlignment="1">
      <alignment horizontal="left" vertical="center" wrapText="1"/>
    </xf>
    <xf numFmtId="14" fontId="14" fillId="0" borderId="1" xfId="0" applyNumberFormat="1" applyFont="1" applyBorder="1" applyAlignment="1" applyProtection="1">
      <alignment horizontal="right" vertical="center" wrapText="1"/>
      <protection locked="0"/>
    </xf>
    <xf numFmtId="14" fontId="14" fillId="0" borderId="1" xfId="0" applyNumberFormat="1" applyFont="1" applyBorder="1" applyAlignment="1" applyProtection="1">
      <alignment horizontal="right"/>
      <protection locked="0"/>
    </xf>
    <xf numFmtId="14" fontId="14" fillId="0" borderId="0" xfId="0" applyNumberFormat="1" applyFont="1" applyAlignment="1" applyProtection="1">
      <alignment horizontal="right"/>
      <protection locked="0"/>
    </xf>
    <xf numFmtId="14" fontId="0" fillId="0" borderId="0" xfId="0" applyNumberFormat="1" applyAlignment="1">
      <alignment horizontal="right"/>
    </xf>
    <xf numFmtId="9" fontId="36" fillId="0" borderId="0" xfId="2" applyNumberFormat="1" applyFont="1" applyAlignment="1">
      <alignment vertical="center"/>
    </xf>
    <xf numFmtId="49" fontId="9" fillId="0" borderId="0" xfId="2" applyNumberFormat="1" applyFont="1" applyAlignment="1">
      <alignment vertical="center"/>
    </xf>
    <xf numFmtId="0" fontId="21" fillId="0" borderId="0" xfId="0" applyFont="1" applyAlignment="1">
      <alignment horizontal="center" vertical="center" wrapText="1"/>
    </xf>
    <xf numFmtId="9" fontId="21" fillId="0" borderId="0" xfId="0" applyNumberFormat="1" applyFont="1" applyAlignment="1">
      <alignment horizontal="center" vertical="center" wrapText="1"/>
    </xf>
    <xf numFmtId="0" fontId="3" fillId="2" borderId="0" xfId="2" applyFont="1" applyFill="1" applyAlignment="1">
      <alignment horizontal="center" vertical="center" wrapText="1"/>
    </xf>
    <xf numFmtId="9" fontId="3" fillId="0" borderId="0" xfId="2" applyNumberFormat="1" applyFont="1" applyAlignment="1">
      <alignment vertical="center" wrapText="1"/>
    </xf>
    <xf numFmtId="9" fontId="4" fillId="0" borderId="1" xfId="0" applyNumberFormat="1" applyFont="1" applyBorder="1" applyAlignment="1">
      <alignment horizontal="center" vertical="center" wrapText="1"/>
    </xf>
    <xf numFmtId="9" fontId="4" fillId="0" borderId="0" xfId="2" applyNumberFormat="1" applyFont="1" applyAlignment="1">
      <alignment horizontal="center" vertical="center" wrapText="1"/>
    </xf>
    <xf numFmtId="0" fontId="24" fillId="0" borderId="0" xfId="0" applyFont="1" applyAlignment="1">
      <alignment horizontal="center" vertical="center" wrapText="1"/>
    </xf>
    <xf numFmtId="0" fontId="22" fillId="0" borderId="0" xfId="0" applyFont="1" applyAlignment="1">
      <alignment vertical="center" wrapText="1"/>
    </xf>
    <xf numFmtId="0" fontId="22" fillId="0" borderId="1" xfId="0" applyFont="1" applyBorder="1" applyAlignment="1">
      <alignment vertical="center" wrapText="1"/>
    </xf>
    <xf numFmtId="0" fontId="21" fillId="12" borderId="3" xfId="0" applyFont="1" applyFill="1" applyBorder="1" applyAlignment="1">
      <alignment horizontal="center" vertical="center" wrapText="1"/>
    </xf>
    <xf numFmtId="0" fontId="21" fillId="13" borderId="3" xfId="0" applyFont="1" applyFill="1" applyBorder="1" applyAlignment="1">
      <alignment horizontal="center" vertical="center" wrapText="1"/>
    </xf>
    <xf numFmtId="0" fontId="21" fillId="14" borderId="3" xfId="0" applyFont="1" applyFill="1" applyBorder="1" applyAlignment="1">
      <alignment horizontal="center" vertical="center" wrapText="1"/>
    </xf>
    <xf numFmtId="0" fontId="21" fillId="15" borderId="3" xfId="0" applyFont="1" applyFill="1" applyBorder="1" applyAlignment="1">
      <alignment horizontal="center" vertical="center" wrapText="1"/>
    </xf>
    <xf numFmtId="0" fontId="32" fillId="2" borderId="1" xfId="2" applyFont="1" applyFill="1" applyBorder="1" applyAlignment="1">
      <alignment horizontal="center" vertical="center" wrapText="1"/>
    </xf>
    <xf numFmtId="0" fontId="12" fillId="0" borderId="4" xfId="2" applyFont="1" applyBorder="1" applyAlignment="1">
      <alignment vertical="center" wrapText="1"/>
    </xf>
    <xf numFmtId="0" fontId="4" fillId="0" borderId="8" xfId="2" applyFont="1" applyBorder="1" applyAlignment="1">
      <alignment horizontal="justify" vertical="center" wrapText="1"/>
    </xf>
    <xf numFmtId="0" fontId="22" fillId="0" borderId="0" xfId="0" applyFont="1" applyAlignment="1">
      <alignment vertical="top" wrapText="1"/>
    </xf>
    <xf numFmtId="0" fontId="37" fillId="0" borderId="0" xfId="0" applyFont="1" applyAlignment="1">
      <alignment wrapText="1"/>
    </xf>
    <xf numFmtId="0" fontId="38" fillId="0" borderId="1" xfId="0" applyFont="1" applyBorder="1" applyAlignment="1">
      <alignment horizontal="justify" vertical="center" wrapText="1"/>
    </xf>
    <xf numFmtId="0" fontId="38" fillId="4" borderId="1" xfId="0" applyFont="1" applyFill="1" applyBorder="1" applyAlignment="1">
      <alignment horizontal="left" vertical="center" wrapText="1"/>
    </xf>
    <xf numFmtId="0" fontId="38" fillId="4" borderId="1" xfId="0" applyFont="1" applyFill="1" applyBorder="1" applyAlignment="1">
      <alignment horizontal="justify" vertical="center" wrapText="1"/>
    </xf>
    <xf numFmtId="0" fontId="38" fillId="0" borderId="1" xfId="0" applyFont="1" applyBorder="1" applyAlignment="1">
      <alignment horizontal="left" vertical="center"/>
    </xf>
    <xf numFmtId="0" fontId="37" fillId="0" borderId="0" xfId="0" applyFont="1" applyAlignment="1">
      <alignment horizontal="left" vertical="top" wrapText="1"/>
    </xf>
    <xf numFmtId="0" fontId="38" fillId="16" borderId="1" xfId="0" applyFont="1" applyFill="1" applyBorder="1" applyAlignment="1">
      <alignment horizontal="justify" vertical="center" wrapText="1"/>
    </xf>
    <xf numFmtId="0" fontId="40" fillId="17" borderId="68" xfId="0" applyFont="1" applyFill="1" applyBorder="1" applyAlignment="1">
      <alignment horizontal="justify" vertical="center" wrapText="1"/>
    </xf>
    <xf numFmtId="9" fontId="38" fillId="16" borderId="1" xfId="6" applyFont="1" applyFill="1" applyBorder="1" applyAlignment="1">
      <alignment horizontal="justify" vertical="center" wrapText="1"/>
    </xf>
    <xf numFmtId="0" fontId="4" fillId="3" borderId="4" xfId="2" applyFont="1" applyFill="1" applyBorder="1" applyAlignment="1" applyProtection="1">
      <alignment horizontal="left" vertical="center" wrapText="1"/>
      <protection locked="0"/>
    </xf>
    <xf numFmtId="0" fontId="4" fillId="3" borderId="5" xfId="2" applyFont="1" applyFill="1" applyBorder="1" applyAlignment="1" applyProtection="1">
      <alignment horizontal="left" vertical="center" wrapText="1"/>
      <protection locked="0"/>
    </xf>
    <xf numFmtId="0" fontId="40" fillId="17" borderId="68" xfId="0" applyFont="1" applyFill="1" applyBorder="1" applyAlignment="1">
      <alignment horizontal="center" vertical="center" wrapText="1"/>
    </xf>
    <xf numFmtId="0" fontId="4" fillId="3" borderId="60" xfId="2" applyFont="1" applyFill="1" applyBorder="1" applyAlignment="1" applyProtection="1">
      <alignment horizontal="left" vertical="center" wrapText="1"/>
      <protection locked="0"/>
    </xf>
    <xf numFmtId="0" fontId="4" fillId="3" borderId="19" xfId="2" applyFont="1" applyFill="1" applyBorder="1" applyAlignment="1" applyProtection="1">
      <alignment horizontal="left" vertical="center" wrapText="1"/>
      <protection locked="0"/>
    </xf>
    <xf numFmtId="0" fontId="4" fillId="3" borderId="71" xfId="2" applyFont="1" applyFill="1" applyBorder="1" applyAlignment="1" applyProtection="1">
      <alignment horizontal="left" vertical="center" wrapText="1"/>
      <protection locked="0"/>
    </xf>
    <xf numFmtId="0" fontId="4" fillId="3" borderId="20" xfId="2" applyFont="1" applyFill="1" applyBorder="1" applyAlignment="1" applyProtection="1">
      <alignment horizontal="left" vertical="center" wrapText="1"/>
      <protection locked="0"/>
    </xf>
    <xf numFmtId="0" fontId="4" fillId="3" borderId="38" xfId="2" applyFont="1" applyFill="1" applyBorder="1" applyAlignment="1" applyProtection="1">
      <alignment horizontal="left" vertical="center" wrapText="1"/>
      <protection locked="0"/>
    </xf>
    <xf numFmtId="0" fontId="12" fillId="0" borderId="7" xfId="2" applyFont="1" applyBorder="1" applyAlignment="1">
      <alignment horizontal="center" vertical="center" wrapText="1"/>
    </xf>
    <xf numFmtId="0" fontId="6" fillId="0" borderId="1" xfId="2" applyFont="1" applyBorder="1" applyAlignment="1" applyProtection="1">
      <alignment horizontal="center" vertical="center" wrapText="1"/>
      <protection locked="0"/>
    </xf>
    <xf numFmtId="0" fontId="6" fillId="0" borderId="5" xfId="2" applyFont="1" applyBorder="1" applyAlignment="1" applyProtection="1">
      <alignment horizontal="center" vertical="center" wrapText="1"/>
      <protection locked="0"/>
    </xf>
    <xf numFmtId="0" fontId="4" fillId="0" borderId="1" xfId="2" applyFont="1" applyBorder="1" applyAlignment="1">
      <alignment horizontal="justify" vertical="top" wrapText="1"/>
    </xf>
    <xf numFmtId="0" fontId="4" fillId="0" borderId="1" xfId="2" applyFont="1" applyBorder="1" applyAlignment="1">
      <alignment vertical="center" wrapText="1"/>
    </xf>
    <xf numFmtId="0" fontId="9" fillId="0" borderId="1" xfId="2" applyFont="1" applyBorder="1" applyAlignment="1">
      <alignment vertical="center" wrapText="1"/>
    </xf>
    <xf numFmtId="0" fontId="6" fillId="3" borderId="1" xfId="0" applyFont="1" applyFill="1" applyBorder="1" applyAlignment="1">
      <alignment horizontal="left" vertical="center" wrapText="1"/>
    </xf>
    <xf numFmtId="14" fontId="6" fillId="0" borderId="1" xfId="2" applyNumberFormat="1" applyFont="1" applyBorder="1" applyAlignment="1" applyProtection="1">
      <alignment vertical="center" wrapText="1"/>
      <protection locked="0"/>
    </xf>
    <xf numFmtId="14" fontId="6" fillId="0" borderId="19" xfId="2" applyNumberFormat="1" applyFont="1" applyBorder="1" applyAlignment="1" applyProtection="1">
      <alignment vertical="center" wrapText="1"/>
      <protection locked="0"/>
    </xf>
    <xf numFmtId="0" fontId="12" fillId="0" borderId="1" xfId="0" applyFont="1" applyBorder="1" applyAlignment="1" applyProtection="1">
      <alignment vertical="center" wrapText="1"/>
      <protection locked="0"/>
    </xf>
    <xf numFmtId="0" fontId="12" fillId="0" borderId="4" xfId="2" applyFont="1" applyBorder="1" applyAlignment="1">
      <alignment horizontal="center" vertical="center" wrapText="1"/>
    </xf>
    <xf numFmtId="14" fontId="6" fillId="0" borderId="11" xfId="2" applyNumberFormat="1" applyFont="1" applyBorder="1" applyAlignment="1" applyProtection="1">
      <alignment vertical="center" wrapText="1"/>
      <protection locked="0"/>
    </xf>
    <xf numFmtId="14" fontId="6" fillId="0" borderId="60" xfId="2" applyNumberFormat="1" applyFont="1" applyBorder="1" applyAlignment="1" applyProtection="1">
      <alignment vertical="center" wrapText="1"/>
      <protection locked="0"/>
    </xf>
    <xf numFmtId="14" fontId="12" fillId="0" borderId="4" xfId="2" applyNumberFormat="1" applyFont="1" applyBorder="1" applyAlignment="1" applyProtection="1">
      <alignment horizontal="center" vertical="center" wrapText="1"/>
      <protection locked="0"/>
    </xf>
    <xf numFmtId="0" fontId="3" fillId="2" borderId="0" xfId="2" applyFont="1" applyFill="1" applyAlignment="1">
      <alignment vertical="center" wrapText="1"/>
    </xf>
    <xf numFmtId="9" fontId="3" fillId="2" borderId="0" xfId="2" applyNumberFormat="1" applyFont="1" applyFill="1" applyAlignment="1">
      <alignment vertical="center" wrapText="1"/>
    </xf>
    <xf numFmtId="0" fontId="4" fillId="0" borderId="1" xfId="2" applyFont="1" applyBorder="1" applyAlignment="1">
      <alignment horizontal="center" vertical="center" wrapText="1"/>
    </xf>
    <xf numFmtId="0" fontId="4" fillId="3" borderId="1" xfId="0" applyFont="1" applyFill="1" applyBorder="1" applyAlignment="1" applyProtection="1">
      <alignment horizontal="center" vertical="center" wrapText="1"/>
      <protection locked="0"/>
    </xf>
    <xf numFmtId="9" fontId="4" fillId="3" borderId="1" xfId="0" applyNumberFormat="1" applyFont="1" applyFill="1" applyBorder="1" applyAlignment="1" applyProtection="1">
      <alignment horizontal="center" vertical="center" wrapText="1"/>
      <protection locked="0"/>
    </xf>
    <xf numFmtId="0" fontId="4" fillId="0" borderId="28" xfId="2" applyFont="1" applyBorder="1" applyAlignment="1">
      <alignment horizontal="center" vertical="center" wrapText="1"/>
    </xf>
    <xf numFmtId="0" fontId="4" fillId="0" borderId="4" xfId="2" applyFont="1" applyBorder="1" applyAlignment="1">
      <alignment horizontal="center" vertical="center" wrapText="1"/>
    </xf>
    <xf numFmtId="9" fontId="4" fillId="3" borderId="1" xfId="0" applyNumberFormat="1" applyFont="1" applyFill="1" applyBorder="1" applyAlignment="1">
      <alignment horizontal="center" vertical="center" wrapText="1"/>
    </xf>
    <xf numFmtId="0" fontId="47" fillId="0" borderId="1" xfId="2" applyFont="1" applyBorder="1" applyAlignment="1">
      <alignment horizontal="left" vertical="center" wrapText="1"/>
    </xf>
    <xf numFmtId="0" fontId="47" fillId="3" borderId="19" xfId="2" applyFont="1" applyFill="1" applyBorder="1" applyAlignment="1" applyProtection="1">
      <alignment horizontal="left" vertical="center" wrapText="1"/>
      <protection locked="0"/>
    </xf>
    <xf numFmtId="0" fontId="47" fillId="3" borderId="1" xfId="2" applyFont="1" applyFill="1" applyBorder="1" applyAlignment="1" applyProtection="1">
      <alignment horizontal="left" vertical="center" wrapText="1"/>
      <protection locked="0"/>
    </xf>
    <xf numFmtId="0" fontId="47" fillId="3" borderId="38" xfId="2" applyFont="1" applyFill="1" applyBorder="1" applyAlignment="1" applyProtection="1">
      <alignment horizontal="left" vertical="center" wrapText="1"/>
      <protection locked="0"/>
    </xf>
    <xf numFmtId="0" fontId="47" fillId="3" borderId="28" xfId="2" applyFont="1" applyFill="1" applyBorder="1" applyAlignment="1" applyProtection="1">
      <alignment horizontal="left" vertical="center" wrapText="1"/>
      <protection locked="0"/>
    </xf>
    <xf numFmtId="0" fontId="48" fillId="4" borderId="0" xfId="0" applyFont="1" applyFill="1" applyAlignment="1">
      <alignment wrapText="1"/>
    </xf>
    <xf numFmtId="0" fontId="2" fillId="4" borderId="41" xfId="4" applyFill="1" applyBorder="1" applyAlignment="1">
      <alignment wrapText="1"/>
    </xf>
    <xf numFmtId="0" fontId="2" fillId="4" borderId="42" xfId="4" applyFill="1" applyBorder="1" applyAlignment="1">
      <alignment wrapText="1"/>
    </xf>
    <xf numFmtId="0" fontId="2" fillId="4" borderId="43" xfId="4" applyFill="1" applyBorder="1" applyAlignment="1">
      <alignment wrapText="1"/>
    </xf>
    <xf numFmtId="0" fontId="6" fillId="4" borderId="41" xfId="4" quotePrefix="1" applyFont="1" applyFill="1" applyBorder="1" applyAlignment="1">
      <alignment horizontal="left" vertical="top" wrapText="1"/>
    </xf>
    <xf numFmtId="0" fontId="6" fillId="4" borderId="42" xfId="4" quotePrefix="1" applyFont="1" applyFill="1" applyBorder="1" applyAlignment="1">
      <alignment horizontal="left" vertical="top" wrapText="1"/>
    </xf>
    <xf numFmtId="0" fontId="6" fillId="4" borderId="43" xfId="4" quotePrefix="1" applyFont="1" applyFill="1" applyBorder="1" applyAlignment="1">
      <alignment horizontal="left" vertical="top" wrapText="1"/>
    </xf>
    <xf numFmtId="0" fontId="48" fillId="0" borderId="0" xfId="0" applyFont="1" applyAlignment="1">
      <alignment wrapText="1"/>
    </xf>
    <xf numFmtId="0" fontId="51" fillId="4" borderId="41" xfId="4" quotePrefix="1" applyFont="1" applyFill="1" applyBorder="1" applyAlignment="1">
      <alignment horizontal="left" vertical="top" wrapText="1"/>
    </xf>
    <xf numFmtId="0" fontId="51" fillId="4" borderId="42" xfId="4" quotePrefix="1" applyFont="1" applyFill="1" applyBorder="1" applyAlignment="1">
      <alignment horizontal="left" vertical="top" wrapText="1"/>
    </xf>
    <xf numFmtId="0" fontId="51" fillId="4" borderId="43" xfId="4" quotePrefix="1" applyFont="1" applyFill="1" applyBorder="1" applyAlignment="1">
      <alignment horizontal="left" vertical="top" wrapText="1"/>
    </xf>
    <xf numFmtId="0" fontId="51" fillId="4" borderId="15" xfId="4" quotePrefix="1" applyFont="1" applyFill="1" applyBorder="1" applyAlignment="1">
      <alignment horizontal="left" vertical="top" wrapText="1"/>
    </xf>
    <xf numFmtId="0" fontId="51" fillId="4" borderId="0" xfId="4" quotePrefix="1" applyFont="1" applyFill="1" applyAlignment="1">
      <alignment horizontal="left" vertical="top" wrapText="1"/>
    </xf>
    <xf numFmtId="0" fontId="51" fillId="4" borderId="2" xfId="4" quotePrefix="1" applyFont="1" applyFill="1" applyBorder="1" applyAlignment="1">
      <alignment horizontal="left" vertical="top" wrapText="1"/>
    </xf>
    <xf numFmtId="0" fontId="2" fillId="4" borderId="15" xfId="4" applyFill="1" applyBorder="1" applyAlignment="1">
      <alignment wrapText="1"/>
    </xf>
    <xf numFmtId="0" fontId="2" fillId="4" borderId="0" xfId="4" applyFill="1" applyAlignment="1">
      <alignment wrapText="1"/>
    </xf>
    <xf numFmtId="0" fontId="2" fillId="4" borderId="2" xfId="4" applyFill="1" applyBorder="1" applyAlignment="1">
      <alignment wrapText="1"/>
    </xf>
    <xf numFmtId="0" fontId="45" fillId="4" borderId="42" xfId="5" applyFont="1" applyFill="1" applyBorder="1" applyAlignment="1">
      <alignment horizontal="left" vertical="top" wrapText="1" readingOrder="1"/>
    </xf>
    <xf numFmtId="0" fontId="46" fillId="4" borderId="42" xfId="4" applyFont="1" applyFill="1" applyBorder="1" applyAlignment="1">
      <alignment horizontal="justify" vertical="center" wrapText="1"/>
    </xf>
    <xf numFmtId="0" fontId="51" fillId="4" borderId="15" xfId="4" quotePrefix="1" applyFont="1" applyFill="1" applyBorder="1" applyAlignment="1">
      <alignment vertical="top" wrapText="1"/>
    </xf>
    <xf numFmtId="0" fontId="51" fillId="4" borderId="0" xfId="4" quotePrefix="1" applyFont="1" applyFill="1" applyAlignment="1">
      <alignment vertical="top" wrapText="1"/>
    </xf>
    <xf numFmtId="0" fontId="51" fillId="4" borderId="2" xfId="4" quotePrefix="1" applyFont="1" applyFill="1" applyBorder="1" applyAlignment="1">
      <alignment vertical="top" wrapText="1"/>
    </xf>
    <xf numFmtId="0" fontId="51" fillId="4" borderId="41" xfId="4" quotePrefix="1" applyFont="1" applyFill="1" applyBorder="1" applyAlignment="1">
      <alignment vertical="top" wrapText="1"/>
    </xf>
    <xf numFmtId="0" fontId="51" fillId="4" borderId="42" xfId="4" quotePrefix="1" applyFont="1" applyFill="1" applyBorder="1" applyAlignment="1">
      <alignment vertical="top" wrapText="1"/>
    </xf>
    <xf numFmtId="0" fontId="51" fillId="4" borderId="43" xfId="4" quotePrefix="1" applyFont="1" applyFill="1" applyBorder="1" applyAlignment="1">
      <alignment vertical="top" wrapText="1"/>
    </xf>
    <xf numFmtId="0" fontId="51" fillId="4" borderId="61" xfId="4" quotePrefix="1" applyFont="1" applyFill="1" applyBorder="1" applyAlignment="1">
      <alignment horizontal="left" vertical="top" wrapText="1"/>
    </xf>
    <xf numFmtId="0" fontId="51" fillId="4" borderId="10" xfId="4" quotePrefix="1" applyFont="1" applyFill="1" applyBorder="1" applyAlignment="1">
      <alignment horizontal="left" vertical="top" wrapText="1"/>
    </xf>
    <xf numFmtId="0" fontId="51" fillId="4" borderId="63" xfId="4" quotePrefix="1" applyFont="1" applyFill="1" applyBorder="1" applyAlignment="1">
      <alignment horizontal="left" vertical="top" wrapText="1"/>
    </xf>
    <xf numFmtId="0" fontId="2" fillId="4" borderId="14" xfId="4" applyFill="1" applyBorder="1" applyAlignment="1">
      <alignment wrapText="1"/>
    </xf>
    <xf numFmtId="0" fontId="2" fillId="4" borderId="13" xfId="4" applyFill="1" applyBorder="1" applyAlignment="1">
      <alignment wrapText="1"/>
    </xf>
    <xf numFmtId="0" fontId="2" fillId="4" borderId="12" xfId="4" applyFill="1" applyBorder="1" applyAlignment="1">
      <alignment wrapText="1"/>
    </xf>
    <xf numFmtId="0" fontId="54" fillId="6" borderId="74" xfId="2" applyFont="1" applyFill="1" applyBorder="1" applyAlignment="1">
      <alignment horizontal="center" vertical="center"/>
    </xf>
    <xf numFmtId="0" fontId="54" fillId="19" borderId="74" xfId="2" applyFont="1" applyFill="1" applyBorder="1" applyAlignment="1">
      <alignment horizontal="center" vertical="center" wrapText="1"/>
    </xf>
    <xf numFmtId="0" fontId="54" fillId="20" borderId="74" xfId="2" applyFont="1" applyFill="1" applyBorder="1" applyAlignment="1">
      <alignment horizontal="center" vertical="center" wrapText="1"/>
    </xf>
    <xf numFmtId="0" fontId="55" fillId="21" borderId="74" xfId="2" applyFont="1" applyFill="1" applyBorder="1" applyAlignment="1">
      <alignment horizontal="center" vertical="center" wrapText="1"/>
    </xf>
    <xf numFmtId="9" fontId="5" fillId="3" borderId="5" xfId="2" applyNumberFormat="1" applyFont="1" applyFill="1" applyBorder="1" applyAlignment="1">
      <alignment horizontal="center" vertical="center" wrapText="1"/>
    </xf>
    <xf numFmtId="0" fontId="4" fillId="11" borderId="0" xfId="2" applyFont="1" applyFill="1" applyAlignment="1">
      <alignment vertical="center" wrapText="1"/>
    </xf>
    <xf numFmtId="0" fontId="3" fillId="11" borderId="0" xfId="2" applyFont="1" applyFill="1"/>
    <xf numFmtId="0" fontId="5" fillId="11" borderId="0" xfId="2" applyFont="1" applyFill="1" applyAlignment="1">
      <alignment vertical="center" wrapText="1"/>
    </xf>
    <xf numFmtId="0" fontId="5" fillId="11" borderId="0" xfId="2" applyFont="1" applyFill="1" applyAlignment="1">
      <alignment horizontal="center" vertical="center" wrapText="1"/>
    </xf>
    <xf numFmtId="0" fontId="60" fillId="3" borderId="1" xfId="0" applyFont="1" applyFill="1" applyBorder="1" applyAlignment="1">
      <alignment horizontal="center" vertical="center" wrapText="1"/>
    </xf>
    <xf numFmtId="0" fontId="60" fillId="3" borderId="1" xfId="0" applyFont="1" applyFill="1" applyBorder="1" applyAlignment="1">
      <alignment horizontal="center" vertical="center"/>
    </xf>
    <xf numFmtId="0" fontId="60" fillId="3" borderId="75" xfId="0" applyFont="1" applyFill="1" applyBorder="1" applyAlignment="1">
      <alignment horizontal="center" vertical="center" wrapText="1"/>
    </xf>
    <xf numFmtId="0" fontId="4" fillId="0" borderId="5" xfId="2" applyFont="1" applyBorder="1" applyAlignment="1">
      <alignment horizontal="center" vertical="center" wrapText="1"/>
    </xf>
    <xf numFmtId="9" fontId="4" fillId="0" borderId="5" xfId="0" applyNumberFormat="1" applyFont="1" applyBorder="1" applyAlignment="1">
      <alignment horizontal="center" vertical="center" wrapText="1"/>
    </xf>
    <xf numFmtId="0" fontId="4" fillId="0" borderId="4" xfId="2" applyFont="1" applyBorder="1" applyAlignment="1">
      <alignment horizontal="left" vertical="center" wrapText="1"/>
    </xf>
    <xf numFmtId="9" fontId="4" fillId="0" borderId="4" xfId="0" applyNumberFormat="1" applyFont="1" applyBorder="1" applyAlignment="1">
      <alignment horizontal="center" vertical="center" wrapText="1"/>
    </xf>
    <xf numFmtId="0" fontId="4" fillId="3" borderId="4" xfId="0" applyFont="1" applyFill="1" applyBorder="1" applyAlignment="1" applyProtection="1">
      <alignment horizontal="center" vertical="center" wrapText="1"/>
      <protection locked="0"/>
    </xf>
    <xf numFmtId="9" fontId="4" fillId="3" borderId="4" xfId="0" applyNumberFormat="1" applyFont="1" applyFill="1" applyBorder="1" applyAlignment="1" applyProtection="1">
      <alignment horizontal="center" vertical="center" wrapText="1"/>
      <protection locked="0"/>
    </xf>
    <xf numFmtId="0" fontId="4" fillId="0" borderId="6" xfId="2" applyFont="1" applyBorder="1" applyAlignment="1">
      <alignment horizontal="center" vertical="center" wrapText="1"/>
    </xf>
    <xf numFmtId="0" fontId="60" fillId="3" borderId="77" xfId="0" applyFont="1" applyFill="1" applyBorder="1" applyAlignment="1">
      <alignment horizontal="center" vertical="center" wrapText="1"/>
    </xf>
    <xf numFmtId="0" fontId="4" fillId="0" borderId="6" xfId="2" applyFont="1" applyBorder="1" applyAlignment="1">
      <alignment horizontal="left" vertical="center" wrapText="1"/>
    </xf>
    <xf numFmtId="9" fontId="4" fillId="0" borderId="6" xfId="0" applyNumberFormat="1" applyFont="1" applyBorder="1" applyAlignment="1">
      <alignment horizontal="center" vertical="center" wrapText="1"/>
    </xf>
    <xf numFmtId="0" fontId="4" fillId="3" borderId="6" xfId="0" applyFont="1" applyFill="1" applyBorder="1" applyAlignment="1" applyProtection="1">
      <alignment horizontal="center" vertical="center" wrapText="1"/>
      <protection locked="0"/>
    </xf>
    <xf numFmtId="9" fontId="4" fillId="3" borderId="6" xfId="0" applyNumberFormat="1" applyFont="1" applyFill="1" applyBorder="1" applyAlignment="1" applyProtection="1">
      <alignment horizontal="center" vertical="center" wrapText="1"/>
      <protection locked="0"/>
    </xf>
    <xf numFmtId="0" fontId="4" fillId="0" borderId="28" xfId="2" applyFont="1" applyBorder="1" applyAlignment="1">
      <alignment horizontal="left" vertical="center" wrapText="1"/>
    </xf>
    <xf numFmtId="9" fontId="4" fillId="0" borderId="28" xfId="0" applyNumberFormat="1" applyFont="1" applyBorder="1" applyAlignment="1">
      <alignment horizontal="center" vertical="center" wrapText="1"/>
    </xf>
    <xf numFmtId="0" fontId="4" fillId="3" borderId="28" xfId="0" applyFont="1" applyFill="1" applyBorder="1" applyAlignment="1" applyProtection="1">
      <alignment horizontal="center" vertical="center" wrapText="1"/>
      <protection locked="0"/>
    </xf>
    <xf numFmtId="9" fontId="4" fillId="3" borderId="28" xfId="0" applyNumberFormat="1" applyFont="1" applyFill="1" applyBorder="1" applyAlignment="1" applyProtection="1">
      <alignment horizontal="center" vertical="center" wrapText="1"/>
      <protection locked="0"/>
    </xf>
    <xf numFmtId="0" fontId="60" fillId="3" borderId="76" xfId="0" applyFont="1" applyFill="1" applyBorder="1" applyAlignment="1">
      <alignment horizontal="center" vertical="center" wrapText="1"/>
    </xf>
    <xf numFmtId="0" fontId="60" fillId="3" borderId="6" xfId="0" applyFont="1" applyFill="1" applyBorder="1" applyAlignment="1">
      <alignment horizontal="center" vertical="center" wrapText="1"/>
    </xf>
    <xf numFmtId="0" fontId="47" fillId="0" borderId="6" xfId="2" applyFont="1" applyBorder="1" applyAlignment="1">
      <alignment horizontal="left" vertical="center" wrapText="1"/>
    </xf>
    <xf numFmtId="0" fontId="2" fillId="0" borderId="8" xfId="0" applyFont="1" applyBorder="1" applyAlignment="1">
      <alignment horizontal="center" vertical="center" wrapText="1" readingOrder="1"/>
    </xf>
    <xf numFmtId="0" fontId="2" fillId="7" borderId="8" xfId="0" applyFont="1" applyFill="1" applyBorder="1" applyAlignment="1">
      <alignment horizontal="center" vertical="center" wrapText="1" readingOrder="1"/>
    </xf>
    <xf numFmtId="0" fontId="2" fillId="7" borderId="37" xfId="0" applyFont="1" applyFill="1" applyBorder="1" applyAlignment="1">
      <alignment horizontal="center" vertical="center" wrapText="1" readingOrder="1"/>
    </xf>
    <xf numFmtId="0" fontId="25" fillId="0" borderId="1" xfId="2" applyFont="1" applyBorder="1" applyAlignment="1">
      <alignment vertical="center" wrapText="1"/>
    </xf>
    <xf numFmtId="0" fontId="27" fillId="0" borderId="1" xfId="3" applyFont="1" applyBorder="1"/>
    <xf numFmtId="0" fontId="27" fillId="0" borderId="1" xfId="3" applyFont="1" applyBorder="1" applyAlignment="1">
      <alignment horizontal="center" vertical="center"/>
    </xf>
    <xf numFmtId="0" fontId="29" fillId="0" borderId="1" xfId="3" applyFont="1" applyBorder="1" applyAlignment="1">
      <alignment vertical="center" textRotation="90" wrapText="1"/>
    </xf>
    <xf numFmtId="0" fontId="30" fillId="0" borderId="1" xfId="3" applyFont="1" applyBorder="1" applyAlignment="1">
      <alignment horizontal="center" vertical="center" wrapText="1"/>
    </xf>
    <xf numFmtId="0" fontId="25" fillId="0" borderId="1" xfId="0" applyFont="1" applyBorder="1" applyAlignment="1">
      <alignment vertical="center" readingOrder="1"/>
    </xf>
    <xf numFmtId="0" fontId="31" fillId="0" borderId="1" xfId="3" applyFont="1" applyBorder="1"/>
    <xf numFmtId="0" fontId="27" fillId="0" borderId="1" xfId="3" applyFont="1" applyBorder="1" applyAlignment="1">
      <alignment vertical="center"/>
    </xf>
    <xf numFmtId="0" fontId="2" fillId="0" borderId="1" xfId="3" applyFont="1" applyBorder="1" applyAlignment="1">
      <alignment vertical="center"/>
    </xf>
    <xf numFmtId="0" fontId="2" fillId="0" borderId="1" xfId="2" applyBorder="1" applyAlignment="1">
      <alignment horizontal="center" vertical="center" wrapText="1"/>
    </xf>
    <xf numFmtId="0" fontId="2" fillId="22" borderId="1" xfId="2" applyFill="1" applyBorder="1" applyAlignment="1">
      <alignment horizontal="center" vertical="center" wrapText="1"/>
    </xf>
    <xf numFmtId="0" fontId="25" fillId="22" borderId="1" xfId="2" applyFont="1" applyFill="1" applyBorder="1" applyAlignment="1">
      <alignment horizontal="center" vertical="center" wrapText="1"/>
    </xf>
    <xf numFmtId="0" fontId="25" fillId="22" borderId="1" xfId="0" applyFont="1" applyFill="1" applyBorder="1" applyAlignment="1">
      <alignment horizontal="center" vertical="center" readingOrder="1"/>
    </xf>
    <xf numFmtId="0" fontId="32" fillId="2" borderId="5" xfId="2" applyFont="1" applyFill="1" applyBorder="1" applyAlignment="1">
      <alignment horizontal="center" vertical="center" wrapText="1"/>
    </xf>
    <xf numFmtId="0" fontId="6" fillId="4" borderId="0" xfId="2" applyFont="1" applyFill="1" applyAlignment="1">
      <alignment horizontal="center" vertical="center" wrapText="1"/>
    </xf>
    <xf numFmtId="0" fontId="2" fillId="2" borderId="0" xfId="2" applyFill="1" applyAlignment="1">
      <alignment vertical="center"/>
    </xf>
    <xf numFmtId="0" fontId="2" fillId="2" borderId="18" xfId="2" applyFill="1" applyBorder="1" applyAlignment="1">
      <alignment vertical="center"/>
    </xf>
    <xf numFmtId="0" fontId="2" fillId="2" borderId="17" xfId="2" applyFill="1" applyBorder="1" applyAlignment="1">
      <alignment vertical="center"/>
    </xf>
    <xf numFmtId="0" fontId="12" fillId="0" borderId="1" xfId="0" applyFont="1" applyBorder="1" applyAlignment="1" applyProtection="1">
      <alignment horizontal="center" vertical="center" wrapText="1"/>
      <protection locked="0"/>
    </xf>
    <xf numFmtId="9" fontId="4" fillId="3" borderId="4" xfId="0" applyNumberFormat="1" applyFont="1" applyFill="1" applyBorder="1" applyAlignment="1">
      <alignment horizontal="center" vertical="center" wrapText="1"/>
    </xf>
    <xf numFmtId="0" fontId="47" fillId="3" borderId="71" xfId="2" applyFont="1" applyFill="1" applyBorder="1" applyAlignment="1" applyProtection="1">
      <alignment horizontal="left" vertical="center" wrapText="1"/>
      <protection locked="0"/>
    </xf>
    <xf numFmtId="0" fontId="47" fillId="3" borderId="6" xfId="2" applyFont="1" applyFill="1" applyBorder="1" applyAlignment="1" applyProtection="1">
      <alignment horizontal="left" vertical="center" wrapText="1"/>
      <protection locked="0"/>
    </xf>
    <xf numFmtId="9" fontId="4" fillId="3" borderId="6" xfId="0" applyNumberFormat="1" applyFont="1" applyFill="1" applyBorder="1" applyAlignment="1">
      <alignment horizontal="center" vertical="center" wrapText="1"/>
    </xf>
    <xf numFmtId="9" fontId="4" fillId="3" borderId="28" xfId="0" applyNumberFormat="1" applyFont="1" applyFill="1" applyBorder="1" applyAlignment="1">
      <alignment horizontal="center" vertical="center" wrapText="1"/>
    </xf>
    <xf numFmtId="14" fontId="14" fillId="0" borderId="1" xfId="0" applyNumberFormat="1" applyFont="1" applyBorder="1" applyAlignment="1" applyProtection="1">
      <alignment horizontal="center" vertical="center" wrapText="1"/>
      <protection locked="0"/>
    </xf>
    <xf numFmtId="14" fontId="8" fillId="5" borderId="1" xfId="0" applyNumberFormat="1" applyFont="1" applyFill="1" applyBorder="1" applyAlignment="1">
      <alignment horizontal="center" vertical="center"/>
    </xf>
    <xf numFmtId="0" fontId="61" fillId="4" borderId="26" xfId="0" applyFont="1" applyFill="1" applyBorder="1" applyAlignment="1">
      <alignment wrapText="1"/>
    </xf>
    <xf numFmtId="0" fontId="22" fillId="0" borderId="0" xfId="0" applyFont="1"/>
    <xf numFmtId="0" fontId="60" fillId="0" borderId="75" xfId="0" applyFont="1" applyBorder="1" applyAlignment="1">
      <alignment horizontal="center" vertical="center" wrapText="1"/>
    </xf>
    <xf numFmtId="0" fontId="27" fillId="0" borderId="1" xfId="3" applyFont="1" applyBorder="1" applyAlignment="1">
      <alignment vertical="center" wrapText="1"/>
    </xf>
    <xf numFmtId="0" fontId="27" fillId="0" borderId="1" xfId="3" applyFont="1" applyBorder="1" applyAlignment="1">
      <alignment horizontal="center" vertical="center" wrapText="1"/>
    </xf>
    <xf numFmtId="0" fontId="60" fillId="0" borderId="75" xfId="0" applyFont="1" applyBorder="1" applyAlignment="1">
      <alignment horizontal="center" vertical="center"/>
    </xf>
    <xf numFmtId="0" fontId="4" fillId="3" borderId="1" xfId="2" applyFont="1" applyFill="1" applyBorder="1" applyAlignment="1" applyProtection="1">
      <alignment horizontal="center" vertical="center" wrapText="1"/>
      <protection locked="0"/>
    </xf>
    <xf numFmtId="0" fontId="2" fillId="0" borderId="19" xfId="2" applyBorder="1" applyAlignment="1">
      <alignment vertical="center" wrapText="1"/>
    </xf>
    <xf numFmtId="0" fontId="60" fillId="3" borderId="81" xfId="0" applyFont="1" applyFill="1" applyBorder="1" applyAlignment="1">
      <alignment horizontal="center" vertical="center" wrapText="1"/>
    </xf>
    <xf numFmtId="0" fontId="4" fillId="0" borderId="7" xfId="2" applyFont="1" applyBorder="1" applyAlignment="1">
      <alignment horizontal="left" vertical="center" wrapText="1"/>
    </xf>
    <xf numFmtId="0" fontId="4" fillId="3" borderId="4" xfId="2" applyFont="1" applyFill="1" applyBorder="1" applyAlignment="1" applyProtection="1">
      <alignment horizontal="center" vertical="center" wrapText="1"/>
      <protection locked="0"/>
    </xf>
    <xf numFmtId="0" fontId="48" fillId="4" borderId="78" xfId="0" applyFont="1" applyFill="1" applyBorder="1" applyAlignment="1">
      <alignment horizontal="center" wrapText="1"/>
    </xf>
    <xf numFmtId="0" fontId="48" fillId="4" borderId="79" xfId="0" applyFont="1" applyFill="1" applyBorder="1" applyAlignment="1">
      <alignment horizontal="center" wrapText="1"/>
    </xf>
    <xf numFmtId="0" fontId="48" fillId="4" borderId="80" xfId="0" applyFont="1" applyFill="1" applyBorder="1" applyAlignment="1">
      <alignment horizontal="center" wrapText="1"/>
    </xf>
    <xf numFmtId="0" fontId="61" fillId="4" borderId="8" xfId="0" applyFont="1" applyFill="1" applyBorder="1" applyAlignment="1">
      <alignment horizontal="left" vertical="center" wrapText="1"/>
    </xf>
    <xf numFmtId="0" fontId="61" fillId="4" borderId="10" xfId="0" applyFont="1" applyFill="1" applyBorder="1" applyAlignment="1">
      <alignment horizontal="left" vertical="center" wrapText="1"/>
    </xf>
    <xf numFmtId="0" fontId="61" fillId="4" borderId="19" xfId="0" applyFont="1" applyFill="1" applyBorder="1" applyAlignment="1">
      <alignment horizontal="left" vertical="center" wrapText="1"/>
    </xf>
    <xf numFmtId="0" fontId="12" fillId="0" borderId="6" xfId="2" applyFont="1" applyBorder="1" applyAlignment="1" applyProtection="1">
      <alignment horizontal="center" vertical="center"/>
      <protection locked="0"/>
    </xf>
    <xf numFmtId="0" fontId="12" fillId="0" borderId="25" xfId="2" applyFont="1" applyBorder="1" applyAlignment="1" applyProtection="1">
      <alignment horizontal="center" vertical="center"/>
      <protection locked="0"/>
    </xf>
    <xf numFmtId="0" fontId="61" fillId="4" borderId="28" xfId="0" applyFont="1" applyFill="1" applyBorder="1" applyAlignment="1">
      <alignment horizontal="left" vertical="center" wrapText="1"/>
    </xf>
    <xf numFmtId="0" fontId="61" fillId="4" borderId="29" xfId="0" applyFont="1" applyFill="1" applyBorder="1" applyAlignment="1">
      <alignment horizontal="left" vertical="center" wrapText="1"/>
    </xf>
    <xf numFmtId="0" fontId="49" fillId="18" borderId="44" xfId="4" applyFont="1" applyFill="1" applyBorder="1" applyAlignment="1">
      <alignment horizontal="center" vertical="center" wrapText="1"/>
    </xf>
    <xf numFmtId="0" fontId="49" fillId="18" borderId="9" xfId="4" applyFont="1" applyFill="1" applyBorder="1" applyAlignment="1">
      <alignment horizontal="center" vertical="center" wrapText="1"/>
    </xf>
    <xf numFmtId="0" fontId="49" fillId="18" borderId="45" xfId="4" applyFont="1" applyFill="1" applyBorder="1" applyAlignment="1">
      <alignment horizontal="center" vertical="center" wrapText="1"/>
    </xf>
    <xf numFmtId="0" fontId="2" fillId="0" borderId="15" xfId="4" quotePrefix="1" applyBorder="1" applyAlignment="1">
      <alignment horizontal="justify" vertical="center" wrapText="1"/>
    </xf>
    <xf numFmtId="0" fontId="2" fillId="0" borderId="0" xfId="4" quotePrefix="1" applyAlignment="1">
      <alignment horizontal="justify" vertical="center" wrapText="1"/>
    </xf>
    <xf numFmtId="0" fontId="2" fillId="0" borderId="2" xfId="4" quotePrefix="1" applyBorder="1" applyAlignment="1">
      <alignment horizontal="justify" vertical="center" wrapText="1"/>
    </xf>
    <xf numFmtId="0" fontId="2" fillId="0" borderId="44" xfId="4" quotePrefix="1" applyBorder="1" applyAlignment="1">
      <alignment horizontal="justify" vertical="center" wrapText="1"/>
    </xf>
    <xf numFmtId="0" fontId="2" fillId="0" borderId="9" xfId="4" quotePrefix="1" applyBorder="1" applyAlignment="1">
      <alignment horizontal="justify" vertical="center" wrapText="1"/>
    </xf>
    <xf numFmtId="0" fontId="2" fillId="0" borderId="45" xfId="4" quotePrefix="1" applyBorder="1" applyAlignment="1">
      <alignment horizontal="justify" vertical="center" wrapText="1"/>
    </xf>
    <xf numFmtId="0" fontId="51" fillId="4" borderId="41" xfId="4" quotePrefix="1" applyFont="1" applyFill="1" applyBorder="1" applyAlignment="1">
      <alignment horizontal="left" vertical="top" wrapText="1"/>
    </xf>
    <xf numFmtId="0" fontId="12" fillId="4" borderId="42" xfId="4" quotePrefix="1" applyFont="1" applyFill="1" applyBorder="1" applyAlignment="1">
      <alignment horizontal="left" vertical="top" wrapText="1"/>
    </xf>
    <xf numFmtId="0" fontId="12" fillId="4" borderId="43" xfId="4" quotePrefix="1" applyFont="1" applyFill="1" applyBorder="1" applyAlignment="1">
      <alignment horizontal="left" vertical="top" wrapText="1"/>
    </xf>
    <xf numFmtId="0" fontId="6" fillId="4" borderId="44" xfId="4" quotePrefix="1" applyFont="1" applyFill="1" applyBorder="1" applyAlignment="1">
      <alignment horizontal="justify" vertical="center" wrapText="1"/>
    </xf>
    <xf numFmtId="0" fontId="6" fillId="4" borderId="9" xfId="4" quotePrefix="1" applyFont="1" applyFill="1" applyBorder="1" applyAlignment="1">
      <alignment horizontal="justify" vertical="center" wrapText="1"/>
    </xf>
    <xf numFmtId="0" fontId="6" fillId="4" borderId="45" xfId="4" quotePrefix="1" applyFont="1" applyFill="1" applyBorder="1" applyAlignment="1">
      <alignment horizontal="justify" vertical="center" wrapText="1"/>
    </xf>
    <xf numFmtId="0" fontId="6" fillId="3" borderId="41" xfId="4" quotePrefix="1" applyFont="1" applyFill="1" applyBorder="1" applyAlignment="1">
      <alignment horizontal="left" vertical="top" wrapText="1"/>
    </xf>
    <xf numFmtId="0" fontId="6" fillId="3" borderId="42" xfId="4" quotePrefix="1" applyFont="1" applyFill="1" applyBorder="1" applyAlignment="1">
      <alignment horizontal="left" vertical="top" wrapText="1"/>
    </xf>
    <xf numFmtId="0" fontId="6" fillId="3" borderId="43" xfId="4" quotePrefix="1" applyFont="1" applyFill="1" applyBorder="1" applyAlignment="1">
      <alignment horizontal="left" vertical="top" wrapText="1"/>
    </xf>
    <xf numFmtId="0" fontId="51" fillId="4" borderId="42" xfId="4" quotePrefix="1" applyFont="1" applyFill="1" applyBorder="1" applyAlignment="1">
      <alignment horizontal="left" vertical="top" wrapText="1"/>
    </xf>
    <xf numFmtId="0" fontId="51" fillId="4" borderId="43" xfId="4" quotePrefix="1" applyFont="1" applyFill="1" applyBorder="1" applyAlignment="1">
      <alignment horizontal="left" vertical="top" wrapText="1"/>
    </xf>
    <xf numFmtId="0" fontId="6" fillId="0" borderId="61" xfId="4" quotePrefix="1" applyFont="1" applyBorder="1" applyAlignment="1">
      <alignment horizontal="center" vertical="top" wrapText="1"/>
    </xf>
    <xf numFmtId="0" fontId="6" fillId="0" borderId="10" xfId="4" quotePrefix="1" applyFont="1" applyBorder="1" applyAlignment="1">
      <alignment horizontal="center" vertical="top" wrapText="1"/>
    </xf>
    <xf numFmtId="0" fontId="6" fillId="0" borderId="63" xfId="4" quotePrefix="1" applyFont="1" applyBorder="1" applyAlignment="1">
      <alignment horizontal="center" vertical="top" wrapText="1"/>
    </xf>
    <xf numFmtId="0" fontId="45" fillId="4" borderId="50" xfId="5" applyFont="1" applyFill="1" applyBorder="1" applyAlignment="1">
      <alignment horizontal="left" vertical="top" wrapText="1" readingOrder="1"/>
    </xf>
    <xf numFmtId="0" fontId="45" fillId="4" borderId="51" xfId="5" applyFont="1" applyFill="1" applyBorder="1" applyAlignment="1">
      <alignment horizontal="left" vertical="top" wrapText="1" readingOrder="1"/>
    </xf>
    <xf numFmtId="0" fontId="46" fillId="4" borderId="52" xfId="4" applyFont="1" applyFill="1" applyBorder="1" applyAlignment="1">
      <alignment horizontal="justify" vertical="center" wrapText="1"/>
    </xf>
    <xf numFmtId="0" fontId="46" fillId="4" borderId="53" xfId="4" applyFont="1" applyFill="1" applyBorder="1" applyAlignment="1">
      <alignment horizontal="justify" vertical="center" wrapText="1"/>
    </xf>
    <xf numFmtId="0" fontId="45" fillId="18" borderId="46" xfId="5" applyFont="1" applyFill="1" applyBorder="1" applyAlignment="1">
      <alignment horizontal="center" vertical="center" wrapText="1"/>
    </xf>
    <xf numFmtId="0" fontId="45" fillId="18" borderId="47" xfId="5" applyFont="1" applyFill="1" applyBorder="1" applyAlignment="1">
      <alignment horizontal="center" vertical="center" wrapText="1"/>
    </xf>
    <xf numFmtId="0" fontId="45" fillId="18" borderId="48" xfId="4" applyFont="1" applyFill="1" applyBorder="1" applyAlignment="1">
      <alignment horizontal="center" vertical="center" wrapText="1"/>
    </xf>
    <xf numFmtId="0" fontId="45" fillId="18" borderId="49" xfId="4" applyFont="1" applyFill="1" applyBorder="1" applyAlignment="1">
      <alignment horizontal="center" vertical="center" wrapText="1"/>
    </xf>
    <xf numFmtId="0" fontId="45" fillId="4" borderId="54" xfId="0" applyFont="1" applyFill="1" applyBorder="1" applyAlignment="1">
      <alignment horizontal="left" vertical="center" wrapText="1"/>
    </xf>
    <xf numFmtId="0" fontId="45" fillId="4" borderId="55" xfId="0" applyFont="1" applyFill="1" applyBorder="1" applyAlignment="1">
      <alignment horizontal="left" vertical="center" wrapText="1"/>
    </xf>
    <xf numFmtId="0" fontId="46" fillId="4" borderId="56" xfId="4" applyFont="1" applyFill="1" applyBorder="1" applyAlignment="1">
      <alignment horizontal="justify" vertical="center" wrapText="1"/>
    </xf>
    <xf numFmtId="0" fontId="46" fillId="4" borderId="57" xfId="4" applyFont="1" applyFill="1" applyBorder="1" applyAlignment="1">
      <alignment horizontal="justify" vertical="center" wrapText="1"/>
    </xf>
    <xf numFmtId="0" fontId="45" fillId="11" borderId="46" xfId="5" applyFont="1" applyFill="1" applyBorder="1" applyAlignment="1">
      <alignment horizontal="center" vertical="center" wrapText="1"/>
    </xf>
    <xf numFmtId="0" fontId="45" fillId="11" borderId="47" xfId="5" applyFont="1" applyFill="1" applyBorder="1" applyAlignment="1">
      <alignment horizontal="center" vertical="center" wrapText="1"/>
    </xf>
    <xf numFmtId="0" fontId="45" fillId="11" borderId="48" xfId="4" applyFont="1" applyFill="1" applyBorder="1" applyAlignment="1">
      <alignment horizontal="center" vertical="center" wrapText="1"/>
    </xf>
    <xf numFmtId="0" fontId="45" fillId="11" borderId="49" xfId="4" applyFont="1" applyFill="1" applyBorder="1" applyAlignment="1">
      <alignment horizontal="center" vertical="center" wrapText="1"/>
    </xf>
    <xf numFmtId="0" fontId="51" fillId="4" borderId="41" xfId="4" quotePrefix="1" applyFont="1" applyFill="1" applyBorder="1" applyAlignment="1">
      <alignment horizontal="justify" vertical="top" wrapText="1"/>
    </xf>
    <xf numFmtId="0" fontId="51" fillId="4" borderId="42" xfId="4" quotePrefix="1" applyFont="1" applyFill="1" applyBorder="1" applyAlignment="1">
      <alignment horizontal="justify" vertical="top" wrapText="1"/>
    </xf>
    <xf numFmtId="0" fontId="51" fillId="4" borderId="43" xfId="4" quotePrefix="1" applyFont="1" applyFill="1" applyBorder="1" applyAlignment="1">
      <alignment horizontal="justify" vertical="top" wrapText="1"/>
    </xf>
    <xf numFmtId="0" fontId="51" fillId="4" borderId="61" xfId="4" quotePrefix="1" applyFont="1" applyFill="1" applyBorder="1" applyAlignment="1">
      <alignment horizontal="left" vertical="top" wrapText="1"/>
    </xf>
    <xf numFmtId="0" fontId="51" fillId="4" borderId="10" xfId="4" quotePrefix="1" applyFont="1" applyFill="1" applyBorder="1" applyAlignment="1">
      <alignment horizontal="left" vertical="top" wrapText="1"/>
    </xf>
    <xf numFmtId="0" fontId="51" fillId="4" borderId="63" xfId="4" quotePrefix="1" applyFont="1" applyFill="1" applyBorder="1" applyAlignment="1">
      <alignment horizontal="left" vertical="top" wrapText="1"/>
    </xf>
    <xf numFmtId="0" fontId="45" fillId="4" borderId="58" xfId="0" applyFont="1" applyFill="1" applyBorder="1" applyAlignment="1">
      <alignment horizontal="left" vertical="center" wrapText="1"/>
    </xf>
    <xf numFmtId="0" fontId="45" fillId="4" borderId="59" xfId="0" applyFont="1" applyFill="1" applyBorder="1" applyAlignment="1">
      <alignment horizontal="left" vertical="center" wrapText="1"/>
    </xf>
    <xf numFmtId="0" fontId="51" fillId="4" borderId="15" xfId="4" quotePrefix="1" applyFont="1" applyFill="1" applyBorder="1" applyAlignment="1">
      <alignment horizontal="left" vertical="top" wrapText="1"/>
    </xf>
    <xf numFmtId="0" fontId="51" fillId="4" borderId="0" xfId="4" quotePrefix="1" applyFont="1" applyFill="1" applyAlignment="1">
      <alignment horizontal="left" vertical="top" wrapText="1"/>
    </xf>
    <xf numFmtId="0" fontId="51" fillId="4" borderId="2" xfId="4" quotePrefix="1" applyFont="1" applyFill="1" applyBorder="1" applyAlignment="1">
      <alignment horizontal="left" vertical="top" wrapText="1"/>
    </xf>
    <xf numFmtId="0" fontId="51" fillId="4" borderId="3" xfId="4" quotePrefix="1" applyFont="1" applyFill="1" applyBorder="1" applyAlignment="1">
      <alignment horizontal="left" vertical="top" wrapText="1"/>
    </xf>
    <xf numFmtId="0" fontId="51" fillId="4" borderId="1" xfId="4" quotePrefix="1" applyFont="1" applyFill="1" applyBorder="1" applyAlignment="1">
      <alignment horizontal="left" vertical="top" wrapText="1"/>
    </xf>
    <xf numFmtId="0" fontId="51" fillId="4" borderId="26" xfId="4" quotePrefix="1" applyFont="1" applyFill="1" applyBorder="1" applyAlignment="1">
      <alignment horizontal="left" vertical="top" wrapText="1"/>
    </xf>
    <xf numFmtId="0" fontId="12" fillId="0" borderId="8" xfId="0" applyFont="1" applyBorder="1" applyAlignment="1" applyProtection="1">
      <alignment horizontal="center" vertical="center" wrapText="1"/>
      <protection locked="0"/>
    </xf>
    <xf numFmtId="0" fontId="12" fillId="0" borderId="10" xfId="0" applyFont="1" applyBorder="1" applyAlignment="1" applyProtection="1">
      <alignment horizontal="center" vertical="center" wrapText="1"/>
      <protection locked="0"/>
    </xf>
    <xf numFmtId="0" fontId="12" fillId="0" borderId="19" xfId="0" applyFont="1" applyBorder="1" applyAlignment="1" applyProtection="1">
      <alignment horizontal="center" vertical="center" wrapText="1"/>
      <protection locked="0"/>
    </xf>
    <xf numFmtId="0" fontId="12" fillId="0" borderId="1" xfId="2" applyFont="1" applyBorder="1" applyAlignment="1">
      <alignment horizontal="center" vertical="center" wrapText="1"/>
    </xf>
    <xf numFmtId="0" fontId="12" fillId="0" borderId="8" xfId="2" applyFont="1" applyBorder="1" applyAlignment="1" applyProtection="1">
      <alignment horizontal="center" vertical="center"/>
      <protection locked="0"/>
    </xf>
    <xf numFmtId="0" fontId="12" fillId="0" borderId="10" xfId="2" applyFont="1" applyBorder="1" applyAlignment="1" applyProtection="1">
      <alignment horizontal="center" vertical="center"/>
      <protection locked="0"/>
    </xf>
    <xf numFmtId="0" fontId="12" fillId="0" borderId="19" xfId="2" applyFont="1" applyBorder="1" applyAlignment="1" applyProtection="1">
      <alignment horizontal="center" vertical="center"/>
      <protection locked="0"/>
    </xf>
    <xf numFmtId="0" fontId="12" fillId="0" borderId="8" xfId="2" applyFont="1" applyBorder="1" applyAlignment="1">
      <alignment horizontal="center" vertical="center"/>
    </xf>
    <xf numFmtId="0" fontId="12" fillId="0" borderId="10" xfId="2" applyFont="1" applyBorder="1" applyAlignment="1">
      <alignment horizontal="center" vertical="center"/>
    </xf>
    <xf numFmtId="0" fontId="12" fillId="0" borderId="19" xfId="2" applyFont="1" applyBorder="1" applyAlignment="1">
      <alignment horizontal="center" vertical="center"/>
    </xf>
    <xf numFmtId="0" fontId="12" fillId="0" borderId="8" xfId="2" applyFont="1" applyBorder="1" applyAlignment="1">
      <alignment horizontal="center" vertical="center" wrapText="1"/>
    </xf>
    <xf numFmtId="0" fontId="12" fillId="0" borderId="10" xfId="2" applyFont="1" applyBorder="1" applyAlignment="1">
      <alignment horizontal="center" vertical="center" wrapText="1"/>
    </xf>
    <xf numFmtId="0" fontId="12" fillId="0" borderId="19" xfId="2" applyFont="1" applyBorder="1" applyAlignment="1">
      <alignment horizontal="center" vertical="center" wrapText="1"/>
    </xf>
    <xf numFmtId="0" fontId="46" fillId="0" borderId="8" xfId="2" applyFont="1" applyBorder="1" applyAlignment="1">
      <alignment horizontal="justify" vertical="center" wrapText="1"/>
    </xf>
    <xf numFmtId="0" fontId="46" fillId="0" borderId="10" xfId="2" applyFont="1" applyBorder="1" applyAlignment="1">
      <alignment horizontal="justify" vertical="center" wrapText="1"/>
    </xf>
    <xf numFmtId="0" fontId="46" fillId="0" borderId="19" xfId="2" applyFont="1" applyBorder="1" applyAlignment="1">
      <alignment horizontal="justify" vertical="center" wrapText="1"/>
    </xf>
    <xf numFmtId="0" fontId="5" fillId="3" borderId="8" xfId="2" applyFont="1" applyFill="1" applyBorder="1" applyAlignment="1">
      <alignment horizontal="center" vertical="center" wrapText="1"/>
    </xf>
    <xf numFmtId="0" fontId="5" fillId="3" borderId="10" xfId="2" applyFont="1" applyFill="1" applyBorder="1" applyAlignment="1">
      <alignment horizontal="center" vertical="center" wrapText="1"/>
    </xf>
    <xf numFmtId="0" fontId="5" fillId="3" borderId="19" xfId="2" applyFont="1" applyFill="1" applyBorder="1" applyAlignment="1">
      <alignment horizontal="center" vertical="center" wrapText="1"/>
    </xf>
    <xf numFmtId="0" fontId="40" fillId="17" borderId="67" xfId="0" applyFont="1" applyFill="1" applyBorder="1" applyAlignment="1">
      <alignment horizontal="center" vertical="center" wrapText="1"/>
    </xf>
    <xf numFmtId="0" fontId="40" fillId="17" borderId="68" xfId="0" applyFont="1" applyFill="1" applyBorder="1" applyAlignment="1">
      <alignment horizontal="center" vertical="center" wrapText="1"/>
    </xf>
    <xf numFmtId="0" fontId="38" fillId="0" borderId="5" xfId="0" applyFont="1" applyBorder="1" applyAlignment="1">
      <alignment horizontal="center" vertical="center" wrapText="1"/>
    </xf>
    <xf numFmtId="0" fontId="38" fillId="0" borderId="7" xfId="0" applyFont="1" applyBorder="1" applyAlignment="1">
      <alignment horizontal="center" vertical="center" wrapText="1"/>
    </xf>
    <xf numFmtId="0" fontId="38" fillId="0" borderId="4" xfId="0" applyFont="1" applyBorder="1" applyAlignment="1">
      <alignment horizontal="center" vertical="center" wrapText="1"/>
    </xf>
    <xf numFmtId="0" fontId="24" fillId="0" borderId="1" xfId="0" applyFont="1" applyBorder="1" applyAlignment="1">
      <alignment horizontal="center" wrapText="1"/>
    </xf>
    <xf numFmtId="0" fontId="24" fillId="0" borderId="9" xfId="0" applyFont="1" applyBorder="1" applyAlignment="1">
      <alignment horizontal="center" wrapText="1"/>
    </xf>
    <xf numFmtId="0" fontId="22" fillId="0" borderId="0" xfId="0" applyFont="1" applyAlignment="1">
      <alignment horizontal="center" wrapText="1"/>
    </xf>
    <xf numFmtId="0" fontId="38" fillId="16" borderId="5" xfId="0" applyFont="1" applyFill="1" applyBorder="1" applyAlignment="1">
      <alignment horizontal="center" vertical="center" wrapText="1"/>
    </xf>
    <xf numFmtId="0" fontId="38" fillId="16" borderId="7" xfId="0" applyFont="1" applyFill="1" applyBorder="1" applyAlignment="1">
      <alignment horizontal="center" vertical="center" wrapText="1"/>
    </xf>
    <xf numFmtId="0" fontId="38" fillId="16" borderId="4" xfId="0" applyFont="1" applyFill="1" applyBorder="1" applyAlignment="1">
      <alignment horizontal="center" vertical="center" wrapText="1"/>
    </xf>
    <xf numFmtId="0" fontId="20" fillId="0" borderId="30" xfId="0" applyFont="1" applyBorder="1" applyAlignment="1">
      <alignment horizontal="center" vertical="center" wrapText="1"/>
    </xf>
    <xf numFmtId="0" fontId="20" fillId="0" borderId="31" xfId="0" applyFont="1" applyBorder="1" applyAlignment="1">
      <alignment horizontal="center" vertical="center" wrapText="1"/>
    </xf>
    <xf numFmtId="0" fontId="20" fillId="0" borderId="32" xfId="0" applyFont="1" applyBorder="1" applyAlignment="1">
      <alignment horizontal="center" vertical="center" wrapText="1"/>
    </xf>
    <xf numFmtId="0" fontId="20" fillId="0" borderId="34" xfId="0" applyFont="1" applyBorder="1" applyAlignment="1">
      <alignment horizontal="center" vertical="center" wrapText="1"/>
    </xf>
    <xf numFmtId="0" fontId="20" fillId="0" borderId="6" xfId="0" applyFont="1" applyBorder="1" applyAlignment="1">
      <alignment horizontal="center" vertical="center" wrapText="1"/>
    </xf>
    <xf numFmtId="0" fontId="20" fillId="0" borderId="36" xfId="0" applyFont="1" applyBorder="1" applyAlignment="1">
      <alignment horizontal="center" vertical="center" wrapText="1"/>
    </xf>
    <xf numFmtId="0" fontId="20" fillId="0" borderId="25" xfId="0" applyFont="1" applyBorder="1" applyAlignment="1">
      <alignment horizontal="center" vertical="center" wrapText="1"/>
    </xf>
    <xf numFmtId="0" fontId="3" fillId="2" borderId="1" xfId="2" applyFont="1" applyFill="1" applyBorder="1" applyAlignment="1">
      <alignment horizontal="center"/>
    </xf>
    <xf numFmtId="0" fontId="7" fillId="0" borderId="1" xfId="2" applyFont="1" applyBorder="1" applyAlignment="1">
      <alignment horizontal="center" vertical="center"/>
    </xf>
    <xf numFmtId="0" fontId="6" fillId="4" borderId="1" xfId="2" applyFont="1" applyFill="1" applyBorder="1" applyAlignment="1">
      <alignment horizontal="left" vertical="center" wrapText="1"/>
    </xf>
    <xf numFmtId="0" fontId="6" fillId="4" borderId="4" xfId="2" applyFont="1" applyFill="1" applyBorder="1" applyAlignment="1">
      <alignment horizontal="left" vertical="center" wrapText="1"/>
    </xf>
    <xf numFmtId="0" fontId="13" fillId="0" borderId="21" xfId="0" applyFont="1" applyBorder="1" applyAlignment="1">
      <alignment horizontal="center" vertical="center" wrapText="1"/>
    </xf>
    <xf numFmtId="0" fontId="13" fillId="0" borderId="22" xfId="0" applyFont="1" applyBorder="1" applyAlignment="1">
      <alignment horizontal="center" vertical="center" wrapText="1"/>
    </xf>
    <xf numFmtId="0" fontId="13" fillId="0" borderId="23" xfId="0" applyFont="1" applyBorder="1" applyAlignment="1">
      <alignment horizontal="center" vertical="center" wrapText="1"/>
    </xf>
    <xf numFmtId="0" fontId="5" fillId="0" borderId="21" xfId="2" applyFont="1" applyBorder="1" applyAlignment="1">
      <alignment horizontal="center" vertical="center" wrapText="1"/>
    </xf>
    <xf numFmtId="0" fontId="5" fillId="0" borderId="22" xfId="2" applyFont="1" applyBorder="1" applyAlignment="1">
      <alignment horizontal="center" vertical="center" wrapText="1"/>
    </xf>
    <xf numFmtId="0" fontId="5" fillId="0" borderId="23" xfId="2" applyFont="1" applyBorder="1" applyAlignment="1">
      <alignment horizontal="center" vertical="center" wrapText="1"/>
    </xf>
    <xf numFmtId="0" fontId="13" fillId="0" borderId="8" xfId="0" applyFont="1" applyBorder="1" applyAlignment="1">
      <alignment horizontal="center" vertical="center" wrapText="1"/>
    </xf>
    <xf numFmtId="0" fontId="13" fillId="0" borderId="19" xfId="0" applyFont="1" applyBorder="1" applyAlignment="1">
      <alignment horizontal="center" vertical="center" wrapText="1"/>
    </xf>
    <xf numFmtId="0" fontId="6" fillId="4" borderId="8" xfId="2" applyFont="1" applyFill="1" applyBorder="1" applyAlignment="1">
      <alignment horizontal="left" vertical="center" wrapText="1"/>
    </xf>
    <xf numFmtId="0" fontId="6" fillId="4" borderId="10" xfId="2" applyFont="1" applyFill="1" applyBorder="1" applyAlignment="1">
      <alignment horizontal="left" vertical="center" wrapText="1"/>
    </xf>
    <xf numFmtId="0" fontId="6" fillId="4" borderId="19" xfId="2" applyFont="1" applyFill="1" applyBorder="1" applyAlignment="1">
      <alignment horizontal="left" vertical="center" wrapText="1"/>
    </xf>
    <xf numFmtId="0" fontId="13" fillId="0" borderId="6" xfId="2" applyFont="1" applyBorder="1" applyAlignment="1">
      <alignment horizontal="center" vertical="center" wrapText="1"/>
    </xf>
    <xf numFmtId="0" fontId="13" fillId="0" borderId="25" xfId="2" applyFont="1" applyBorder="1" applyAlignment="1">
      <alignment horizontal="center" vertical="center" wrapText="1"/>
    </xf>
    <xf numFmtId="0" fontId="2" fillId="2" borderId="1" xfId="2" applyFill="1" applyBorder="1" applyAlignment="1">
      <alignment horizontal="center"/>
    </xf>
    <xf numFmtId="0" fontId="13" fillId="0" borderId="1" xfId="2" applyFont="1" applyBorder="1" applyAlignment="1">
      <alignment horizontal="center" vertical="center" wrapText="1"/>
    </xf>
    <xf numFmtId="0" fontId="13" fillId="0" borderId="61" xfId="2" applyFont="1" applyBorder="1" applyAlignment="1">
      <alignment horizontal="center" vertical="center" textRotation="90" wrapText="1"/>
    </xf>
    <xf numFmtId="0" fontId="13" fillId="0" borderId="62" xfId="2" applyFont="1" applyBorder="1" applyAlignment="1">
      <alignment horizontal="center" vertical="center" textRotation="90" wrapText="1"/>
    </xf>
    <xf numFmtId="0" fontId="13" fillId="0" borderId="3" xfId="2" applyFont="1" applyBorder="1" applyAlignment="1">
      <alignment horizontal="center" vertical="center" textRotation="90" wrapText="1"/>
    </xf>
    <xf numFmtId="0" fontId="13" fillId="0" borderId="27" xfId="2" applyFont="1" applyBorder="1" applyAlignment="1">
      <alignment horizontal="center" vertical="center" textRotation="90" wrapText="1"/>
    </xf>
    <xf numFmtId="0" fontId="13" fillId="0" borderId="1" xfId="2" applyFont="1" applyBorder="1" applyAlignment="1">
      <alignment horizontal="center" vertical="center"/>
    </xf>
    <xf numFmtId="0" fontId="13" fillId="2" borderId="21" xfId="2" applyFont="1" applyFill="1" applyBorder="1" applyAlignment="1">
      <alignment horizontal="center"/>
    </xf>
    <xf numFmtId="0" fontId="13" fillId="2" borderId="22" xfId="2" applyFont="1" applyFill="1" applyBorder="1" applyAlignment="1">
      <alignment horizontal="center"/>
    </xf>
    <xf numFmtId="0" fontId="13" fillId="2" borderId="23" xfId="2" applyFont="1" applyFill="1" applyBorder="1" applyAlignment="1">
      <alignment horizontal="center"/>
    </xf>
    <xf numFmtId="9" fontId="24" fillId="0" borderId="6" xfId="0" applyNumberFormat="1" applyFont="1" applyBorder="1" applyAlignment="1">
      <alignment horizontal="center" vertical="center" wrapText="1"/>
    </xf>
    <xf numFmtId="9" fontId="24" fillId="0" borderId="4" xfId="0" applyNumberFormat="1" applyFont="1" applyBorder="1" applyAlignment="1">
      <alignment horizontal="center" vertical="center" wrapText="1"/>
    </xf>
    <xf numFmtId="9" fontId="24" fillId="0" borderId="1" xfId="0" applyNumberFormat="1" applyFont="1" applyBorder="1" applyAlignment="1">
      <alignment horizontal="center" vertical="center" wrapText="1"/>
    </xf>
    <xf numFmtId="9" fontId="24" fillId="0" borderId="28" xfId="0" applyNumberFormat="1" applyFont="1" applyBorder="1" applyAlignment="1">
      <alignment horizontal="center" vertical="center" wrapText="1"/>
    </xf>
    <xf numFmtId="9" fontId="22" fillId="0" borderId="6" xfId="0" applyNumberFormat="1" applyFont="1" applyBorder="1" applyAlignment="1">
      <alignment horizontal="center" vertical="center" wrapText="1"/>
    </xf>
    <xf numFmtId="9" fontId="22" fillId="0" borderId="1" xfId="0" applyNumberFormat="1" applyFont="1" applyBorder="1" applyAlignment="1">
      <alignment horizontal="center" vertical="center" wrapText="1"/>
    </xf>
    <xf numFmtId="9" fontId="22" fillId="0" borderId="28" xfId="0" applyNumberFormat="1" applyFont="1" applyBorder="1" applyAlignment="1">
      <alignment horizontal="center" vertical="center" wrapText="1"/>
    </xf>
    <xf numFmtId="9" fontId="22" fillId="0" borderId="36" xfId="0" applyNumberFormat="1" applyFont="1" applyBorder="1" applyAlignment="1">
      <alignment horizontal="center" vertical="center" wrapText="1"/>
    </xf>
    <xf numFmtId="9" fontId="22" fillId="0" borderId="8" xfId="0" applyNumberFormat="1" applyFont="1" applyBorder="1" applyAlignment="1">
      <alignment horizontal="center" vertical="center" wrapText="1"/>
    </xf>
    <xf numFmtId="9" fontId="22" fillId="0" borderId="37" xfId="0" applyNumberFormat="1" applyFont="1" applyBorder="1" applyAlignment="1">
      <alignment horizontal="center" vertical="center" wrapText="1"/>
    </xf>
    <xf numFmtId="9" fontId="22" fillId="0" borderId="7" xfId="0" applyNumberFormat="1" applyFont="1" applyBorder="1" applyAlignment="1">
      <alignment horizontal="center" vertical="center" wrapText="1"/>
    </xf>
    <xf numFmtId="9" fontId="22" fillId="0" borderId="11" xfId="0" applyNumberFormat="1" applyFont="1" applyBorder="1" applyAlignment="1">
      <alignment horizontal="center" vertical="center" wrapText="1"/>
    </xf>
    <xf numFmtId="9" fontId="22" fillId="0" borderId="64" xfId="0" applyNumberFormat="1" applyFont="1" applyBorder="1" applyAlignment="1">
      <alignment horizontal="center" vertical="center" wrapText="1"/>
    </xf>
    <xf numFmtId="9" fontId="22" fillId="0" borderId="4" xfId="0" applyNumberFormat="1" applyFont="1" applyBorder="1" applyAlignment="1">
      <alignment horizontal="center" vertical="center" wrapText="1"/>
    </xf>
    <xf numFmtId="9" fontId="24" fillId="0" borderId="25" xfId="0" applyNumberFormat="1" applyFont="1" applyBorder="1" applyAlignment="1">
      <alignment horizontal="center" vertical="center" wrapText="1"/>
    </xf>
    <xf numFmtId="9" fontId="24" fillId="0" borderId="26" xfId="0" applyNumberFormat="1" applyFont="1" applyBorder="1" applyAlignment="1">
      <alignment horizontal="center" vertical="center" wrapText="1"/>
    </xf>
    <xf numFmtId="9" fontId="24" fillId="0" borderId="29" xfId="0" applyNumberFormat="1" applyFont="1" applyBorder="1" applyAlignment="1">
      <alignment horizontal="center" vertical="center" wrapText="1"/>
    </xf>
    <xf numFmtId="9" fontId="24" fillId="0" borderId="5" xfId="0" applyNumberFormat="1" applyFont="1" applyBorder="1" applyAlignment="1">
      <alignment horizontal="center" vertical="center" wrapText="1"/>
    </xf>
    <xf numFmtId="0" fontId="5" fillId="3" borderId="1" xfId="2" applyFont="1" applyFill="1" applyBorder="1" applyAlignment="1">
      <alignment horizontal="center" vertical="center" wrapText="1"/>
    </xf>
    <xf numFmtId="0" fontId="6" fillId="0" borderId="34" xfId="2" applyFont="1" applyBorder="1" applyAlignment="1">
      <alignment horizontal="center" vertical="center" wrapText="1"/>
    </xf>
    <xf numFmtId="0" fontId="6" fillId="0" borderId="3" xfId="2" applyFont="1" applyBorder="1" applyAlignment="1">
      <alignment horizontal="center" vertical="center" wrapText="1"/>
    </xf>
    <xf numFmtId="0" fontId="6" fillId="0" borderId="27" xfId="2" applyFont="1" applyBorder="1" applyAlignment="1">
      <alignment horizontal="center" vertical="center" wrapText="1"/>
    </xf>
    <xf numFmtId="0" fontId="6" fillId="0" borderId="6" xfId="2" applyFont="1" applyBorder="1" applyAlignment="1">
      <alignment horizontal="left" vertical="center" wrapText="1"/>
    </xf>
    <xf numFmtId="0" fontId="6" fillId="0" borderId="1" xfId="2" applyFont="1" applyBorder="1" applyAlignment="1">
      <alignment horizontal="left" vertical="center" wrapText="1"/>
    </xf>
    <xf numFmtId="0" fontId="6" fillId="0" borderId="28" xfId="2" applyFont="1" applyBorder="1" applyAlignment="1">
      <alignment horizontal="left" vertical="center" wrapText="1"/>
    </xf>
    <xf numFmtId="0" fontId="6" fillId="0" borderId="24" xfId="2" applyFont="1" applyBorder="1" applyAlignment="1">
      <alignment horizontal="center" vertical="center" wrapText="1"/>
    </xf>
    <xf numFmtId="0" fontId="6" fillId="0" borderId="4" xfId="2" applyFont="1" applyBorder="1" applyAlignment="1">
      <alignment horizontal="left" vertical="center" wrapText="1"/>
    </xf>
    <xf numFmtId="9" fontId="5" fillId="0" borderId="8" xfId="2" applyNumberFormat="1" applyFont="1" applyBorder="1" applyAlignment="1">
      <alignment horizontal="center" vertical="center" wrapText="1"/>
    </xf>
    <xf numFmtId="9" fontId="5" fillId="0" borderId="10" xfId="2" applyNumberFormat="1" applyFont="1" applyBorder="1" applyAlignment="1">
      <alignment horizontal="center" vertical="center" wrapText="1"/>
    </xf>
    <xf numFmtId="9" fontId="5" fillId="0" borderId="19" xfId="2" applyNumberFormat="1" applyFont="1" applyBorder="1" applyAlignment="1">
      <alignment horizontal="center" vertical="center" wrapText="1"/>
    </xf>
    <xf numFmtId="0" fontId="5" fillId="0" borderId="8" xfId="2" applyFont="1" applyBorder="1" applyAlignment="1">
      <alignment horizontal="center" vertical="center" wrapText="1"/>
    </xf>
    <xf numFmtId="0" fontId="5" fillId="0" borderId="10" xfId="2" applyFont="1" applyBorder="1" applyAlignment="1">
      <alignment horizontal="center" vertical="center" wrapText="1"/>
    </xf>
    <xf numFmtId="0" fontId="5" fillId="0" borderId="19" xfId="2" applyFont="1" applyBorder="1" applyAlignment="1">
      <alignment horizontal="center" vertical="center" wrapText="1"/>
    </xf>
    <xf numFmtId="0" fontId="6" fillId="0" borderId="70" xfId="2" applyFont="1" applyBorder="1" applyAlignment="1">
      <alignment horizontal="center" vertical="center" wrapText="1"/>
    </xf>
    <xf numFmtId="0" fontId="6" fillId="0" borderId="5" xfId="2" applyFont="1" applyBorder="1" applyAlignment="1">
      <alignment horizontal="left" vertical="center" wrapText="1"/>
    </xf>
    <xf numFmtId="0" fontId="7" fillId="0" borderId="5" xfId="2" applyFont="1" applyBorder="1" applyAlignment="1">
      <alignment horizontal="center" vertical="center"/>
    </xf>
    <xf numFmtId="0" fontId="7" fillId="0" borderId="4" xfId="2" applyFont="1" applyBorder="1" applyAlignment="1">
      <alignment horizontal="center" vertical="center"/>
    </xf>
    <xf numFmtId="0" fontId="5" fillId="0" borderId="1" xfId="2" applyFont="1" applyBorder="1" applyAlignment="1">
      <alignment horizontal="center" vertical="center" wrapText="1"/>
    </xf>
    <xf numFmtId="0" fontId="5" fillId="0" borderId="5" xfId="2" applyFont="1" applyBorder="1" applyAlignment="1">
      <alignment horizontal="center" vertical="center" wrapText="1"/>
    </xf>
    <xf numFmtId="0" fontId="5" fillId="0" borderId="20" xfId="2" applyFont="1" applyBorder="1" applyAlignment="1">
      <alignment horizontal="center" vertical="center" wrapText="1"/>
    </xf>
    <xf numFmtId="9" fontId="35" fillId="0" borderId="1" xfId="2" applyNumberFormat="1" applyFont="1" applyBorder="1" applyAlignment="1">
      <alignment horizontal="center" vertical="center" wrapText="1"/>
    </xf>
    <xf numFmtId="9" fontId="35" fillId="0" borderId="64" xfId="2" applyNumberFormat="1" applyFont="1" applyBorder="1" applyAlignment="1">
      <alignment horizontal="center" vertical="center" wrapText="1"/>
    </xf>
    <xf numFmtId="9" fontId="35" fillId="0" borderId="65" xfId="2" applyNumberFormat="1" applyFont="1" applyBorder="1" applyAlignment="1">
      <alignment horizontal="center" vertical="center" wrapText="1"/>
    </xf>
    <xf numFmtId="9" fontId="35" fillId="0" borderId="11" xfId="2" applyNumberFormat="1" applyFont="1" applyBorder="1" applyAlignment="1">
      <alignment horizontal="center" vertical="center" wrapText="1"/>
    </xf>
    <xf numFmtId="0" fontId="32" fillId="0" borderId="64" xfId="2" applyFont="1" applyBorder="1" applyAlignment="1">
      <alignment horizontal="center" vertical="center" wrapText="1"/>
    </xf>
    <xf numFmtId="0" fontId="32" fillId="0" borderId="42" xfId="2" applyFont="1" applyBorder="1" applyAlignment="1">
      <alignment horizontal="center" vertical="center" wrapText="1"/>
    </xf>
    <xf numFmtId="0" fontId="32" fillId="0" borderId="20" xfId="2" applyFont="1" applyBorder="1" applyAlignment="1">
      <alignment horizontal="center" vertical="center" wrapText="1"/>
    </xf>
    <xf numFmtId="0" fontId="32" fillId="0" borderId="11" xfId="2" applyFont="1" applyBorder="1" applyAlignment="1">
      <alignment horizontal="center" vertical="center" wrapText="1"/>
    </xf>
    <xf numFmtId="0" fontId="32" fillId="0" borderId="9" xfId="2" applyFont="1" applyBorder="1" applyAlignment="1">
      <alignment horizontal="center" vertical="center" wrapText="1"/>
    </xf>
    <xf numFmtId="0" fontId="32" fillId="0" borderId="60" xfId="2" applyFont="1" applyBorder="1" applyAlignment="1">
      <alignment horizontal="center" vertical="center" wrapText="1"/>
    </xf>
    <xf numFmtId="9" fontId="24" fillId="0" borderId="33" xfId="0" applyNumberFormat="1" applyFont="1" applyBorder="1" applyAlignment="1">
      <alignment horizontal="center" vertical="center" wrapText="1"/>
    </xf>
    <xf numFmtId="9" fontId="22" fillId="0" borderId="69" xfId="0" applyNumberFormat="1" applyFont="1" applyBorder="1" applyAlignment="1">
      <alignment horizontal="center" vertical="center" wrapText="1"/>
    </xf>
    <xf numFmtId="9" fontId="22" fillId="0" borderId="72" xfId="0" applyNumberFormat="1" applyFont="1" applyBorder="1" applyAlignment="1">
      <alignment horizontal="center" vertical="center" wrapText="1"/>
    </xf>
    <xf numFmtId="9" fontId="24" fillId="0" borderId="39" xfId="0" applyNumberFormat="1" applyFont="1" applyBorder="1" applyAlignment="1">
      <alignment horizontal="center" vertical="center" wrapText="1"/>
    </xf>
    <xf numFmtId="9" fontId="35" fillId="0" borderId="20" xfId="2" applyNumberFormat="1" applyFont="1" applyBorder="1" applyAlignment="1">
      <alignment horizontal="center" vertical="center" wrapText="1"/>
    </xf>
    <xf numFmtId="9" fontId="35" fillId="0" borderId="66" xfId="2" applyNumberFormat="1" applyFont="1" applyBorder="1" applyAlignment="1">
      <alignment horizontal="center" vertical="center" wrapText="1"/>
    </xf>
    <xf numFmtId="9" fontId="35" fillId="0" borderId="60" xfId="2" applyNumberFormat="1" applyFont="1" applyBorder="1" applyAlignment="1">
      <alignment horizontal="center" vertical="center" wrapText="1"/>
    </xf>
    <xf numFmtId="0" fontId="5" fillId="3" borderId="5" xfId="2" applyFont="1" applyFill="1" applyBorder="1" applyAlignment="1">
      <alignment horizontal="center" vertical="center" wrapText="1"/>
    </xf>
    <xf numFmtId="0" fontId="5" fillId="3" borderId="7" xfId="2" applyFont="1" applyFill="1" applyBorder="1" applyAlignment="1">
      <alignment horizontal="center" vertical="center" wrapText="1"/>
    </xf>
    <xf numFmtId="0" fontId="5" fillId="3" borderId="4" xfId="2" applyFont="1" applyFill="1" applyBorder="1" applyAlignment="1">
      <alignment horizontal="center" vertical="center" wrapText="1"/>
    </xf>
    <xf numFmtId="0" fontId="13" fillId="0" borderId="61" xfId="2" applyFont="1" applyBorder="1" applyAlignment="1">
      <alignment horizontal="center" vertical="center" wrapText="1"/>
    </xf>
    <xf numFmtId="0" fontId="13" fillId="0" borderId="10" xfId="2" applyFont="1" applyBorder="1" applyAlignment="1">
      <alignment horizontal="center" vertical="center" wrapText="1"/>
    </xf>
    <xf numFmtId="0" fontId="13" fillId="0" borderId="19" xfId="2" applyFont="1" applyBorder="1" applyAlignment="1">
      <alignment horizontal="center" vertical="center" wrapText="1"/>
    </xf>
    <xf numFmtId="0" fontId="13" fillId="0" borderId="8" xfId="2" applyFont="1" applyBorder="1" applyAlignment="1">
      <alignment horizontal="center" vertical="center" wrapText="1"/>
    </xf>
    <xf numFmtId="0" fontId="13" fillId="0" borderId="39" xfId="2" applyFont="1" applyBorder="1" applyAlignment="1">
      <alignment horizontal="center" vertical="center" textRotation="90" wrapText="1"/>
    </xf>
    <xf numFmtId="0" fontId="13" fillId="0" borderId="73" xfId="2" applyFont="1" applyBorder="1" applyAlignment="1">
      <alignment horizontal="center" vertical="center" textRotation="90" wrapText="1"/>
    </xf>
    <xf numFmtId="0" fontId="13" fillId="0" borderId="33" xfId="2" applyFont="1" applyBorder="1" applyAlignment="1">
      <alignment horizontal="center" vertical="center" textRotation="90" wrapText="1"/>
    </xf>
    <xf numFmtId="0" fontId="44" fillId="4" borderId="0" xfId="2" applyFont="1" applyFill="1" applyAlignment="1">
      <alignment horizontal="center"/>
    </xf>
    <xf numFmtId="0" fontId="13" fillId="0" borderId="36" xfId="2" applyFont="1" applyBorder="1" applyAlignment="1">
      <alignment horizontal="center" vertical="center" wrapText="1"/>
    </xf>
    <xf numFmtId="0" fontId="13" fillId="0" borderId="31" xfId="2" applyFont="1" applyBorder="1" applyAlignment="1">
      <alignment horizontal="center" vertical="center" wrapText="1"/>
    </xf>
    <xf numFmtId="0" fontId="13" fillId="0" borderId="32" xfId="2" applyFont="1" applyBorder="1" applyAlignment="1">
      <alignment horizontal="center" vertical="center" wrapText="1"/>
    </xf>
    <xf numFmtId="0" fontId="13" fillId="2" borderId="18" xfId="2" applyFont="1" applyFill="1" applyBorder="1" applyAlignment="1">
      <alignment horizontal="center" vertical="center"/>
    </xf>
    <xf numFmtId="0" fontId="13" fillId="2" borderId="17" xfId="2" applyFont="1" applyFill="1" applyBorder="1" applyAlignment="1">
      <alignment horizontal="center" vertical="center"/>
    </xf>
    <xf numFmtId="0" fontId="13" fillId="2" borderId="16" xfId="2" applyFont="1" applyFill="1" applyBorder="1" applyAlignment="1">
      <alignment horizontal="center" vertical="center"/>
    </xf>
    <xf numFmtId="0" fontId="13" fillId="0" borderId="8" xfId="2" applyFont="1" applyBorder="1" applyAlignment="1">
      <alignment horizontal="center" vertical="center" textRotation="90" wrapText="1"/>
    </xf>
    <xf numFmtId="0" fontId="8" fillId="0" borderId="8" xfId="0" applyFont="1" applyBorder="1" applyAlignment="1">
      <alignment horizontal="center"/>
    </xf>
    <xf numFmtId="0" fontId="8" fillId="0" borderId="19" xfId="0" applyFont="1" applyBorder="1" applyAlignment="1">
      <alignment horizontal="center"/>
    </xf>
    <xf numFmtId="0" fontId="8" fillId="0" borderId="1" xfId="0" applyFont="1" applyBorder="1" applyAlignment="1">
      <alignment horizontal="center"/>
    </xf>
    <xf numFmtId="0" fontId="0" fillId="4" borderId="14" xfId="0" applyFill="1" applyBorder="1" applyAlignment="1">
      <alignment horizontal="left" vertical="top" wrapText="1"/>
    </xf>
    <xf numFmtId="0" fontId="0" fillId="4" borderId="13" xfId="0" applyFill="1" applyBorder="1" applyAlignment="1">
      <alignment horizontal="left" vertical="top" wrapText="1"/>
    </xf>
    <xf numFmtId="0" fontId="0" fillId="4" borderId="12" xfId="0" applyFill="1" applyBorder="1" applyAlignment="1">
      <alignment horizontal="left" vertical="top" wrapText="1"/>
    </xf>
    <xf numFmtId="0" fontId="17" fillId="4" borderId="21" xfId="0" applyFont="1" applyFill="1" applyBorder="1" applyAlignment="1">
      <alignment horizontal="center" vertical="center"/>
    </xf>
    <xf numFmtId="0" fontId="17" fillId="4" borderId="22" xfId="0" applyFont="1" applyFill="1" applyBorder="1" applyAlignment="1">
      <alignment horizontal="center" vertical="center"/>
    </xf>
    <xf numFmtId="0" fontId="17" fillId="4" borderId="23" xfId="0" applyFont="1" applyFill="1" applyBorder="1" applyAlignment="1">
      <alignment horizontal="center" vertical="center"/>
    </xf>
    <xf numFmtId="0" fontId="0" fillId="4" borderId="18" xfId="0" applyFill="1" applyBorder="1" applyAlignment="1">
      <alignment vertical="top" wrapText="1"/>
    </xf>
    <xf numFmtId="0" fontId="0" fillId="4" borderId="17" xfId="0" applyFill="1" applyBorder="1" applyAlignment="1">
      <alignment vertical="top" wrapText="1"/>
    </xf>
    <xf numFmtId="0" fontId="0" fillId="4" borderId="16" xfId="0" applyFill="1" applyBorder="1" applyAlignment="1">
      <alignment vertical="top" wrapText="1"/>
    </xf>
    <xf numFmtId="0" fontId="0" fillId="4" borderId="15" xfId="0" applyFill="1" applyBorder="1" applyAlignment="1">
      <alignment horizontal="left" vertical="top" wrapText="1"/>
    </xf>
    <xf numFmtId="0" fontId="0" fillId="4" borderId="0" xfId="0" applyFill="1" applyAlignment="1">
      <alignment horizontal="left" vertical="top" wrapText="1"/>
    </xf>
    <xf numFmtId="0" fontId="0" fillId="4" borderId="2" xfId="0" applyFill="1" applyBorder="1" applyAlignment="1">
      <alignment horizontal="left" vertical="top" wrapText="1"/>
    </xf>
    <xf numFmtId="0" fontId="0" fillId="4" borderId="15" xfId="0" applyFill="1" applyBorder="1" applyAlignment="1">
      <alignment horizontal="left" vertical="top"/>
    </xf>
    <xf numFmtId="0" fontId="0" fillId="4" borderId="0" xfId="0" applyFill="1" applyAlignment="1">
      <alignment horizontal="left" vertical="top"/>
    </xf>
    <xf numFmtId="0" fontId="0" fillId="4" borderId="2" xfId="0" applyFill="1" applyBorder="1" applyAlignment="1">
      <alignment horizontal="left" vertical="top"/>
    </xf>
    <xf numFmtId="14" fontId="3" fillId="2" borderId="1" xfId="2" applyNumberFormat="1" applyFont="1" applyFill="1" applyBorder="1" applyAlignment="1" applyProtection="1">
      <alignment horizontal="right"/>
      <protection locked="0"/>
    </xf>
    <xf numFmtId="0" fontId="14" fillId="0" borderId="1" xfId="0" applyFont="1" applyBorder="1" applyAlignment="1" applyProtection="1">
      <alignment horizontal="left" wrapText="1"/>
      <protection locked="0"/>
    </xf>
    <xf numFmtId="0" fontId="8" fillId="5" borderId="1" xfId="0" applyFont="1" applyFill="1" applyBorder="1" applyAlignment="1">
      <alignment horizontal="center" vertical="center"/>
    </xf>
    <xf numFmtId="0" fontId="14" fillId="0" borderId="1" xfId="0" applyFont="1" applyBorder="1" applyAlignment="1" applyProtection="1">
      <alignment horizontal="left" vertical="center" wrapText="1"/>
      <protection locked="0"/>
    </xf>
    <xf numFmtId="0" fontId="14" fillId="0" borderId="1" xfId="0" applyFont="1" applyBorder="1" applyAlignment="1" applyProtection="1">
      <alignment horizontal="center" wrapText="1"/>
      <protection locked="0"/>
    </xf>
  </cellXfs>
  <cellStyles count="7">
    <cellStyle name="Nor}al" xfId="1" xr:uid="{00000000-0005-0000-0000-000000000000}"/>
    <cellStyle name="Normal" xfId="0" builtinId="0"/>
    <cellStyle name="Normal - Style1 2" xfId="4" xr:uid="{00000000-0005-0000-0000-000002000000}"/>
    <cellStyle name="Normal 2" xfId="2" xr:uid="{00000000-0005-0000-0000-000003000000}"/>
    <cellStyle name="Normal 2 2" xfId="5" xr:uid="{00000000-0005-0000-0000-000004000000}"/>
    <cellStyle name="Normal 3" xfId="3" xr:uid="{00000000-0005-0000-0000-000005000000}"/>
    <cellStyle name="Porcentaje" xfId="6" builtinId="5"/>
  </cellStyles>
  <dxfs count="123">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1"/>
        <color theme="1"/>
        <name val="Helvetica"/>
        <scheme val="none"/>
      </font>
      <alignment horizontal="general" vertical="bottom" textRotation="0" wrapText="1" indent="0" justifyLastLine="0" shrinkToFit="0" readingOrder="0"/>
    </dxf>
    <dxf>
      <font>
        <b val="0"/>
        <i val="0"/>
        <strike val="0"/>
        <condense val="0"/>
        <extend val="0"/>
        <outline val="0"/>
        <shadow val="0"/>
        <u val="none"/>
        <vertAlign val="baseline"/>
        <sz val="11"/>
        <color theme="1"/>
        <name val="Helvetica"/>
        <scheme val="none"/>
      </font>
      <alignment horizontal="general" vertical="bottom" textRotation="0" wrapText="1" indent="0" justifyLastLine="0" shrinkToFit="0" readingOrder="0"/>
    </dxf>
    <dxf>
      <font>
        <b val="0"/>
        <i val="0"/>
        <strike val="0"/>
        <condense val="0"/>
        <extend val="0"/>
        <outline val="0"/>
        <shadow val="0"/>
        <u val="none"/>
        <vertAlign val="baseline"/>
        <sz val="11"/>
        <color theme="1"/>
        <name val="Helvetica"/>
        <scheme val="none"/>
      </font>
      <alignment horizontal="general" vertical="bottom" textRotation="0" wrapText="1" indent="0" justifyLastLine="0" shrinkToFit="0" readingOrder="0"/>
    </dxf>
    <dxf>
      <font>
        <b val="0"/>
        <i val="0"/>
        <strike val="0"/>
        <condense val="0"/>
        <extend val="0"/>
        <outline val="0"/>
        <shadow val="0"/>
        <u val="none"/>
        <vertAlign val="baseline"/>
        <sz val="11"/>
        <color theme="1"/>
        <name val="Helvetica"/>
        <scheme val="none"/>
      </font>
      <alignment horizontal="general" vertical="bottom" textRotation="0" wrapText="1" indent="0" justifyLastLine="0" shrinkToFit="0" readingOrder="0"/>
    </dxf>
    <dxf>
      <font>
        <b val="0"/>
        <i val="0"/>
        <strike val="0"/>
        <condense val="0"/>
        <extend val="0"/>
        <outline val="0"/>
        <shadow val="0"/>
        <u val="none"/>
        <vertAlign val="baseline"/>
        <sz val="11"/>
        <color theme="1"/>
        <name val="Helvetica"/>
        <scheme val="none"/>
      </font>
      <alignment horizontal="general" vertical="bottom" textRotation="0" wrapText="1" indent="0" justifyLastLine="0" shrinkToFit="0" readingOrder="0"/>
    </dxf>
    <dxf>
      <font>
        <b val="0"/>
        <i val="0"/>
        <strike val="0"/>
        <condense val="0"/>
        <extend val="0"/>
        <outline val="0"/>
        <shadow val="0"/>
        <u val="none"/>
        <vertAlign val="baseline"/>
        <sz val="11"/>
        <color rgb="FF000000"/>
        <name val="Helvetica"/>
        <scheme val="none"/>
      </font>
      <alignment horizontal="justify"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Helvetica"/>
        <scheme val="none"/>
      </font>
      <alignment horizontal="general" vertical="bottom" textRotation="0" wrapText="1" indent="0" justifyLastLine="0" shrinkToFit="0" readingOrder="0"/>
    </dxf>
    <dxf>
      <font>
        <b val="0"/>
        <i val="0"/>
        <strike val="0"/>
        <condense val="0"/>
        <extend val="0"/>
        <outline val="0"/>
        <shadow val="0"/>
        <u val="none"/>
        <vertAlign val="baseline"/>
        <sz val="11"/>
        <color theme="1"/>
        <name val="Helvetica"/>
        <scheme val="none"/>
      </font>
      <alignment horizontal="left" vertical="top"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2"/>
        <color auto="1"/>
        <name val="Tahoma"/>
        <scheme val="none"/>
      </font>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Arial"/>
        <scheme val="none"/>
      </font>
      <numFmt numFmtId="0" formatCode="General"/>
      <fill>
        <patternFill patternType="solid">
          <fgColor indexed="64"/>
          <bgColor theme="9" tint="0.79998168889431442"/>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Arial"/>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Arial"/>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Arial"/>
        <scheme val="none"/>
      </font>
      <fill>
        <patternFill patternType="solid">
          <fgColor indexed="64"/>
          <bgColor theme="9" tint="0.79998168889431442"/>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Arial"/>
        <scheme val="none"/>
      </font>
      <fill>
        <patternFill patternType="solid">
          <fgColor indexed="64"/>
          <bgColor theme="9" tint="0.79998168889431442"/>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border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1"/>
        <color auto="1"/>
        <name val="Arial"/>
        <scheme val="none"/>
      </font>
      <alignment horizontal="center" vertical="center" textRotation="0" wrapText="1" indent="0" justifyLastLine="0" shrinkToFit="0" readingOrder="0"/>
      <border diagonalUp="0" diagonalDown="0" outline="0">
        <left style="thin">
          <color indexed="64"/>
        </left>
        <right style="thin">
          <color indexed="64"/>
        </right>
        <top/>
        <bottom/>
      </border>
    </dxf>
  </dxfs>
  <tableStyles count="1" defaultTableStyle="TableStyleMedium2" defaultPivotStyle="PivotStyleMedium9">
    <tableStyle name="Estilo de tabla 1" pivot="0" count="0" xr9:uid="{00000000-0011-0000-FFFF-FFFF00000000}"/>
  </tableStyles>
  <colors>
    <mruColors>
      <color rgb="FFFF2500"/>
      <color rgb="FFFFC000"/>
      <color rgb="FFFFFC66"/>
      <color rgb="FF01B150"/>
      <color rgb="FFADDB7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1.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1</xdr:col>
      <xdr:colOff>254000</xdr:colOff>
      <xdr:row>0</xdr:row>
      <xdr:rowOff>52918</xdr:rowOff>
    </xdr:from>
    <xdr:to>
      <xdr:col>1</xdr:col>
      <xdr:colOff>1354667</xdr:colOff>
      <xdr:row>2</xdr:row>
      <xdr:rowOff>285751</xdr:rowOff>
    </xdr:to>
    <xdr:pic>
      <xdr:nvPicPr>
        <xdr:cNvPr id="2" name="Imagen 1" descr="escudo negro">
          <a:extLst>
            <a:ext uri="{FF2B5EF4-FFF2-40B4-BE49-F238E27FC236}">
              <a16:creationId xmlns:a16="http://schemas.microsoft.com/office/drawing/2014/main" id="{26FFE079-0670-4987-A7CA-2C672D06BC64}"/>
            </a:ext>
          </a:extLst>
        </xdr:cNvPr>
        <xdr:cNvPicPr/>
      </xdr:nvPicPr>
      <xdr:blipFill>
        <a:blip xmlns:r="http://schemas.openxmlformats.org/officeDocument/2006/relationships" r:embed="rId1"/>
        <a:stretch/>
      </xdr:blipFill>
      <xdr:spPr>
        <a:xfrm>
          <a:off x="444500" y="52918"/>
          <a:ext cx="1100667" cy="920750"/>
        </a:xfrm>
        <a:prstGeom prst="rect">
          <a:avLst/>
        </a:prstGeom>
        <a:ln w="0">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4</xdr:col>
      <xdr:colOff>0</xdr:colOff>
      <xdr:row>127</xdr:row>
      <xdr:rowOff>0</xdr:rowOff>
    </xdr:from>
    <xdr:to>
      <xdr:col>4</xdr:col>
      <xdr:colOff>90438</xdr:colOff>
      <xdr:row>132</xdr:row>
      <xdr:rowOff>41459</xdr:rowOff>
    </xdr:to>
    <xdr:sp macro="" textlink="">
      <xdr:nvSpPr>
        <xdr:cNvPr id="6238" name="Text Box 15">
          <a:extLst>
            <a:ext uri="{FF2B5EF4-FFF2-40B4-BE49-F238E27FC236}">
              <a16:creationId xmlns:a16="http://schemas.microsoft.com/office/drawing/2014/main" id="{00000000-0008-0000-0500-00005E180000}"/>
            </a:ext>
          </a:extLst>
        </xdr:cNvPr>
        <xdr:cNvSpPr txBox="1">
          <a:spLocks noChangeArrowheads="1"/>
        </xdr:cNvSpPr>
      </xdr:nvSpPr>
      <xdr:spPr bwMode="auto">
        <a:xfrm>
          <a:off x="7200900" y="5667375"/>
          <a:ext cx="9525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xdr:row>
      <xdr:rowOff>0</xdr:rowOff>
    </xdr:from>
    <xdr:to>
      <xdr:col>4</xdr:col>
      <xdr:colOff>95250</xdr:colOff>
      <xdr:row>12</xdr:row>
      <xdr:rowOff>171450</xdr:rowOff>
    </xdr:to>
    <xdr:sp macro="" textlink="">
      <xdr:nvSpPr>
        <xdr:cNvPr id="6239" name="Text Box 16">
          <a:extLst>
            <a:ext uri="{FF2B5EF4-FFF2-40B4-BE49-F238E27FC236}">
              <a16:creationId xmlns:a16="http://schemas.microsoft.com/office/drawing/2014/main" id="{00000000-0008-0000-0500-00005F180000}"/>
            </a:ext>
          </a:extLst>
        </xdr:cNvPr>
        <xdr:cNvSpPr txBox="1">
          <a:spLocks noChangeArrowheads="1"/>
        </xdr:cNvSpPr>
      </xdr:nvSpPr>
      <xdr:spPr bwMode="auto">
        <a:xfrm>
          <a:off x="8543925" y="6134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xdr:row>
      <xdr:rowOff>0</xdr:rowOff>
    </xdr:from>
    <xdr:to>
      <xdr:col>4</xdr:col>
      <xdr:colOff>95250</xdr:colOff>
      <xdr:row>12</xdr:row>
      <xdr:rowOff>171450</xdr:rowOff>
    </xdr:to>
    <xdr:sp macro="" textlink="">
      <xdr:nvSpPr>
        <xdr:cNvPr id="6240" name="Text Box 17">
          <a:extLst>
            <a:ext uri="{FF2B5EF4-FFF2-40B4-BE49-F238E27FC236}">
              <a16:creationId xmlns:a16="http://schemas.microsoft.com/office/drawing/2014/main" id="{00000000-0008-0000-0500-000060180000}"/>
            </a:ext>
          </a:extLst>
        </xdr:cNvPr>
        <xdr:cNvSpPr txBox="1">
          <a:spLocks noChangeArrowheads="1"/>
        </xdr:cNvSpPr>
      </xdr:nvSpPr>
      <xdr:spPr bwMode="auto">
        <a:xfrm>
          <a:off x="8543925" y="6134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xdr:row>
      <xdr:rowOff>0</xdr:rowOff>
    </xdr:from>
    <xdr:to>
      <xdr:col>4</xdr:col>
      <xdr:colOff>95250</xdr:colOff>
      <xdr:row>12</xdr:row>
      <xdr:rowOff>171450</xdr:rowOff>
    </xdr:to>
    <xdr:sp macro="" textlink="">
      <xdr:nvSpPr>
        <xdr:cNvPr id="6241" name="Text Box 18">
          <a:extLst>
            <a:ext uri="{FF2B5EF4-FFF2-40B4-BE49-F238E27FC236}">
              <a16:creationId xmlns:a16="http://schemas.microsoft.com/office/drawing/2014/main" id="{00000000-0008-0000-0500-000061180000}"/>
            </a:ext>
          </a:extLst>
        </xdr:cNvPr>
        <xdr:cNvSpPr txBox="1">
          <a:spLocks noChangeArrowheads="1"/>
        </xdr:cNvSpPr>
      </xdr:nvSpPr>
      <xdr:spPr bwMode="auto">
        <a:xfrm>
          <a:off x="8543925" y="6134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xdr:row>
      <xdr:rowOff>0</xdr:rowOff>
    </xdr:from>
    <xdr:to>
      <xdr:col>4</xdr:col>
      <xdr:colOff>95250</xdr:colOff>
      <xdr:row>12</xdr:row>
      <xdr:rowOff>171450</xdr:rowOff>
    </xdr:to>
    <xdr:sp macro="" textlink="">
      <xdr:nvSpPr>
        <xdr:cNvPr id="6242" name="Text Box 19">
          <a:extLst>
            <a:ext uri="{FF2B5EF4-FFF2-40B4-BE49-F238E27FC236}">
              <a16:creationId xmlns:a16="http://schemas.microsoft.com/office/drawing/2014/main" id="{00000000-0008-0000-0500-000062180000}"/>
            </a:ext>
          </a:extLst>
        </xdr:cNvPr>
        <xdr:cNvSpPr txBox="1">
          <a:spLocks noChangeArrowheads="1"/>
        </xdr:cNvSpPr>
      </xdr:nvSpPr>
      <xdr:spPr bwMode="auto">
        <a:xfrm>
          <a:off x="8543925" y="6134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xdr:row>
      <xdr:rowOff>504825</xdr:rowOff>
    </xdr:from>
    <xdr:to>
      <xdr:col>4</xdr:col>
      <xdr:colOff>95250</xdr:colOff>
      <xdr:row>13</xdr:row>
      <xdr:rowOff>454435</xdr:rowOff>
    </xdr:to>
    <xdr:sp macro="" textlink="">
      <xdr:nvSpPr>
        <xdr:cNvPr id="9" name="Text Box 15">
          <a:extLst>
            <a:ext uri="{FF2B5EF4-FFF2-40B4-BE49-F238E27FC236}">
              <a16:creationId xmlns:a16="http://schemas.microsoft.com/office/drawing/2014/main" id="{00000000-0008-0000-0500-000009000000}"/>
            </a:ext>
          </a:extLst>
        </xdr:cNvPr>
        <xdr:cNvSpPr txBox="1">
          <a:spLocks noChangeArrowheads="1"/>
        </xdr:cNvSpPr>
      </xdr:nvSpPr>
      <xdr:spPr bwMode="auto">
        <a:xfrm>
          <a:off x="8568418" y="4423682"/>
          <a:ext cx="9525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4</xdr:col>
      <xdr:colOff>0</xdr:colOff>
      <xdr:row>127</xdr:row>
      <xdr:rowOff>0</xdr:rowOff>
    </xdr:from>
    <xdr:ext cx="95250" cy="213632"/>
    <xdr:sp macro="" textlink="">
      <xdr:nvSpPr>
        <xdr:cNvPr id="11" name="Text Box 15">
          <a:extLst>
            <a:ext uri="{FF2B5EF4-FFF2-40B4-BE49-F238E27FC236}">
              <a16:creationId xmlns:a16="http://schemas.microsoft.com/office/drawing/2014/main" id="{00000000-0008-0000-0500-00000B000000}"/>
            </a:ext>
          </a:extLst>
        </xdr:cNvPr>
        <xdr:cNvSpPr txBox="1">
          <a:spLocks noChangeArrowheads="1"/>
        </xdr:cNvSpPr>
      </xdr:nvSpPr>
      <xdr:spPr bwMode="auto">
        <a:xfrm>
          <a:off x="7391400" y="5886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 name="Text Box 15">
          <a:extLst>
            <a:ext uri="{FF2B5EF4-FFF2-40B4-BE49-F238E27FC236}">
              <a16:creationId xmlns:a16="http://schemas.microsoft.com/office/drawing/2014/main" id="{00000000-0008-0000-0500-00000C000000}"/>
            </a:ext>
          </a:extLst>
        </xdr:cNvPr>
        <xdr:cNvSpPr txBox="1">
          <a:spLocks noChangeArrowheads="1"/>
        </xdr:cNvSpPr>
      </xdr:nvSpPr>
      <xdr:spPr bwMode="auto">
        <a:xfrm>
          <a:off x="7391400" y="63912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3" name="Text Box 15">
          <a:extLst>
            <a:ext uri="{FF2B5EF4-FFF2-40B4-BE49-F238E27FC236}">
              <a16:creationId xmlns:a16="http://schemas.microsoft.com/office/drawing/2014/main" id="{00000000-0008-0000-0500-00000D000000}"/>
            </a:ext>
          </a:extLst>
        </xdr:cNvPr>
        <xdr:cNvSpPr txBox="1">
          <a:spLocks noChangeArrowheads="1"/>
        </xdr:cNvSpPr>
      </xdr:nvSpPr>
      <xdr:spPr bwMode="auto">
        <a:xfrm>
          <a:off x="7391400" y="5886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4" name="Text Box 15">
          <a:extLst>
            <a:ext uri="{FF2B5EF4-FFF2-40B4-BE49-F238E27FC236}">
              <a16:creationId xmlns:a16="http://schemas.microsoft.com/office/drawing/2014/main" id="{00000000-0008-0000-0500-00000E000000}"/>
            </a:ext>
          </a:extLst>
        </xdr:cNvPr>
        <xdr:cNvSpPr txBox="1">
          <a:spLocks noChangeArrowheads="1"/>
        </xdr:cNvSpPr>
      </xdr:nvSpPr>
      <xdr:spPr bwMode="auto">
        <a:xfrm>
          <a:off x="7391400" y="63912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5" name="Text Box 15">
          <a:extLst>
            <a:ext uri="{FF2B5EF4-FFF2-40B4-BE49-F238E27FC236}">
              <a16:creationId xmlns:a16="http://schemas.microsoft.com/office/drawing/2014/main" id="{00000000-0008-0000-0500-00000F000000}"/>
            </a:ext>
          </a:extLst>
        </xdr:cNvPr>
        <xdr:cNvSpPr txBox="1">
          <a:spLocks noChangeArrowheads="1"/>
        </xdr:cNvSpPr>
      </xdr:nvSpPr>
      <xdr:spPr bwMode="auto">
        <a:xfrm>
          <a:off x="7391400" y="5886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6" name="Text Box 15">
          <a:extLst>
            <a:ext uri="{FF2B5EF4-FFF2-40B4-BE49-F238E27FC236}">
              <a16:creationId xmlns:a16="http://schemas.microsoft.com/office/drawing/2014/main" id="{00000000-0008-0000-0500-000010000000}"/>
            </a:ext>
          </a:extLst>
        </xdr:cNvPr>
        <xdr:cNvSpPr txBox="1">
          <a:spLocks noChangeArrowheads="1"/>
        </xdr:cNvSpPr>
      </xdr:nvSpPr>
      <xdr:spPr bwMode="auto">
        <a:xfrm>
          <a:off x="7391400" y="63912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7" name="Text Box 15">
          <a:extLst>
            <a:ext uri="{FF2B5EF4-FFF2-40B4-BE49-F238E27FC236}">
              <a16:creationId xmlns:a16="http://schemas.microsoft.com/office/drawing/2014/main" id="{00000000-0008-0000-0500-000011000000}"/>
            </a:ext>
          </a:extLst>
        </xdr:cNvPr>
        <xdr:cNvSpPr txBox="1">
          <a:spLocks noChangeArrowheads="1"/>
        </xdr:cNvSpPr>
      </xdr:nvSpPr>
      <xdr:spPr bwMode="auto">
        <a:xfrm>
          <a:off x="7391400" y="5886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8" name="Text Box 15">
          <a:extLst>
            <a:ext uri="{FF2B5EF4-FFF2-40B4-BE49-F238E27FC236}">
              <a16:creationId xmlns:a16="http://schemas.microsoft.com/office/drawing/2014/main" id="{00000000-0008-0000-0500-000012000000}"/>
            </a:ext>
          </a:extLst>
        </xdr:cNvPr>
        <xdr:cNvSpPr txBox="1">
          <a:spLocks noChangeArrowheads="1"/>
        </xdr:cNvSpPr>
      </xdr:nvSpPr>
      <xdr:spPr bwMode="auto">
        <a:xfrm>
          <a:off x="7391400" y="63912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9" name="Text Box 15">
          <a:extLst>
            <a:ext uri="{FF2B5EF4-FFF2-40B4-BE49-F238E27FC236}">
              <a16:creationId xmlns:a16="http://schemas.microsoft.com/office/drawing/2014/main" id="{00000000-0008-0000-0500-000013000000}"/>
            </a:ext>
          </a:extLst>
        </xdr:cNvPr>
        <xdr:cNvSpPr txBox="1">
          <a:spLocks noChangeArrowheads="1"/>
        </xdr:cNvSpPr>
      </xdr:nvSpPr>
      <xdr:spPr bwMode="auto">
        <a:xfrm>
          <a:off x="7391400" y="5886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0" name="Text Box 15">
          <a:extLst>
            <a:ext uri="{FF2B5EF4-FFF2-40B4-BE49-F238E27FC236}">
              <a16:creationId xmlns:a16="http://schemas.microsoft.com/office/drawing/2014/main" id="{00000000-0008-0000-0500-000014000000}"/>
            </a:ext>
          </a:extLst>
        </xdr:cNvPr>
        <xdr:cNvSpPr txBox="1">
          <a:spLocks noChangeArrowheads="1"/>
        </xdr:cNvSpPr>
      </xdr:nvSpPr>
      <xdr:spPr bwMode="auto">
        <a:xfrm>
          <a:off x="7391400" y="63912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1" name="Text Box 15">
          <a:extLst>
            <a:ext uri="{FF2B5EF4-FFF2-40B4-BE49-F238E27FC236}">
              <a16:creationId xmlns:a16="http://schemas.microsoft.com/office/drawing/2014/main" id="{00000000-0008-0000-0500-000015000000}"/>
            </a:ext>
          </a:extLst>
        </xdr:cNvPr>
        <xdr:cNvSpPr txBox="1">
          <a:spLocks noChangeArrowheads="1"/>
        </xdr:cNvSpPr>
      </xdr:nvSpPr>
      <xdr:spPr bwMode="auto">
        <a:xfrm>
          <a:off x="7391400" y="77247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2" name="Text Box 15">
          <a:extLst>
            <a:ext uri="{FF2B5EF4-FFF2-40B4-BE49-F238E27FC236}">
              <a16:creationId xmlns:a16="http://schemas.microsoft.com/office/drawing/2014/main" id="{00000000-0008-0000-0500-000016000000}"/>
            </a:ext>
          </a:extLst>
        </xdr:cNvPr>
        <xdr:cNvSpPr txBox="1">
          <a:spLocks noChangeArrowheads="1"/>
        </xdr:cNvSpPr>
      </xdr:nvSpPr>
      <xdr:spPr bwMode="auto">
        <a:xfrm>
          <a:off x="7391400" y="77247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3" name="Text Box 15">
          <a:extLst>
            <a:ext uri="{FF2B5EF4-FFF2-40B4-BE49-F238E27FC236}">
              <a16:creationId xmlns:a16="http://schemas.microsoft.com/office/drawing/2014/main" id="{00000000-0008-0000-0500-000017000000}"/>
            </a:ext>
          </a:extLst>
        </xdr:cNvPr>
        <xdr:cNvSpPr txBox="1">
          <a:spLocks noChangeArrowheads="1"/>
        </xdr:cNvSpPr>
      </xdr:nvSpPr>
      <xdr:spPr bwMode="auto">
        <a:xfrm>
          <a:off x="7391400" y="77247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4" name="Text Box 15">
          <a:extLst>
            <a:ext uri="{FF2B5EF4-FFF2-40B4-BE49-F238E27FC236}">
              <a16:creationId xmlns:a16="http://schemas.microsoft.com/office/drawing/2014/main" id="{00000000-0008-0000-0500-000018000000}"/>
            </a:ext>
          </a:extLst>
        </xdr:cNvPr>
        <xdr:cNvSpPr txBox="1">
          <a:spLocks noChangeArrowheads="1"/>
        </xdr:cNvSpPr>
      </xdr:nvSpPr>
      <xdr:spPr bwMode="auto">
        <a:xfrm>
          <a:off x="7391400" y="77247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26" name="Text Box 16">
          <a:extLst>
            <a:ext uri="{FF2B5EF4-FFF2-40B4-BE49-F238E27FC236}">
              <a16:creationId xmlns:a16="http://schemas.microsoft.com/office/drawing/2014/main" id="{00000000-0008-0000-0500-00001A000000}"/>
            </a:ext>
          </a:extLst>
        </xdr:cNvPr>
        <xdr:cNvSpPr txBox="1">
          <a:spLocks noChangeArrowheads="1"/>
        </xdr:cNvSpPr>
      </xdr:nvSpPr>
      <xdr:spPr bwMode="auto">
        <a:xfrm>
          <a:off x="7391400" y="442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27" name="Text Box 17">
          <a:extLst>
            <a:ext uri="{FF2B5EF4-FFF2-40B4-BE49-F238E27FC236}">
              <a16:creationId xmlns:a16="http://schemas.microsoft.com/office/drawing/2014/main" id="{00000000-0008-0000-0500-00001B000000}"/>
            </a:ext>
          </a:extLst>
        </xdr:cNvPr>
        <xdr:cNvSpPr txBox="1">
          <a:spLocks noChangeArrowheads="1"/>
        </xdr:cNvSpPr>
      </xdr:nvSpPr>
      <xdr:spPr bwMode="auto">
        <a:xfrm>
          <a:off x="7391400" y="442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28" name="Text Box 18">
          <a:extLst>
            <a:ext uri="{FF2B5EF4-FFF2-40B4-BE49-F238E27FC236}">
              <a16:creationId xmlns:a16="http://schemas.microsoft.com/office/drawing/2014/main" id="{00000000-0008-0000-0500-00001C000000}"/>
            </a:ext>
          </a:extLst>
        </xdr:cNvPr>
        <xdr:cNvSpPr txBox="1">
          <a:spLocks noChangeArrowheads="1"/>
        </xdr:cNvSpPr>
      </xdr:nvSpPr>
      <xdr:spPr bwMode="auto">
        <a:xfrm>
          <a:off x="7391400" y="442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29" name="Text Box 19">
          <a:extLst>
            <a:ext uri="{FF2B5EF4-FFF2-40B4-BE49-F238E27FC236}">
              <a16:creationId xmlns:a16="http://schemas.microsoft.com/office/drawing/2014/main" id="{00000000-0008-0000-0500-00001D000000}"/>
            </a:ext>
          </a:extLst>
        </xdr:cNvPr>
        <xdr:cNvSpPr txBox="1">
          <a:spLocks noChangeArrowheads="1"/>
        </xdr:cNvSpPr>
      </xdr:nvSpPr>
      <xdr:spPr bwMode="auto">
        <a:xfrm>
          <a:off x="7391400" y="442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1034143</xdr:colOff>
      <xdr:row>127</xdr:row>
      <xdr:rowOff>0</xdr:rowOff>
    </xdr:from>
    <xdr:ext cx="95250" cy="213632"/>
    <xdr:sp macro="" textlink="">
      <xdr:nvSpPr>
        <xdr:cNvPr id="30" name="Text Box 15">
          <a:extLst>
            <a:ext uri="{FF2B5EF4-FFF2-40B4-BE49-F238E27FC236}">
              <a16:creationId xmlns:a16="http://schemas.microsoft.com/office/drawing/2014/main" id="{00000000-0008-0000-0500-00001E000000}"/>
            </a:ext>
          </a:extLst>
        </xdr:cNvPr>
        <xdr:cNvSpPr txBox="1">
          <a:spLocks noChangeArrowheads="1"/>
        </xdr:cNvSpPr>
      </xdr:nvSpPr>
      <xdr:spPr bwMode="auto">
        <a:xfrm>
          <a:off x="10014857" y="982571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31" name="Text Box 16">
          <a:extLst>
            <a:ext uri="{FF2B5EF4-FFF2-40B4-BE49-F238E27FC236}">
              <a16:creationId xmlns:a16="http://schemas.microsoft.com/office/drawing/2014/main" id="{00000000-0008-0000-0500-00001F000000}"/>
            </a:ext>
          </a:extLst>
        </xdr:cNvPr>
        <xdr:cNvSpPr txBox="1">
          <a:spLocks noChangeArrowheads="1"/>
        </xdr:cNvSpPr>
      </xdr:nvSpPr>
      <xdr:spPr bwMode="auto">
        <a:xfrm>
          <a:off x="7391400" y="442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32" name="Text Box 17">
          <a:extLst>
            <a:ext uri="{FF2B5EF4-FFF2-40B4-BE49-F238E27FC236}">
              <a16:creationId xmlns:a16="http://schemas.microsoft.com/office/drawing/2014/main" id="{00000000-0008-0000-0500-000020000000}"/>
            </a:ext>
          </a:extLst>
        </xdr:cNvPr>
        <xdr:cNvSpPr txBox="1">
          <a:spLocks noChangeArrowheads="1"/>
        </xdr:cNvSpPr>
      </xdr:nvSpPr>
      <xdr:spPr bwMode="auto">
        <a:xfrm>
          <a:off x="7391400" y="442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33" name="Text Box 18">
          <a:extLst>
            <a:ext uri="{FF2B5EF4-FFF2-40B4-BE49-F238E27FC236}">
              <a16:creationId xmlns:a16="http://schemas.microsoft.com/office/drawing/2014/main" id="{00000000-0008-0000-0500-000021000000}"/>
            </a:ext>
          </a:extLst>
        </xdr:cNvPr>
        <xdr:cNvSpPr txBox="1">
          <a:spLocks noChangeArrowheads="1"/>
        </xdr:cNvSpPr>
      </xdr:nvSpPr>
      <xdr:spPr bwMode="auto">
        <a:xfrm>
          <a:off x="7391400" y="442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34" name="Text Box 19">
          <a:extLst>
            <a:ext uri="{FF2B5EF4-FFF2-40B4-BE49-F238E27FC236}">
              <a16:creationId xmlns:a16="http://schemas.microsoft.com/office/drawing/2014/main" id="{00000000-0008-0000-0500-000022000000}"/>
            </a:ext>
          </a:extLst>
        </xdr:cNvPr>
        <xdr:cNvSpPr txBox="1">
          <a:spLocks noChangeArrowheads="1"/>
        </xdr:cNvSpPr>
      </xdr:nvSpPr>
      <xdr:spPr bwMode="auto">
        <a:xfrm>
          <a:off x="7391400" y="442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5" name="Text Box 15">
          <a:extLst>
            <a:ext uri="{FF2B5EF4-FFF2-40B4-BE49-F238E27FC236}">
              <a16:creationId xmlns:a16="http://schemas.microsoft.com/office/drawing/2014/main" id="{00000000-0008-0000-0500-000023000000}"/>
            </a:ext>
          </a:extLst>
        </xdr:cNvPr>
        <xdr:cNvSpPr txBox="1">
          <a:spLocks noChangeArrowheads="1"/>
        </xdr:cNvSpPr>
      </xdr:nvSpPr>
      <xdr:spPr bwMode="auto">
        <a:xfrm>
          <a:off x="7391400" y="4933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xdr:row>
      <xdr:rowOff>0</xdr:rowOff>
    </xdr:from>
    <xdr:ext cx="95250" cy="171450"/>
    <xdr:sp macro="" textlink="">
      <xdr:nvSpPr>
        <xdr:cNvPr id="41" name="Text Box 16">
          <a:extLst>
            <a:ext uri="{FF2B5EF4-FFF2-40B4-BE49-F238E27FC236}">
              <a16:creationId xmlns:a16="http://schemas.microsoft.com/office/drawing/2014/main" id="{00000000-0008-0000-0500-000029000000}"/>
            </a:ext>
          </a:extLst>
        </xdr:cNvPr>
        <xdr:cNvSpPr txBox="1">
          <a:spLocks noChangeArrowheads="1"/>
        </xdr:cNvSpPr>
      </xdr:nvSpPr>
      <xdr:spPr bwMode="auto">
        <a:xfrm>
          <a:off x="10527434" y="5449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xdr:row>
      <xdr:rowOff>0</xdr:rowOff>
    </xdr:from>
    <xdr:ext cx="95250" cy="171450"/>
    <xdr:sp macro="" textlink="">
      <xdr:nvSpPr>
        <xdr:cNvPr id="42" name="Text Box 17">
          <a:extLst>
            <a:ext uri="{FF2B5EF4-FFF2-40B4-BE49-F238E27FC236}">
              <a16:creationId xmlns:a16="http://schemas.microsoft.com/office/drawing/2014/main" id="{00000000-0008-0000-0500-00002A000000}"/>
            </a:ext>
          </a:extLst>
        </xdr:cNvPr>
        <xdr:cNvSpPr txBox="1">
          <a:spLocks noChangeArrowheads="1"/>
        </xdr:cNvSpPr>
      </xdr:nvSpPr>
      <xdr:spPr bwMode="auto">
        <a:xfrm>
          <a:off x="10527434" y="5449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xdr:row>
      <xdr:rowOff>0</xdr:rowOff>
    </xdr:from>
    <xdr:ext cx="95250" cy="171450"/>
    <xdr:sp macro="" textlink="">
      <xdr:nvSpPr>
        <xdr:cNvPr id="43" name="Text Box 18">
          <a:extLst>
            <a:ext uri="{FF2B5EF4-FFF2-40B4-BE49-F238E27FC236}">
              <a16:creationId xmlns:a16="http://schemas.microsoft.com/office/drawing/2014/main" id="{00000000-0008-0000-0500-00002B000000}"/>
            </a:ext>
          </a:extLst>
        </xdr:cNvPr>
        <xdr:cNvSpPr txBox="1">
          <a:spLocks noChangeArrowheads="1"/>
        </xdr:cNvSpPr>
      </xdr:nvSpPr>
      <xdr:spPr bwMode="auto">
        <a:xfrm>
          <a:off x="10527434" y="5449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xdr:row>
      <xdr:rowOff>0</xdr:rowOff>
    </xdr:from>
    <xdr:ext cx="95250" cy="171450"/>
    <xdr:sp macro="" textlink="">
      <xdr:nvSpPr>
        <xdr:cNvPr id="44" name="Text Box 19">
          <a:extLst>
            <a:ext uri="{FF2B5EF4-FFF2-40B4-BE49-F238E27FC236}">
              <a16:creationId xmlns:a16="http://schemas.microsoft.com/office/drawing/2014/main" id="{00000000-0008-0000-0500-00002C000000}"/>
            </a:ext>
          </a:extLst>
        </xdr:cNvPr>
        <xdr:cNvSpPr txBox="1">
          <a:spLocks noChangeArrowheads="1"/>
        </xdr:cNvSpPr>
      </xdr:nvSpPr>
      <xdr:spPr bwMode="auto">
        <a:xfrm>
          <a:off x="10527434" y="5449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xdr:row>
      <xdr:rowOff>504825</xdr:rowOff>
    </xdr:from>
    <xdr:ext cx="95250" cy="442269"/>
    <xdr:sp macro="" textlink="">
      <xdr:nvSpPr>
        <xdr:cNvPr id="45" name="Text Box 15">
          <a:extLst>
            <a:ext uri="{FF2B5EF4-FFF2-40B4-BE49-F238E27FC236}">
              <a16:creationId xmlns:a16="http://schemas.microsoft.com/office/drawing/2014/main" id="{00000000-0008-0000-0500-00002D000000}"/>
            </a:ext>
          </a:extLst>
        </xdr:cNvPr>
        <xdr:cNvSpPr txBox="1">
          <a:spLocks noChangeArrowheads="1"/>
        </xdr:cNvSpPr>
      </xdr:nvSpPr>
      <xdr:spPr bwMode="auto">
        <a:xfrm>
          <a:off x="10527434" y="595428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6" name="Text Box 15">
          <a:extLst>
            <a:ext uri="{FF2B5EF4-FFF2-40B4-BE49-F238E27FC236}">
              <a16:creationId xmlns:a16="http://schemas.microsoft.com/office/drawing/2014/main" id="{00000000-0008-0000-0500-00002E000000}"/>
            </a:ext>
          </a:extLst>
        </xdr:cNvPr>
        <xdr:cNvSpPr txBox="1">
          <a:spLocks noChangeArrowheads="1"/>
        </xdr:cNvSpPr>
      </xdr:nvSpPr>
      <xdr:spPr bwMode="auto">
        <a:xfrm>
          <a:off x="10527434" y="7801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7" name="Text Box 15">
          <a:extLst>
            <a:ext uri="{FF2B5EF4-FFF2-40B4-BE49-F238E27FC236}">
              <a16:creationId xmlns:a16="http://schemas.microsoft.com/office/drawing/2014/main" id="{00000000-0008-0000-0500-00002F000000}"/>
            </a:ext>
          </a:extLst>
        </xdr:cNvPr>
        <xdr:cNvSpPr txBox="1">
          <a:spLocks noChangeArrowheads="1"/>
        </xdr:cNvSpPr>
      </xdr:nvSpPr>
      <xdr:spPr bwMode="auto">
        <a:xfrm>
          <a:off x="10527434" y="88752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8" name="Text Box 15">
          <a:extLst>
            <a:ext uri="{FF2B5EF4-FFF2-40B4-BE49-F238E27FC236}">
              <a16:creationId xmlns:a16="http://schemas.microsoft.com/office/drawing/2014/main" id="{00000000-0008-0000-0500-000030000000}"/>
            </a:ext>
          </a:extLst>
        </xdr:cNvPr>
        <xdr:cNvSpPr txBox="1">
          <a:spLocks noChangeArrowheads="1"/>
        </xdr:cNvSpPr>
      </xdr:nvSpPr>
      <xdr:spPr bwMode="auto">
        <a:xfrm>
          <a:off x="10527434" y="88752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9" name="Text Box 15">
          <a:extLst>
            <a:ext uri="{FF2B5EF4-FFF2-40B4-BE49-F238E27FC236}">
              <a16:creationId xmlns:a16="http://schemas.microsoft.com/office/drawing/2014/main" id="{00000000-0008-0000-0500-000031000000}"/>
            </a:ext>
          </a:extLst>
        </xdr:cNvPr>
        <xdr:cNvSpPr txBox="1">
          <a:spLocks noChangeArrowheads="1"/>
        </xdr:cNvSpPr>
      </xdr:nvSpPr>
      <xdr:spPr bwMode="auto">
        <a:xfrm>
          <a:off x="10527434" y="1029537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0" name="Text Box 15">
          <a:extLst>
            <a:ext uri="{FF2B5EF4-FFF2-40B4-BE49-F238E27FC236}">
              <a16:creationId xmlns:a16="http://schemas.microsoft.com/office/drawing/2014/main" id="{00000000-0008-0000-0500-000032000000}"/>
            </a:ext>
          </a:extLst>
        </xdr:cNvPr>
        <xdr:cNvSpPr txBox="1">
          <a:spLocks noChangeArrowheads="1"/>
        </xdr:cNvSpPr>
      </xdr:nvSpPr>
      <xdr:spPr bwMode="auto">
        <a:xfrm>
          <a:off x="10527434" y="1029537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1" name="Text Box 15">
          <a:extLst>
            <a:ext uri="{FF2B5EF4-FFF2-40B4-BE49-F238E27FC236}">
              <a16:creationId xmlns:a16="http://schemas.microsoft.com/office/drawing/2014/main" id="{00000000-0008-0000-0500-000033000000}"/>
            </a:ext>
          </a:extLst>
        </xdr:cNvPr>
        <xdr:cNvSpPr txBox="1">
          <a:spLocks noChangeArrowheads="1"/>
        </xdr:cNvSpPr>
      </xdr:nvSpPr>
      <xdr:spPr bwMode="auto">
        <a:xfrm>
          <a:off x="10527434" y="1106891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2" name="Text Box 15">
          <a:extLst>
            <a:ext uri="{FF2B5EF4-FFF2-40B4-BE49-F238E27FC236}">
              <a16:creationId xmlns:a16="http://schemas.microsoft.com/office/drawing/2014/main" id="{00000000-0008-0000-0500-000034000000}"/>
            </a:ext>
          </a:extLst>
        </xdr:cNvPr>
        <xdr:cNvSpPr txBox="1">
          <a:spLocks noChangeArrowheads="1"/>
        </xdr:cNvSpPr>
      </xdr:nvSpPr>
      <xdr:spPr bwMode="auto">
        <a:xfrm>
          <a:off x="10527434" y="1106891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3" name="Text Box 15">
          <a:extLst>
            <a:ext uri="{FF2B5EF4-FFF2-40B4-BE49-F238E27FC236}">
              <a16:creationId xmlns:a16="http://schemas.microsoft.com/office/drawing/2014/main" id="{00000000-0008-0000-0500-000035000000}"/>
            </a:ext>
          </a:extLst>
        </xdr:cNvPr>
        <xdr:cNvSpPr txBox="1">
          <a:spLocks noChangeArrowheads="1"/>
        </xdr:cNvSpPr>
      </xdr:nvSpPr>
      <xdr:spPr bwMode="auto">
        <a:xfrm>
          <a:off x="10527434"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4" name="Text Box 15">
          <a:extLst>
            <a:ext uri="{FF2B5EF4-FFF2-40B4-BE49-F238E27FC236}">
              <a16:creationId xmlns:a16="http://schemas.microsoft.com/office/drawing/2014/main" id="{00000000-0008-0000-0500-000036000000}"/>
            </a:ext>
          </a:extLst>
        </xdr:cNvPr>
        <xdr:cNvSpPr txBox="1">
          <a:spLocks noChangeArrowheads="1"/>
        </xdr:cNvSpPr>
      </xdr:nvSpPr>
      <xdr:spPr bwMode="auto">
        <a:xfrm>
          <a:off x="10527434"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5" name="Text Box 15">
          <a:extLst>
            <a:ext uri="{FF2B5EF4-FFF2-40B4-BE49-F238E27FC236}">
              <a16:creationId xmlns:a16="http://schemas.microsoft.com/office/drawing/2014/main" id="{00000000-0008-0000-0500-000037000000}"/>
            </a:ext>
          </a:extLst>
        </xdr:cNvPr>
        <xdr:cNvSpPr txBox="1">
          <a:spLocks noChangeArrowheads="1"/>
        </xdr:cNvSpPr>
      </xdr:nvSpPr>
      <xdr:spPr bwMode="auto">
        <a:xfrm>
          <a:off x="10527434"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6" name="Text Box 15">
          <a:extLst>
            <a:ext uri="{FF2B5EF4-FFF2-40B4-BE49-F238E27FC236}">
              <a16:creationId xmlns:a16="http://schemas.microsoft.com/office/drawing/2014/main" id="{00000000-0008-0000-0500-000038000000}"/>
            </a:ext>
          </a:extLst>
        </xdr:cNvPr>
        <xdr:cNvSpPr txBox="1">
          <a:spLocks noChangeArrowheads="1"/>
        </xdr:cNvSpPr>
      </xdr:nvSpPr>
      <xdr:spPr bwMode="auto">
        <a:xfrm>
          <a:off x="10527434"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7" name="Text Box 15">
          <a:extLst>
            <a:ext uri="{FF2B5EF4-FFF2-40B4-BE49-F238E27FC236}">
              <a16:creationId xmlns:a16="http://schemas.microsoft.com/office/drawing/2014/main" id="{00000000-0008-0000-0500-000039000000}"/>
            </a:ext>
          </a:extLst>
        </xdr:cNvPr>
        <xdr:cNvSpPr txBox="1">
          <a:spLocks noChangeArrowheads="1"/>
        </xdr:cNvSpPr>
      </xdr:nvSpPr>
      <xdr:spPr bwMode="auto">
        <a:xfrm>
          <a:off x="10527434"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8" name="Text Box 15">
          <a:extLst>
            <a:ext uri="{FF2B5EF4-FFF2-40B4-BE49-F238E27FC236}">
              <a16:creationId xmlns:a16="http://schemas.microsoft.com/office/drawing/2014/main" id="{00000000-0008-0000-0500-00003A000000}"/>
            </a:ext>
          </a:extLst>
        </xdr:cNvPr>
        <xdr:cNvSpPr txBox="1">
          <a:spLocks noChangeArrowheads="1"/>
        </xdr:cNvSpPr>
      </xdr:nvSpPr>
      <xdr:spPr bwMode="auto">
        <a:xfrm>
          <a:off x="10527434"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9" name="Text Box 15">
          <a:extLst>
            <a:ext uri="{FF2B5EF4-FFF2-40B4-BE49-F238E27FC236}">
              <a16:creationId xmlns:a16="http://schemas.microsoft.com/office/drawing/2014/main" id="{00000000-0008-0000-0500-00003B000000}"/>
            </a:ext>
          </a:extLst>
        </xdr:cNvPr>
        <xdr:cNvSpPr txBox="1">
          <a:spLocks noChangeArrowheads="1"/>
        </xdr:cNvSpPr>
      </xdr:nvSpPr>
      <xdr:spPr bwMode="auto">
        <a:xfrm>
          <a:off x="10527434"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60" name="Text Box 16">
          <a:extLst>
            <a:ext uri="{FF2B5EF4-FFF2-40B4-BE49-F238E27FC236}">
              <a16:creationId xmlns:a16="http://schemas.microsoft.com/office/drawing/2014/main" id="{00000000-0008-0000-0500-00003C000000}"/>
            </a:ext>
          </a:extLst>
        </xdr:cNvPr>
        <xdr:cNvSpPr txBox="1">
          <a:spLocks noChangeArrowheads="1"/>
        </xdr:cNvSpPr>
      </xdr:nvSpPr>
      <xdr:spPr bwMode="auto">
        <a:xfrm>
          <a:off x="10527434" y="6223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61" name="Text Box 17">
          <a:extLst>
            <a:ext uri="{FF2B5EF4-FFF2-40B4-BE49-F238E27FC236}">
              <a16:creationId xmlns:a16="http://schemas.microsoft.com/office/drawing/2014/main" id="{00000000-0008-0000-0500-00003D000000}"/>
            </a:ext>
          </a:extLst>
        </xdr:cNvPr>
        <xdr:cNvSpPr txBox="1">
          <a:spLocks noChangeArrowheads="1"/>
        </xdr:cNvSpPr>
      </xdr:nvSpPr>
      <xdr:spPr bwMode="auto">
        <a:xfrm>
          <a:off x="10527434" y="6223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62" name="Text Box 18">
          <a:extLst>
            <a:ext uri="{FF2B5EF4-FFF2-40B4-BE49-F238E27FC236}">
              <a16:creationId xmlns:a16="http://schemas.microsoft.com/office/drawing/2014/main" id="{00000000-0008-0000-0500-00003E000000}"/>
            </a:ext>
          </a:extLst>
        </xdr:cNvPr>
        <xdr:cNvSpPr txBox="1">
          <a:spLocks noChangeArrowheads="1"/>
        </xdr:cNvSpPr>
      </xdr:nvSpPr>
      <xdr:spPr bwMode="auto">
        <a:xfrm>
          <a:off x="10527434" y="6223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63" name="Text Box 19">
          <a:extLst>
            <a:ext uri="{FF2B5EF4-FFF2-40B4-BE49-F238E27FC236}">
              <a16:creationId xmlns:a16="http://schemas.microsoft.com/office/drawing/2014/main" id="{00000000-0008-0000-0500-00003F000000}"/>
            </a:ext>
          </a:extLst>
        </xdr:cNvPr>
        <xdr:cNvSpPr txBox="1">
          <a:spLocks noChangeArrowheads="1"/>
        </xdr:cNvSpPr>
      </xdr:nvSpPr>
      <xdr:spPr bwMode="auto">
        <a:xfrm>
          <a:off x="10527434" y="6223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4" name="Text Box 15">
          <a:extLst>
            <a:ext uri="{FF2B5EF4-FFF2-40B4-BE49-F238E27FC236}">
              <a16:creationId xmlns:a16="http://schemas.microsoft.com/office/drawing/2014/main" id="{00000000-0008-0000-0500-000040000000}"/>
            </a:ext>
          </a:extLst>
        </xdr:cNvPr>
        <xdr:cNvSpPr txBox="1">
          <a:spLocks noChangeArrowheads="1"/>
        </xdr:cNvSpPr>
      </xdr:nvSpPr>
      <xdr:spPr bwMode="auto">
        <a:xfrm>
          <a:off x="10527434" y="6727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65" name="Text Box 16">
          <a:extLst>
            <a:ext uri="{FF2B5EF4-FFF2-40B4-BE49-F238E27FC236}">
              <a16:creationId xmlns:a16="http://schemas.microsoft.com/office/drawing/2014/main" id="{00000000-0008-0000-0500-000041000000}"/>
            </a:ext>
          </a:extLst>
        </xdr:cNvPr>
        <xdr:cNvSpPr txBox="1">
          <a:spLocks noChangeArrowheads="1"/>
        </xdr:cNvSpPr>
      </xdr:nvSpPr>
      <xdr:spPr bwMode="auto">
        <a:xfrm>
          <a:off x="10527434" y="7296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66" name="Text Box 17">
          <a:extLst>
            <a:ext uri="{FF2B5EF4-FFF2-40B4-BE49-F238E27FC236}">
              <a16:creationId xmlns:a16="http://schemas.microsoft.com/office/drawing/2014/main" id="{00000000-0008-0000-0500-000042000000}"/>
            </a:ext>
          </a:extLst>
        </xdr:cNvPr>
        <xdr:cNvSpPr txBox="1">
          <a:spLocks noChangeArrowheads="1"/>
        </xdr:cNvSpPr>
      </xdr:nvSpPr>
      <xdr:spPr bwMode="auto">
        <a:xfrm>
          <a:off x="10527434" y="7296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67" name="Text Box 18">
          <a:extLst>
            <a:ext uri="{FF2B5EF4-FFF2-40B4-BE49-F238E27FC236}">
              <a16:creationId xmlns:a16="http://schemas.microsoft.com/office/drawing/2014/main" id="{00000000-0008-0000-0500-000043000000}"/>
            </a:ext>
          </a:extLst>
        </xdr:cNvPr>
        <xdr:cNvSpPr txBox="1">
          <a:spLocks noChangeArrowheads="1"/>
        </xdr:cNvSpPr>
      </xdr:nvSpPr>
      <xdr:spPr bwMode="auto">
        <a:xfrm>
          <a:off x="10527434" y="7296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68" name="Text Box 19">
          <a:extLst>
            <a:ext uri="{FF2B5EF4-FFF2-40B4-BE49-F238E27FC236}">
              <a16:creationId xmlns:a16="http://schemas.microsoft.com/office/drawing/2014/main" id="{00000000-0008-0000-0500-000044000000}"/>
            </a:ext>
          </a:extLst>
        </xdr:cNvPr>
        <xdr:cNvSpPr txBox="1">
          <a:spLocks noChangeArrowheads="1"/>
        </xdr:cNvSpPr>
      </xdr:nvSpPr>
      <xdr:spPr bwMode="auto">
        <a:xfrm>
          <a:off x="10527434" y="7296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9" name="Text Box 15">
          <a:extLst>
            <a:ext uri="{FF2B5EF4-FFF2-40B4-BE49-F238E27FC236}">
              <a16:creationId xmlns:a16="http://schemas.microsoft.com/office/drawing/2014/main" id="{00000000-0008-0000-0500-000045000000}"/>
            </a:ext>
          </a:extLst>
        </xdr:cNvPr>
        <xdr:cNvSpPr txBox="1">
          <a:spLocks noChangeArrowheads="1"/>
        </xdr:cNvSpPr>
      </xdr:nvSpPr>
      <xdr:spPr bwMode="auto">
        <a:xfrm>
          <a:off x="10527434" y="7801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xdr:row>
      <xdr:rowOff>0</xdr:rowOff>
    </xdr:from>
    <xdr:ext cx="95250" cy="171450"/>
    <xdr:sp macro="" textlink="">
      <xdr:nvSpPr>
        <xdr:cNvPr id="70" name="Text Box 16">
          <a:extLst>
            <a:ext uri="{FF2B5EF4-FFF2-40B4-BE49-F238E27FC236}">
              <a16:creationId xmlns:a16="http://schemas.microsoft.com/office/drawing/2014/main" id="{00000000-0008-0000-0500-000046000000}"/>
            </a:ext>
          </a:extLst>
        </xdr:cNvPr>
        <xdr:cNvSpPr txBox="1">
          <a:spLocks noChangeArrowheads="1"/>
        </xdr:cNvSpPr>
      </xdr:nvSpPr>
      <xdr:spPr bwMode="auto">
        <a:xfrm>
          <a:off x="9374909" y="5449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xdr:row>
      <xdr:rowOff>0</xdr:rowOff>
    </xdr:from>
    <xdr:ext cx="95250" cy="171450"/>
    <xdr:sp macro="" textlink="">
      <xdr:nvSpPr>
        <xdr:cNvPr id="71" name="Text Box 17">
          <a:extLst>
            <a:ext uri="{FF2B5EF4-FFF2-40B4-BE49-F238E27FC236}">
              <a16:creationId xmlns:a16="http://schemas.microsoft.com/office/drawing/2014/main" id="{00000000-0008-0000-0500-000047000000}"/>
            </a:ext>
          </a:extLst>
        </xdr:cNvPr>
        <xdr:cNvSpPr txBox="1">
          <a:spLocks noChangeArrowheads="1"/>
        </xdr:cNvSpPr>
      </xdr:nvSpPr>
      <xdr:spPr bwMode="auto">
        <a:xfrm>
          <a:off x="9374909" y="5449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xdr:row>
      <xdr:rowOff>0</xdr:rowOff>
    </xdr:from>
    <xdr:ext cx="95250" cy="171450"/>
    <xdr:sp macro="" textlink="">
      <xdr:nvSpPr>
        <xdr:cNvPr id="72" name="Text Box 18">
          <a:extLst>
            <a:ext uri="{FF2B5EF4-FFF2-40B4-BE49-F238E27FC236}">
              <a16:creationId xmlns:a16="http://schemas.microsoft.com/office/drawing/2014/main" id="{00000000-0008-0000-0500-000048000000}"/>
            </a:ext>
          </a:extLst>
        </xdr:cNvPr>
        <xdr:cNvSpPr txBox="1">
          <a:spLocks noChangeArrowheads="1"/>
        </xdr:cNvSpPr>
      </xdr:nvSpPr>
      <xdr:spPr bwMode="auto">
        <a:xfrm>
          <a:off x="9374909" y="5449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xdr:row>
      <xdr:rowOff>0</xdr:rowOff>
    </xdr:from>
    <xdr:ext cx="95250" cy="171450"/>
    <xdr:sp macro="" textlink="">
      <xdr:nvSpPr>
        <xdr:cNvPr id="73" name="Text Box 19">
          <a:extLst>
            <a:ext uri="{FF2B5EF4-FFF2-40B4-BE49-F238E27FC236}">
              <a16:creationId xmlns:a16="http://schemas.microsoft.com/office/drawing/2014/main" id="{00000000-0008-0000-0500-000049000000}"/>
            </a:ext>
          </a:extLst>
        </xdr:cNvPr>
        <xdr:cNvSpPr txBox="1">
          <a:spLocks noChangeArrowheads="1"/>
        </xdr:cNvSpPr>
      </xdr:nvSpPr>
      <xdr:spPr bwMode="auto">
        <a:xfrm>
          <a:off x="9374909" y="5449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75" name="Text Box 15">
          <a:extLst>
            <a:ext uri="{FF2B5EF4-FFF2-40B4-BE49-F238E27FC236}">
              <a16:creationId xmlns:a16="http://schemas.microsoft.com/office/drawing/2014/main" id="{00000000-0008-0000-0500-00004B000000}"/>
            </a:ext>
          </a:extLst>
        </xdr:cNvPr>
        <xdr:cNvSpPr txBox="1">
          <a:spLocks noChangeArrowheads="1"/>
        </xdr:cNvSpPr>
      </xdr:nvSpPr>
      <xdr:spPr bwMode="auto">
        <a:xfrm>
          <a:off x="9374909" y="7801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76" name="Text Box 15">
          <a:extLst>
            <a:ext uri="{FF2B5EF4-FFF2-40B4-BE49-F238E27FC236}">
              <a16:creationId xmlns:a16="http://schemas.microsoft.com/office/drawing/2014/main" id="{00000000-0008-0000-0500-00004C000000}"/>
            </a:ext>
          </a:extLst>
        </xdr:cNvPr>
        <xdr:cNvSpPr txBox="1">
          <a:spLocks noChangeArrowheads="1"/>
        </xdr:cNvSpPr>
      </xdr:nvSpPr>
      <xdr:spPr bwMode="auto">
        <a:xfrm>
          <a:off x="9374909" y="88752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77" name="Text Box 15">
          <a:extLst>
            <a:ext uri="{FF2B5EF4-FFF2-40B4-BE49-F238E27FC236}">
              <a16:creationId xmlns:a16="http://schemas.microsoft.com/office/drawing/2014/main" id="{00000000-0008-0000-0500-00004D000000}"/>
            </a:ext>
          </a:extLst>
        </xdr:cNvPr>
        <xdr:cNvSpPr txBox="1">
          <a:spLocks noChangeArrowheads="1"/>
        </xdr:cNvSpPr>
      </xdr:nvSpPr>
      <xdr:spPr bwMode="auto">
        <a:xfrm>
          <a:off x="9374909" y="88752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78" name="Text Box 15">
          <a:extLst>
            <a:ext uri="{FF2B5EF4-FFF2-40B4-BE49-F238E27FC236}">
              <a16:creationId xmlns:a16="http://schemas.microsoft.com/office/drawing/2014/main" id="{00000000-0008-0000-0500-00004E000000}"/>
            </a:ext>
          </a:extLst>
        </xdr:cNvPr>
        <xdr:cNvSpPr txBox="1">
          <a:spLocks noChangeArrowheads="1"/>
        </xdr:cNvSpPr>
      </xdr:nvSpPr>
      <xdr:spPr bwMode="auto">
        <a:xfrm>
          <a:off x="9374909" y="1029537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79" name="Text Box 15">
          <a:extLst>
            <a:ext uri="{FF2B5EF4-FFF2-40B4-BE49-F238E27FC236}">
              <a16:creationId xmlns:a16="http://schemas.microsoft.com/office/drawing/2014/main" id="{00000000-0008-0000-0500-00004F000000}"/>
            </a:ext>
          </a:extLst>
        </xdr:cNvPr>
        <xdr:cNvSpPr txBox="1">
          <a:spLocks noChangeArrowheads="1"/>
        </xdr:cNvSpPr>
      </xdr:nvSpPr>
      <xdr:spPr bwMode="auto">
        <a:xfrm>
          <a:off x="9374909" y="1029537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80" name="Text Box 15">
          <a:extLst>
            <a:ext uri="{FF2B5EF4-FFF2-40B4-BE49-F238E27FC236}">
              <a16:creationId xmlns:a16="http://schemas.microsoft.com/office/drawing/2014/main" id="{00000000-0008-0000-0500-000050000000}"/>
            </a:ext>
          </a:extLst>
        </xdr:cNvPr>
        <xdr:cNvSpPr txBox="1">
          <a:spLocks noChangeArrowheads="1"/>
        </xdr:cNvSpPr>
      </xdr:nvSpPr>
      <xdr:spPr bwMode="auto">
        <a:xfrm>
          <a:off x="9374909" y="1106891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81" name="Text Box 15">
          <a:extLst>
            <a:ext uri="{FF2B5EF4-FFF2-40B4-BE49-F238E27FC236}">
              <a16:creationId xmlns:a16="http://schemas.microsoft.com/office/drawing/2014/main" id="{00000000-0008-0000-0500-000051000000}"/>
            </a:ext>
          </a:extLst>
        </xdr:cNvPr>
        <xdr:cNvSpPr txBox="1">
          <a:spLocks noChangeArrowheads="1"/>
        </xdr:cNvSpPr>
      </xdr:nvSpPr>
      <xdr:spPr bwMode="auto">
        <a:xfrm>
          <a:off x="9374909" y="1106891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82" name="Text Box 15">
          <a:extLst>
            <a:ext uri="{FF2B5EF4-FFF2-40B4-BE49-F238E27FC236}">
              <a16:creationId xmlns:a16="http://schemas.microsoft.com/office/drawing/2014/main" id="{00000000-0008-0000-0500-000052000000}"/>
            </a:ext>
          </a:extLst>
        </xdr:cNvPr>
        <xdr:cNvSpPr txBox="1">
          <a:spLocks noChangeArrowheads="1"/>
        </xdr:cNvSpPr>
      </xdr:nvSpPr>
      <xdr:spPr bwMode="auto">
        <a:xfrm>
          <a:off x="9374909"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83" name="Text Box 15">
          <a:extLst>
            <a:ext uri="{FF2B5EF4-FFF2-40B4-BE49-F238E27FC236}">
              <a16:creationId xmlns:a16="http://schemas.microsoft.com/office/drawing/2014/main" id="{00000000-0008-0000-0500-000053000000}"/>
            </a:ext>
          </a:extLst>
        </xdr:cNvPr>
        <xdr:cNvSpPr txBox="1">
          <a:spLocks noChangeArrowheads="1"/>
        </xdr:cNvSpPr>
      </xdr:nvSpPr>
      <xdr:spPr bwMode="auto">
        <a:xfrm>
          <a:off x="9374909"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84" name="Text Box 15">
          <a:extLst>
            <a:ext uri="{FF2B5EF4-FFF2-40B4-BE49-F238E27FC236}">
              <a16:creationId xmlns:a16="http://schemas.microsoft.com/office/drawing/2014/main" id="{00000000-0008-0000-0500-000054000000}"/>
            </a:ext>
          </a:extLst>
        </xdr:cNvPr>
        <xdr:cNvSpPr txBox="1">
          <a:spLocks noChangeArrowheads="1"/>
        </xdr:cNvSpPr>
      </xdr:nvSpPr>
      <xdr:spPr bwMode="auto">
        <a:xfrm>
          <a:off x="9374909"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85" name="Text Box 15">
          <a:extLst>
            <a:ext uri="{FF2B5EF4-FFF2-40B4-BE49-F238E27FC236}">
              <a16:creationId xmlns:a16="http://schemas.microsoft.com/office/drawing/2014/main" id="{00000000-0008-0000-0500-000055000000}"/>
            </a:ext>
          </a:extLst>
        </xdr:cNvPr>
        <xdr:cNvSpPr txBox="1">
          <a:spLocks noChangeArrowheads="1"/>
        </xdr:cNvSpPr>
      </xdr:nvSpPr>
      <xdr:spPr bwMode="auto">
        <a:xfrm>
          <a:off x="9374909"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86" name="Text Box 15">
          <a:extLst>
            <a:ext uri="{FF2B5EF4-FFF2-40B4-BE49-F238E27FC236}">
              <a16:creationId xmlns:a16="http://schemas.microsoft.com/office/drawing/2014/main" id="{00000000-0008-0000-0500-000056000000}"/>
            </a:ext>
          </a:extLst>
        </xdr:cNvPr>
        <xdr:cNvSpPr txBox="1">
          <a:spLocks noChangeArrowheads="1"/>
        </xdr:cNvSpPr>
      </xdr:nvSpPr>
      <xdr:spPr bwMode="auto">
        <a:xfrm>
          <a:off x="9374909"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87" name="Text Box 15">
          <a:extLst>
            <a:ext uri="{FF2B5EF4-FFF2-40B4-BE49-F238E27FC236}">
              <a16:creationId xmlns:a16="http://schemas.microsoft.com/office/drawing/2014/main" id="{00000000-0008-0000-0500-000057000000}"/>
            </a:ext>
          </a:extLst>
        </xdr:cNvPr>
        <xdr:cNvSpPr txBox="1">
          <a:spLocks noChangeArrowheads="1"/>
        </xdr:cNvSpPr>
      </xdr:nvSpPr>
      <xdr:spPr bwMode="auto">
        <a:xfrm>
          <a:off x="50072637" y="12746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88" name="Text Box 15">
          <a:extLst>
            <a:ext uri="{FF2B5EF4-FFF2-40B4-BE49-F238E27FC236}">
              <a16:creationId xmlns:a16="http://schemas.microsoft.com/office/drawing/2014/main" id="{00000000-0008-0000-0500-000058000000}"/>
            </a:ext>
          </a:extLst>
        </xdr:cNvPr>
        <xdr:cNvSpPr txBox="1">
          <a:spLocks noChangeArrowheads="1"/>
        </xdr:cNvSpPr>
      </xdr:nvSpPr>
      <xdr:spPr bwMode="auto">
        <a:xfrm>
          <a:off x="49942750" y="132238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89" name="Text Box 16">
          <a:extLst>
            <a:ext uri="{FF2B5EF4-FFF2-40B4-BE49-F238E27FC236}">
              <a16:creationId xmlns:a16="http://schemas.microsoft.com/office/drawing/2014/main" id="{00000000-0008-0000-0500-000059000000}"/>
            </a:ext>
          </a:extLst>
        </xdr:cNvPr>
        <xdr:cNvSpPr txBox="1">
          <a:spLocks noChangeArrowheads="1"/>
        </xdr:cNvSpPr>
      </xdr:nvSpPr>
      <xdr:spPr bwMode="auto">
        <a:xfrm>
          <a:off x="9374909" y="6223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90" name="Text Box 17">
          <a:extLst>
            <a:ext uri="{FF2B5EF4-FFF2-40B4-BE49-F238E27FC236}">
              <a16:creationId xmlns:a16="http://schemas.microsoft.com/office/drawing/2014/main" id="{00000000-0008-0000-0500-00005A000000}"/>
            </a:ext>
          </a:extLst>
        </xdr:cNvPr>
        <xdr:cNvSpPr txBox="1">
          <a:spLocks noChangeArrowheads="1"/>
        </xdr:cNvSpPr>
      </xdr:nvSpPr>
      <xdr:spPr bwMode="auto">
        <a:xfrm>
          <a:off x="9374909" y="6223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91" name="Text Box 18">
          <a:extLst>
            <a:ext uri="{FF2B5EF4-FFF2-40B4-BE49-F238E27FC236}">
              <a16:creationId xmlns:a16="http://schemas.microsoft.com/office/drawing/2014/main" id="{00000000-0008-0000-0500-00005B000000}"/>
            </a:ext>
          </a:extLst>
        </xdr:cNvPr>
        <xdr:cNvSpPr txBox="1">
          <a:spLocks noChangeArrowheads="1"/>
        </xdr:cNvSpPr>
      </xdr:nvSpPr>
      <xdr:spPr bwMode="auto">
        <a:xfrm>
          <a:off x="9374909" y="6223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92" name="Text Box 19">
          <a:extLst>
            <a:ext uri="{FF2B5EF4-FFF2-40B4-BE49-F238E27FC236}">
              <a16:creationId xmlns:a16="http://schemas.microsoft.com/office/drawing/2014/main" id="{00000000-0008-0000-0500-00005C000000}"/>
            </a:ext>
          </a:extLst>
        </xdr:cNvPr>
        <xdr:cNvSpPr txBox="1">
          <a:spLocks noChangeArrowheads="1"/>
        </xdr:cNvSpPr>
      </xdr:nvSpPr>
      <xdr:spPr bwMode="auto">
        <a:xfrm>
          <a:off x="9374909" y="6223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93" name="Text Box 15">
          <a:extLst>
            <a:ext uri="{FF2B5EF4-FFF2-40B4-BE49-F238E27FC236}">
              <a16:creationId xmlns:a16="http://schemas.microsoft.com/office/drawing/2014/main" id="{00000000-0008-0000-0500-00005D000000}"/>
            </a:ext>
          </a:extLst>
        </xdr:cNvPr>
        <xdr:cNvSpPr txBox="1">
          <a:spLocks noChangeArrowheads="1"/>
        </xdr:cNvSpPr>
      </xdr:nvSpPr>
      <xdr:spPr bwMode="auto">
        <a:xfrm>
          <a:off x="9374909" y="6727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94" name="Text Box 16">
          <a:extLst>
            <a:ext uri="{FF2B5EF4-FFF2-40B4-BE49-F238E27FC236}">
              <a16:creationId xmlns:a16="http://schemas.microsoft.com/office/drawing/2014/main" id="{00000000-0008-0000-0500-00005E000000}"/>
            </a:ext>
          </a:extLst>
        </xdr:cNvPr>
        <xdr:cNvSpPr txBox="1">
          <a:spLocks noChangeArrowheads="1"/>
        </xdr:cNvSpPr>
      </xdr:nvSpPr>
      <xdr:spPr bwMode="auto">
        <a:xfrm>
          <a:off x="9374909" y="7296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95" name="Text Box 17">
          <a:extLst>
            <a:ext uri="{FF2B5EF4-FFF2-40B4-BE49-F238E27FC236}">
              <a16:creationId xmlns:a16="http://schemas.microsoft.com/office/drawing/2014/main" id="{00000000-0008-0000-0500-00005F000000}"/>
            </a:ext>
          </a:extLst>
        </xdr:cNvPr>
        <xdr:cNvSpPr txBox="1">
          <a:spLocks noChangeArrowheads="1"/>
        </xdr:cNvSpPr>
      </xdr:nvSpPr>
      <xdr:spPr bwMode="auto">
        <a:xfrm>
          <a:off x="9374909" y="7296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96" name="Text Box 18">
          <a:extLst>
            <a:ext uri="{FF2B5EF4-FFF2-40B4-BE49-F238E27FC236}">
              <a16:creationId xmlns:a16="http://schemas.microsoft.com/office/drawing/2014/main" id="{00000000-0008-0000-0500-000060000000}"/>
            </a:ext>
          </a:extLst>
        </xdr:cNvPr>
        <xdr:cNvSpPr txBox="1">
          <a:spLocks noChangeArrowheads="1"/>
        </xdr:cNvSpPr>
      </xdr:nvSpPr>
      <xdr:spPr bwMode="auto">
        <a:xfrm>
          <a:off x="9374909" y="7296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97" name="Text Box 19">
          <a:extLst>
            <a:ext uri="{FF2B5EF4-FFF2-40B4-BE49-F238E27FC236}">
              <a16:creationId xmlns:a16="http://schemas.microsoft.com/office/drawing/2014/main" id="{00000000-0008-0000-0500-000061000000}"/>
            </a:ext>
          </a:extLst>
        </xdr:cNvPr>
        <xdr:cNvSpPr txBox="1">
          <a:spLocks noChangeArrowheads="1"/>
        </xdr:cNvSpPr>
      </xdr:nvSpPr>
      <xdr:spPr bwMode="auto">
        <a:xfrm>
          <a:off x="9374909" y="7296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98" name="Text Box 15">
          <a:extLst>
            <a:ext uri="{FF2B5EF4-FFF2-40B4-BE49-F238E27FC236}">
              <a16:creationId xmlns:a16="http://schemas.microsoft.com/office/drawing/2014/main" id="{00000000-0008-0000-0500-000062000000}"/>
            </a:ext>
          </a:extLst>
        </xdr:cNvPr>
        <xdr:cNvSpPr txBox="1">
          <a:spLocks noChangeArrowheads="1"/>
        </xdr:cNvSpPr>
      </xdr:nvSpPr>
      <xdr:spPr bwMode="auto">
        <a:xfrm>
          <a:off x="9374909" y="7801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99" name="Text Box 15">
          <a:extLst>
            <a:ext uri="{FF2B5EF4-FFF2-40B4-BE49-F238E27FC236}">
              <a16:creationId xmlns:a16="http://schemas.microsoft.com/office/drawing/2014/main" id="{00000000-0008-0000-0500-000063000000}"/>
            </a:ext>
          </a:extLst>
        </xdr:cNvPr>
        <xdr:cNvSpPr txBox="1">
          <a:spLocks noChangeArrowheads="1"/>
        </xdr:cNvSpPr>
      </xdr:nvSpPr>
      <xdr:spPr bwMode="auto">
        <a:xfrm>
          <a:off x="9374909" y="1164618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00" name="Text Box 15">
          <a:extLst>
            <a:ext uri="{FF2B5EF4-FFF2-40B4-BE49-F238E27FC236}">
              <a16:creationId xmlns:a16="http://schemas.microsoft.com/office/drawing/2014/main" id="{00000000-0008-0000-0500-000064000000}"/>
            </a:ext>
          </a:extLst>
        </xdr:cNvPr>
        <xdr:cNvSpPr txBox="1">
          <a:spLocks noChangeArrowheads="1"/>
        </xdr:cNvSpPr>
      </xdr:nvSpPr>
      <xdr:spPr bwMode="auto">
        <a:xfrm>
          <a:off x="9374909" y="1164618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01" name="Text Box 15">
          <a:extLst>
            <a:ext uri="{FF2B5EF4-FFF2-40B4-BE49-F238E27FC236}">
              <a16:creationId xmlns:a16="http://schemas.microsoft.com/office/drawing/2014/main" id="{00000000-0008-0000-0500-000065000000}"/>
            </a:ext>
          </a:extLst>
        </xdr:cNvPr>
        <xdr:cNvSpPr txBox="1">
          <a:spLocks noChangeArrowheads="1"/>
        </xdr:cNvSpPr>
      </xdr:nvSpPr>
      <xdr:spPr bwMode="auto">
        <a:xfrm>
          <a:off x="12790343" y="1164618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02" name="Text Box 15">
          <a:extLst>
            <a:ext uri="{FF2B5EF4-FFF2-40B4-BE49-F238E27FC236}">
              <a16:creationId xmlns:a16="http://schemas.microsoft.com/office/drawing/2014/main" id="{00000000-0008-0000-0500-000066000000}"/>
            </a:ext>
          </a:extLst>
        </xdr:cNvPr>
        <xdr:cNvSpPr txBox="1">
          <a:spLocks noChangeArrowheads="1"/>
        </xdr:cNvSpPr>
      </xdr:nvSpPr>
      <xdr:spPr bwMode="auto">
        <a:xfrm>
          <a:off x="12790343" y="1164618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103" name="Text Box 15">
          <a:extLst>
            <a:ext uri="{FF2B5EF4-FFF2-40B4-BE49-F238E27FC236}">
              <a16:creationId xmlns:a16="http://schemas.microsoft.com/office/drawing/2014/main" id="{00000000-0008-0000-0500-000067000000}"/>
            </a:ext>
          </a:extLst>
        </xdr:cNvPr>
        <xdr:cNvSpPr txBox="1">
          <a:spLocks noChangeArrowheads="1"/>
        </xdr:cNvSpPr>
      </xdr:nvSpPr>
      <xdr:spPr bwMode="auto">
        <a:xfrm>
          <a:off x="50084182" y="1164618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104" name="Text Box 15">
          <a:extLst>
            <a:ext uri="{FF2B5EF4-FFF2-40B4-BE49-F238E27FC236}">
              <a16:creationId xmlns:a16="http://schemas.microsoft.com/office/drawing/2014/main" id="{00000000-0008-0000-0500-000068000000}"/>
            </a:ext>
          </a:extLst>
        </xdr:cNvPr>
        <xdr:cNvSpPr txBox="1">
          <a:spLocks noChangeArrowheads="1"/>
        </xdr:cNvSpPr>
      </xdr:nvSpPr>
      <xdr:spPr bwMode="auto">
        <a:xfrm>
          <a:off x="50084182" y="1164618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05" name="Text Box 15">
          <a:extLst>
            <a:ext uri="{FF2B5EF4-FFF2-40B4-BE49-F238E27FC236}">
              <a16:creationId xmlns:a16="http://schemas.microsoft.com/office/drawing/2014/main" id="{00000000-0008-0000-0500-000069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06" name="Text Box 15">
          <a:extLst>
            <a:ext uri="{FF2B5EF4-FFF2-40B4-BE49-F238E27FC236}">
              <a16:creationId xmlns:a16="http://schemas.microsoft.com/office/drawing/2014/main" id="{00000000-0008-0000-0500-00006A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07" name="Text Box 15">
          <a:extLst>
            <a:ext uri="{FF2B5EF4-FFF2-40B4-BE49-F238E27FC236}">
              <a16:creationId xmlns:a16="http://schemas.microsoft.com/office/drawing/2014/main" id="{00000000-0008-0000-0500-00006B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08" name="Text Box 15">
          <a:extLst>
            <a:ext uri="{FF2B5EF4-FFF2-40B4-BE49-F238E27FC236}">
              <a16:creationId xmlns:a16="http://schemas.microsoft.com/office/drawing/2014/main" id="{00000000-0008-0000-0500-00006C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09" name="Text Box 15">
          <a:extLst>
            <a:ext uri="{FF2B5EF4-FFF2-40B4-BE49-F238E27FC236}">
              <a16:creationId xmlns:a16="http://schemas.microsoft.com/office/drawing/2014/main" id="{00000000-0008-0000-0500-00006D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10" name="Text Box 15">
          <a:extLst>
            <a:ext uri="{FF2B5EF4-FFF2-40B4-BE49-F238E27FC236}">
              <a16:creationId xmlns:a16="http://schemas.microsoft.com/office/drawing/2014/main" id="{00000000-0008-0000-0500-00006E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11" name="Text Box 15">
          <a:extLst>
            <a:ext uri="{FF2B5EF4-FFF2-40B4-BE49-F238E27FC236}">
              <a16:creationId xmlns:a16="http://schemas.microsoft.com/office/drawing/2014/main" id="{00000000-0008-0000-0500-00006F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12" name="Text Box 15">
          <a:extLst>
            <a:ext uri="{FF2B5EF4-FFF2-40B4-BE49-F238E27FC236}">
              <a16:creationId xmlns:a16="http://schemas.microsoft.com/office/drawing/2014/main" id="{00000000-0008-0000-0500-000070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13" name="Text Box 15">
          <a:extLst>
            <a:ext uri="{FF2B5EF4-FFF2-40B4-BE49-F238E27FC236}">
              <a16:creationId xmlns:a16="http://schemas.microsoft.com/office/drawing/2014/main" id="{00000000-0008-0000-0500-000071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14" name="Text Box 15">
          <a:extLst>
            <a:ext uri="{FF2B5EF4-FFF2-40B4-BE49-F238E27FC236}">
              <a16:creationId xmlns:a16="http://schemas.microsoft.com/office/drawing/2014/main" id="{00000000-0008-0000-0500-000072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15" name="Text Box 15">
          <a:extLst>
            <a:ext uri="{FF2B5EF4-FFF2-40B4-BE49-F238E27FC236}">
              <a16:creationId xmlns:a16="http://schemas.microsoft.com/office/drawing/2014/main" id="{00000000-0008-0000-0500-000073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16" name="Text Box 15">
          <a:extLst>
            <a:ext uri="{FF2B5EF4-FFF2-40B4-BE49-F238E27FC236}">
              <a16:creationId xmlns:a16="http://schemas.microsoft.com/office/drawing/2014/main" id="{00000000-0008-0000-0500-000074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17" name="Text Box 15">
          <a:extLst>
            <a:ext uri="{FF2B5EF4-FFF2-40B4-BE49-F238E27FC236}">
              <a16:creationId xmlns:a16="http://schemas.microsoft.com/office/drawing/2014/main" id="{00000000-0008-0000-0500-000075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18" name="Text Box 15">
          <a:extLst>
            <a:ext uri="{FF2B5EF4-FFF2-40B4-BE49-F238E27FC236}">
              <a16:creationId xmlns:a16="http://schemas.microsoft.com/office/drawing/2014/main" id="{00000000-0008-0000-0500-000076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19" name="Text Box 15">
          <a:extLst>
            <a:ext uri="{FF2B5EF4-FFF2-40B4-BE49-F238E27FC236}">
              <a16:creationId xmlns:a16="http://schemas.microsoft.com/office/drawing/2014/main" id="{00000000-0008-0000-0500-000077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0" name="Text Box 15">
          <a:extLst>
            <a:ext uri="{FF2B5EF4-FFF2-40B4-BE49-F238E27FC236}">
              <a16:creationId xmlns:a16="http://schemas.microsoft.com/office/drawing/2014/main" id="{00000000-0008-0000-0500-000078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21" name="Text Box 15">
          <a:extLst>
            <a:ext uri="{FF2B5EF4-FFF2-40B4-BE49-F238E27FC236}">
              <a16:creationId xmlns:a16="http://schemas.microsoft.com/office/drawing/2014/main" id="{00000000-0008-0000-0500-000079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22" name="Text Box 15">
          <a:extLst>
            <a:ext uri="{FF2B5EF4-FFF2-40B4-BE49-F238E27FC236}">
              <a16:creationId xmlns:a16="http://schemas.microsoft.com/office/drawing/2014/main" id="{00000000-0008-0000-0500-00007A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3" name="Text Box 15">
          <a:extLst>
            <a:ext uri="{FF2B5EF4-FFF2-40B4-BE49-F238E27FC236}">
              <a16:creationId xmlns:a16="http://schemas.microsoft.com/office/drawing/2014/main" id="{00000000-0008-0000-0500-00007B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4" name="Text Box 15">
          <a:extLst>
            <a:ext uri="{FF2B5EF4-FFF2-40B4-BE49-F238E27FC236}">
              <a16:creationId xmlns:a16="http://schemas.microsoft.com/office/drawing/2014/main" id="{00000000-0008-0000-0500-00007C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5" name="Text Box 15">
          <a:extLst>
            <a:ext uri="{FF2B5EF4-FFF2-40B4-BE49-F238E27FC236}">
              <a16:creationId xmlns:a16="http://schemas.microsoft.com/office/drawing/2014/main" id="{00000000-0008-0000-0500-00007D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6" name="Text Box 15">
          <a:extLst>
            <a:ext uri="{FF2B5EF4-FFF2-40B4-BE49-F238E27FC236}">
              <a16:creationId xmlns:a16="http://schemas.microsoft.com/office/drawing/2014/main" id="{00000000-0008-0000-0500-00007E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7" name="Text Box 15">
          <a:extLst>
            <a:ext uri="{FF2B5EF4-FFF2-40B4-BE49-F238E27FC236}">
              <a16:creationId xmlns:a16="http://schemas.microsoft.com/office/drawing/2014/main" id="{00000000-0008-0000-0500-00007F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8" name="Text Box 15">
          <a:extLst>
            <a:ext uri="{FF2B5EF4-FFF2-40B4-BE49-F238E27FC236}">
              <a16:creationId xmlns:a16="http://schemas.microsoft.com/office/drawing/2014/main" id="{00000000-0008-0000-0500-000080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9" name="Text Box 15">
          <a:extLst>
            <a:ext uri="{FF2B5EF4-FFF2-40B4-BE49-F238E27FC236}">
              <a16:creationId xmlns:a16="http://schemas.microsoft.com/office/drawing/2014/main" id="{00000000-0008-0000-0500-000081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30" name="Text Box 15">
          <a:extLst>
            <a:ext uri="{FF2B5EF4-FFF2-40B4-BE49-F238E27FC236}">
              <a16:creationId xmlns:a16="http://schemas.microsoft.com/office/drawing/2014/main" id="{00000000-0008-0000-0500-000082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31" name="Text Box 15">
          <a:extLst>
            <a:ext uri="{FF2B5EF4-FFF2-40B4-BE49-F238E27FC236}">
              <a16:creationId xmlns:a16="http://schemas.microsoft.com/office/drawing/2014/main" id="{00000000-0008-0000-0500-000083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32" name="Text Box 15">
          <a:extLst>
            <a:ext uri="{FF2B5EF4-FFF2-40B4-BE49-F238E27FC236}">
              <a16:creationId xmlns:a16="http://schemas.microsoft.com/office/drawing/2014/main" id="{00000000-0008-0000-0500-000084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33" name="Text Box 15">
          <a:extLst>
            <a:ext uri="{FF2B5EF4-FFF2-40B4-BE49-F238E27FC236}">
              <a16:creationId xmlns:a16="http://schemas.microsoft.com/office/drawing/2014/main" id="{00000000-0008-0000-0500-000085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34" name="Text Box 15">
          <a:extLst>
            <a:ext uri="{FF2B5EF4-FFF2-40B4-BE49-F238E27FC236}">
              <a16:creationId xmlns:a16="http://schemas.microsoft.com/office/drawing/2014/main" id="{00000000-0008-0000-0500-000086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35" name="Text Box 15">
          <a:extLst>
            <a:ext uri="{FF2B5EF4-FFF2-40B4-BE49-F238E27FC236}">
              <a16:creationId xmlns:a16="http://schemas.microsoft.com/office/drawing/2014/main" id="{00000000-0008-0000-0500-000087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36" name="Text Box 15">
          <a:extLst>
            <a:ext uri="{FF2B5EF4-FFF2-40B4-BE49-F238E27FC236}">
              <a16:creationId xmlns:a16="http://schemas.microsoft.com/office/drawing/2014/main" id="{00000000-0008-0000-0500-000088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37" name="Text Box 15">
          <a:extLst>
            <a:ext uri="{FF2B5EF4-FFF2-40B4-BE49-F238E27FC236}">
              <a16:creationId xmlns:a16="http://schemas.microsoft.com/office/drawing/2014/main" id="{00000000-0008-0000-0500-000089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38" name="Text Box 15">
          <a:extLst>
            <a:ext uri="{FF2B5EF4-FFF2-40B4-BE49-F238E27FC236}">
              <a16:creationId xmlns:a16="http://schemas.microsoft.com/office/drawing/2014/main" id="{00000000-0008-0000-0500-00008A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39" name="Text Box 15">
          <a:extLst>
            <a:ext uri="{FF2B5EF4-FFF2-40B4-BE49-F238E27FC236}">
              <a16:creationId xmlns:a16="http://schemas.microsoft.com/office/drawing/2014/main" id="{00000000-0008-0000-0500-00008B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40" name="Text Box 15">
          <a:extLst>
            <a:ext uri="{FF2B5EF4-FFF2-40B4-BE49-F238E27FC236}">
              <a16:creationId xmlns:a16="http://schemas.microsoft.com/office/drawing/2014/main" id="{00000000-0008-0000-0500-00008C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41" name="Text Box 15">
          <a:extLst>
            <a:ext uri="{FF2B5EF4-FFF2-40B4-BE49-F238E27FC236}">
              <a16:creationId xmlns:a16="http://schemas.microsoft.com/office/drawing/2014/main" id="{00000000-0008-0000-0500-00008D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42" name="Text Box 15">
          <a:extLst>
            <a:ext uri="{FF2B5EF4-FFF2-40B4-BE49-F238E27FC236}">
              <a16:creationId xmlns:a16="http://schemas.microsoft.com/office/drawing/2014/main" id="{00000000-0008-0000-0500-00008E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43" name="Text Box 15">
          <a:extLst>
            <a:ext uri="{FF2B5EF4-FFF2-40B4-BE49-F238E27FC236}">
              <a16:creationId xmlns:a16="http://schemas.microsoft.com/office/drawing/2014/main" id="{00000000-0008-0000-0500-00008F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44" name="Text Box 15">
          <a:extLst>
            <a:ext uri="{FF2B5EF4-FFF2-40B4-BE49-F238E27FC236}">
              <a16:creationId xmlns:a16="http://schemas.microsoft.com/office/drawing/2014/main" id="{00000000-0008-0000-0500-000090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45" name="Text Box 15">
          <a:extLst>
            <a:ext uri="{FF2B5EF4-FFF2-40B4-BE49-F238E27FC236}">
              <a16:creationId xmlns:a16="http://schemas.microsoft.com/office/drawing/2014/main" id="{00000000-0008-0000-0500-000091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46" name="Text Box 15">
          <a:extLst>
            <a:ext uri="{FF2B5EF4-FFF2-40B4-BE49-F238E27FC236}">
              <a16:creationId xmlns:a16="http://schemas.microsoft.com/office/drawing/2014/main" id="{00000000-0008-0000-0500-000092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47" name="Text Box 15">
          <a:extLst>
            <a:ext uri="{FF2B5EF4-FFF2-40B4-BE49-F238E27FC236}">
              <a16:creationId xmlns:a16="http://schemas.microsoft.com/office/drawing/2014/main" id="{00000000-0008-0000-0500-000093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48" name="Text Box 15">
          <a:extLst>
            <a:ext uri="{FF2B5EF4-FFF2-40B4-BE49-F238E27FC236}">
              <a16:creationId xmlns:a16="http://schemas.microsoft.com/office/drawing/2014/main" id="{00000000-0008-0000-0500-000094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49" name="Text Box 15">
          <a:extLst>
            <a:ext uri="{FF2B5EF4-FFF2-40B4-BE49-F238E27FC236}">
              <a16:creationId xmlns:a16="http://schemas.microsoft.com/office/drawing/2014/main" id="{00000000-0008-0000-0500-000095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50" name="Text Box 15">
          <a:extLst>
            <a:ext uri="{FF2B5EF4-FFF2-40B4-BE49-F238E27FC236}">
              <a16:creationId xmlns:a16="http://schemas.microsoft.com/office/drawing/2014/main" id="{00000000-0008-0000-0500-000096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51" name="Text Box 15">
          <a:extLst>
            <a:ext uri="{FF2B5EF4-FFF2-40B4-BE49-F238E27FC236}">
              <a16:creationId xmlns:a16="http://schemas.microsoft.com/office/drawing/2014/main" id="{00000000-0008-0000-0500-000097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52" name="Text Box 15">
          <a:extLst>
            <a:ext uri="{FF2B5EF4-FFF2-40B4-BE49-F238E27FC236}">
              <a16:creationId xmlns:a16="http://schemas.microsoft.com/office/drawing/2014/main" id="{00000000-0008-0000-0500-000098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53" name="Text Box 15">
          <a:extLst>
            <a:ext uri="{FF2B5EF4-FFF2-40B4-BE49-F238E27FC236}">
              <a16:creationId xmlns:a16="http://schemas.microsoft.com/office/drawing/2014/main" id="{00000000-0008-0000-0500-000099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54" name="Text Box 15">
          <a:extLst>
            <a:ext uri="{FF2B5EF4-FFF2-40B4-BE49-F238E27FC236}">
              <a16:creationId xmlns:a16="http://schemas.microsoft.com/office/drawing/2014/main" id="{00000000-0008-0000-0500-00009A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55" name="Text Box 15">
          <a:extLst>
            <a:ext uri="{FF2B5EF4-FFF2-40B4-BE49-F238E27FC236}">
              <a16:creationId xmlns:a16="http://schemas.microsoft.com/office/drawing/2014/main" id="{00000000-0008-0000-0500-00009B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56" name="Text Box 15">
          <a:extLst>
            <a:ext uri="{FF2B5EF4-FFF2-40B4-BE49-F238E27FC236}">
              <a16:creationId xmlns:a16="http://schemas.microsoft.com/office/drawing/2014/main" id="{00000000-0008-0000-0500-00009C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57" name="Text Box 15">
          <a:extLst>
            <a:ext uri="{FF2B5EF4-FFF2-40B4-BE49-F238E27FC236}">
              <a16:creationId xmlns:a16="http://schemas.microsoft.com/office/drawing/2014/main" id="{00000000-0008-0000-0500-00009D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58" name="Text Box 15">
          <a:extLst>
            <a:ext uri="{FF2B5EF4-FFF2-40B4-BE49-F238E27FC236}">
              <a16:creationId xmlns:a16="http://schemas.microsoft.com/office/drawing/2014/main" id="{00000000-0008-0000-0500-00009E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59" name="Text Box 15">
          <a:extLst>
            <a:ext uri="{FF2B5EF4-FFF2-40B4-BE49-F238E27FC236}">
              <a16:creationId xmlns:a16="http://schemas.microsoft.com/office/drawing/2014/main" id="{00000000-0008-0000-0500-00009F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60" name="Text Box 15">
          <a:extLst>
            <a:ext uri="{FF2B5EF4-FFF2-40B4-BE49-F238E27FC236}">
              <a16:creationId xmlns:a16="http://schemas.microsoft.com/office/drawing/2014/main" id="{00000000-0008-0000-0500-0000A0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61" name="Text Box 15">
          <a:extLst>
            <a:ext uri="{FF2B5EF4-FFF2-40B4-BE49-F238E27FC236}">
              <a16:creationId xmlns:a16="http://schemas.microsoft.com/office/drawing/2014/main" id="{00000000-0008-0000-0500-0000A1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62" name="Text Box 15">
          <a:extLst>
            <a:ext uri="{FF2B5EF4-FFF2-40B4-BE49-F238E27FC236}">
              <a16:creationId xmlns:a16="http://schemas.microsoft.com/office/drawing/2014/main" id="{00000000-0008-0000-0500-0000A2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63" name="Text Box 15">
          <a:extLst>
            <a:ext uri="{FF2B5EF4-FFF2-40B4-BE49-F238E27FC236}">
              <a16:creationId xmlns:a16="http://schemas.microsoft.com/office/drawing/2014/main" id="{00000000-0008-0000-0500-0000A3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64" name="Text Box 15">
          <a:extLst>
            <a:ext uri="{FF2B5EF4-FFF2-40B4-BE49-F238E27FC236}">
              <a16:creationId xmlns:a16="http://schemas.microsoft.com/office/drawing/2014/main" id="{00000000-0008-0000-0500-0000A4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65" name="Text Box 15">
          <a:extLst>
            <a:ext uri="{FF2B5EF4-FFF2-40B4-BE49-F238E27FC236}">
              <a16:creationId xmlns:a16="http://schemas.microsoft.com/office/drawing/2014/main" id="{00000000-0008-0000-0500-0000A5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66" name="Text Box 15">
          <a:extLst>
            <a:ext uri="{FF2B5EF4-FFF2-40B4-BE49-F238E27FC236}">
              <a16:creationId xmlns:a16="http://schemas.microsoft.com/office/drawing/2014/main" id="{00000000-0008-0000-0500-0000A6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67" name="Text Box 15">
          <a:extLst>
            <a:ext uri="{FF2B5EF4-FFF2-40B4-BE49-F238E27FC236}">
              <a16:creationId xmlns:a16="http://schemas.microsoft.com/office/drawing/2014/main" id="{00000000-0008-0000-0500-0000A7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68" name="Text Box 15">
          <a:extLst>
            <a:ext uri="{FF2B5EF4-FFF2-40B4-BE49-F238E27FC236}">
              <a16:creationId xmlns:a16="http://schemas.microsoft.com/office/drawing/2014/main" id="{00000000-0008-0000-0500-0000A8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69" name="Text Box 15">
          <a:extLst>
            <a:ext uri="{FF2B5EF4-FFF2-40B4-BE49-F238E27FC236}">
              <a16:creationId xmlns:a16="http://schemas.microsoft.com/office/drawing/2014/main" id="{00000000-0008-0000-0500-0000A9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70" name="Text Box 15">
          <a:extLst>
            <a:ext uri="{FF2B5EF4-FFF2-40B4-BE49-F238E27FC236}">
              <a16:creationId xmlns:a16="http://schemas.microsoft.com/office/drawing/2014/main" id="{00000000-0008-0000-0500-0000AA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71" name="Text Box 15">
          <a:extLst>
            <a:ext uri="{FF2B5EF4-FFF2-40B4-BE49-F238E27FC236}">
              <a16:creationId xmlns:a16="http://schemas.microsoft.com/office/drawing/2014/main" id="{00000000-0008-0000-0500-0000AB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72" name="Text Box 15">
          <a:extLst>
            <a:ext uri="{FF2B5EF4-FFF2-40B4-BE49-F238E27FC236}">
              <a16:creationId xmlns:a16="http://schemas.microsoft.com/office/drawing/2014/main" id="{00000000-0008-0000-0500-0000AC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73" name="Text Box 15">
          <a:extLst>
            <a:ext uri="{FF2B5EF4-FFF2-40B4-BE49-F238E27FC236}">
              <a16:creationId xmlns:a16="http://schemas.microsoft.com/office/drawing/2014/main" id="{00000000-0008-0000-0500-0000AD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74" name="Text Box 15">
          <a:extLst>
            <a:ext uri="{FF2B5EF4-FFF2-40B4-BE49-F238E27FC236}">
              <a16:creationId xmlns:a16="http://schemas.microsoft.com/office/drawing/2014/main" id="{00000000-0008-0000-0500-0000AE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75" name="Text Box 15">
          <a:extLst>
            <a:ext uri="{FF2B5EF4-FFF2-40B4-BE49-F238E27FC236}">
              <a16:creationId xmlns:a16="http://schemas.microsoft.com/office/drawing/2014/main" id="{00000000-0008-0000-0500-0000AF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76" name="Text Box 15">
          <a:extLst>
            <a:ext uri="{FF2B5EF4-FFF2-40B4-BE49-F238E27FC236}">
              <a16:creationId xmlns:a16="http://schemas.microsoft.com/office/drawing/2014/main" id="{00000000-0008-0000-0500-0000B0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77" name="Text Box 15">
          <a:extLst>
            <a:ext uri="{FF2B5EF4-FFF2-40B4-BE49-F238E27FC236}">
              <a16:creationId xmlns:a16="http://schemas.microsoft.com/office/drawing/2014/main" id="{00000000-0008-0000-0500-0000B1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78" name="Text Box 15">
          <a:extLst>
            <a:ext uri="{FF2B5EF4-FFF2-40B4-BE49-F238E27FC236}">
              <a16:creationId xmlns:a16="http://schemas.microsoft.com/office/drawing/2014/main" id="{00000000-0008-0000-0500-0000B2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79" name="Text Box 15">
          <a:extLst>
            <a:ext uri="{FF2B5EF4-FFF2-40B4-BE49-F238E27FC236}">
              <a16:creationId xmlns:a16="http://schemas.microsoft.com/office/drawing/2014/main" id="{00000000-0008-0000-0500-0000B3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80" name="Text Box 15">
          <a:extLst>
            <a:ext uri="{FF2B5EF4-FFF2-40B4-BE49-F238E27FC236}">
              <a16:creationId xmlns:a16="http://schemas.microsoft.com/office/drawing/2014/main" id="{00000000-0008-0000-0500-0000B4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81" name="Text Box 15">
          <a:extLst>
            <a:ext uri="{FF2B5EF4-FFF2-40B4-BE49-F238E27FC236}">
              <a16:creationId xmlns:a16="http://schemas.microsoft.com/office/drawing/2014/main" id="{00000000-0008-0000-0500-0000B5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82" name="Text Box 15">
          <a:extLst>
            <a:ext uri="{FF2B5EF4-FFF2-40B4-BE49-F238E27FC236}">
              <a16:creationId xmlns:a16="http://schemas.microsoft.com/office/drawing/2014/main" id="{00000000-0008-0000-0500-0000B6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83" name="Text Box 15">
          <a:extLst>
            <a:ext uri="{FF2B5EF4-FFF2-40B4-BE49-F238E27FC236}">
              <a16:creationId xmlns:a16="http://schemas.microsoft.com/office/drawing/2014/main" id="{00000000-0008-0000-0500-0000B7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84" name="Text Box 15">
          <a:extLst>
            <a:ext uri="{FF2B5EF4-FFF2-40B4-BE49-F238E27FC236}">
              <a16:creationId xmlns:a16="http://schemas.microsoft.com/office/drawing/2014/main" id="{00000000-0008-0000-0500-0000B8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85" name="Text Box 15">
          <a:extLst>
            <a:ext uri="{FF2B5EF4-FFF2-40B4-BE49-F238E27FC236}">
              <a16:creationId xmlns:a16="http://schemas.microsoft.com/office/drawing/2014/main" id="{00000000-0008-0000-0500-0000B9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86" name="Text Box 15">
          <a:extLst>
            <a:ext uri="{FF2B5EF4-FFF2-40B4-BE49-F238E27FC236}">
              <a16:creationId xmlns:a16="http://schemas.microsoft.com/office/drawing/2014/main" id="{00000000-0008-0000-0500-0000BA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87" name="Text Box 15">
          <a:extLst>
            <a:ext uri="{FF2B5EF4-FFF2-40B4-BE49-F238E27FC236}">
              <a16:creationId xmlns:a16="http://schemas.microsoft.com/office/drawing/2014/main" id="{00000000-0008-0000-0500-0000BB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88" name="Text Box 15">
          <a:extLst>
            <a:ext uri="{FF2B5EF4-FFF2-40B4-BE49-F238E27FC236}">
              <a16:creationId xmlns:a16="http://schemas.microsoft.com/office/drawing/2014/main" id="{00000000-0008-0000-0500-0000BC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89" name="Text Box 15">
          <a:extLst>
            <a:ext uri="{FF2B5EF4-FFF2-40B4-BE49-F238E27FC236}">
              <a16:creationId xmlns:a16="http://schemas.microsoft.com/office/drawing/2014/main" id="{00000000-0008-0000-0500-0000BD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90" name="Text Box 15">
          <a:extLst>
            <a:ext uri="{FF2B5EF4-FFF2-40B4-BE49-F238E27FC236}">
              <a16:creationId xmlns:a16="http://schemas.microsoft.com/office/drawing/2014/main" id="{00000000-0008-0000-0500-0000BE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91" name="Text Box 15">
          <a:extLst>
            <a:ext uri="{FF2B5EF4-FFF2-40B4-BE49-F238E27FC236}">
              <a16:creationId xmlns:a16="http://schemas.microsoft.com/office/drawing/2014/main" id="{00000000-0008-0000-0500-0000BF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92" name="Text Box 15">
          <a:extLst>
            <a:ext uri="{FF2B5EF4-FFF2-40B4-BE49-F238E27FC236}">
              <a16:creationId xmlns:a16="http://schemas.microsoft.com/office/drawing/2014/main" id="{00000000-0008-0000-0500-0000C0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93" name="Text Box 15">
          <a:extLst>
            <a:ext uri="{FF2B5EF4-FFF2-40B4-BE49-F238E27FC236}">
              <a16:creationId xmlns:a16="http://schemas.microsoft.com/office/drawing/2014/main" id="{00000000-0008-0000-0500-0000C1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94" name="Text Box 15">
          <a:extLst>
            <a:ext uri="{FF2B5EF4-FFF2-40B4-BE49-F238E27FC236}">
              <a16:creationId xmlns:a16="http://schemas.microsoft.com/office/drawing/2014/main" id="{00000000-0008-0000-0500-0000C2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95" name="Text Box 15">
          <a:extLst>
            <a:ext uri="{FF2B5EF4-FFF2-40B4-BE49-F238E27FC236}">
              <a16:creationId xmlns:a16="http://schemas.microsoft.com/office/drawing/2014/main" id="{00000000-0008-0000-0500-0000C3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96" name="Text Box 15">
          <a:extLst>
            <a:ext uri="{FF2B5EF4-FFF2-40B4-BE49-F238E27FC236}">
              <a16:creationId xmlns:a16="http://schemas.microsoft.com/office/drawing/2014/main" id="{00000000-0008-0000-0500-0000C4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97" name="Text Box 15">
          <a:extLst>
            <a:ext uri="{FF2B5EF4-FFF2-40B4-BE49-F238E27FC236}">
              <a16:creationId xmlns:a16="http://schemas.microsoft.com/office/drawing/2014/main" id="{00000000-0008-0000-0500-0000C5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98" name="Text Box 15">
          <a:extLst>
            <a:ext uri="{FF2B5EF4-FFF2-40B4-BE49-F238E27FC236}">
              <a16:creationId xmlns:a16="http://schemas.microsoft.com/office/drawing/2014/main" id="{00000000-0008-0000-0500-0000C6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99" name="Text Box 15">
          <a:extLst>
            <a:ext uri="{FF2B5EF4-FFF2-40B4-BE49-F238E27FC236}">
              <a16:creationId xmlns:a16="http://schemas.microsoft.com/office/drawing/2014/main" id="{00000000-0008-0000-0500-0000C7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00" name="Text Box 15">
          <a:extLst>
            <a:ext uri="{FF2B5EF4-FFF2-40B4-BE49-F238E27FC236}">
              <a16:creationId xmlns:a16="http://schemas.microsoft.com/office/drawing/2014/main" id="{00000000-0008-0000-0500-0000C8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01" name="Text Box 15">
          <a:extLst>
            <a:ext uri="{FF2B5EF4-FFF2-40B4-BE49-F238E27FC236}">
              <a16:creationId xmlns:a16="http://schemas.microsoft.com/office/drawing/2014/main" id="{00000000-0008-0000-0500-0000C9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02" name="Text Box 15">
          <a:extLst>
            <a:ext uri="{FF2B5EF4-FFF2-40B4-BE49-F238E27FC236}">
              <a16:creationId xmlns:a16="http://schemas.microsoft.com/office/drawing/2014/main" id="{00000000-0008-0000-0500-0000CA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03" name="Text Box 15">
          <a:extLst>
            <a:ext uri="{FF2B5EF4-FFF2-40B4-BE49-F238E27FC236}">
              <a16:creationId xmlns:a16="http://schemas.microsoft.com/office/drawing/2014/main" id="{00000000-0008-0000-0500-0000CB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04" name="Text Box 15">
          <a:extLst>
            <a:ext uri="{FF2B5EF4-FFF2-40B4-BE49-F238E27FC236}">
              <a16:creationId xmlns:a16="http://schemas.microsoft.com/office/drawing/2014/main" id="{00000000-0008-0000-0500-0000CC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05" name="Text Box 15">
          <a:extLst>
            <a:ext uri="{FF2B5EF4-FFF2-40B4-BE49-F238E27FC236}">
              <a16:creationId xmlns:a16="http://schemas.microsoft.com/office/drawing/2014/main" id="{00000000-0008-0000-0500-0000CD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06" name="Text Box 15">
          <a:extLst>
            <a:ext uri="{FF2B5EF4-FFF2-40B4-BE49-F238E27FC236}">
              <a16:creationId xmlns:a16="http://schemas.microsoft.com/office/drawing/2014/main" id="{00000000-0008-0000-0500-0000CE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07" name="Text Box 15">
          <a:extLst>
            <a:ext uri="{FF2B5EF4-FFF2-40B4-BE49-F238E27FC236}">
              <a16:creationId xmlns:a16="http://schemas.microsoft.com/office/drawing/2014/main" id="{00000000-0008-0000-0500-0000CF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08" name="Text Box 15">
          <a:extLst>
            <a:ext uri="{FF2B5EF4-FFF2-40B4-BE49-F238E27FC236}">
              <a16:creationId xmlns:a16="http://schemas.microsoft.com/office/drawing/2014/main" id="{00000000-0008-0000-0500-0000D0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09" name="Text Box 15">
          <a:extLst>
            <a:ext uri="{FF2B5EF4-FFF2-40B4-BE49-F238E27FC236}">
              <a16:creationId xmlns:a16="http://schemas.microsoft.com/office/drawing/2014/main" id="{00000000-0008-0000-0500-0000D1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10" name="Text Box 15">
          <a:extLst>
            <a:ext uri="{FF2B5EF4-FFF2-40B4-BE49-F238E27FC236}">
              <a16:creationId xmlns:a16="http://schemas.microsoft.com/office/drawing/2014/main" id="{00000000-0008-0000-0500-0000D2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11" name="Text Box 15">
          <a:extLst>
            <a:ext uri="{FF2B5EF4-FFF2-40B4-BE49-F238E27FC236}">
              <a16:creationId xmlns:a16="http://schemas.microsoft.com/office/drawing/2014/main" id="{00000000-0008-0000-0500-0000D3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12" name="Text Box 15">
          <a:extLst>
            <a:ext uri="{FF2B5EF4-FFF2-40B4-BE49-F238E27FC236}">
              <a16:creationId xmlns:a16="http://schemas.microsoft.com/office/drawing/2014/main" id="{00000000-0008-0000-0500-0000D4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13" name="Text Box 15">
          <a:extLst>
            <a:ext uri="{FF2B5EF4-FFF2-40B4-BE49-F238E27FC236}">
              <a16:creationId xmlns:a16="http://schemas.microsoft.com/office/drawing/2014/main" id="{00000000-0008-0000-0500-0000D5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14" name="Text Box 15">
          <a:extLst>
            <a:ext uri="{FF2B5EF4-FFF2-40B4-BE49-F238E27FC236}">
              <a16:creationId xmlns:a16="http://schemas.microsoft.com/office/drawing/2014/main" id="{00000000-0008-0000-0500-0000D6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15" name="Text Box 15">
          <a:extLst>
            <a:ext uri="{FF2B5EF4-FFF2-40B4-BE49-F238E27FC236}">
              <a16:creationId xmlns:a16="http://schemas.microsoft.com/office/drawing/2014/main" id="{00000000-0008-0000-0500-0000D7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16" name="Text Box 15">
          <a:extLst>
            <a:ext uri="{FF2B5EF4-FFF2-40B4-BE49-F238E27FC236}">
              <a16:creationId xmlns:a16="http://schemas.microsoft.com/office/drawing/2014/main" id="{00000000-0008-0000-0500-0000D8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17" name="Text Box 15">
          <a:extLst>
            <a:ext uri="{FF2B5EF4-FFF2-40B4-BE49-F238E27FC236}">
              <a16:creationId xmlns:a16="http://schemas.microsoft.com/office/drawing/2014/main" id="{00000000-0008-0000-0500-0000D9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18" name="Text Box 15">
          <a:extLst>
            <a:ext uri="{FF2B5EF4-FFF2-40B4-BE49-F238E27FC236}">
              <a16:creationId xmlns:a16="http://schemas.microsoft.com/office/drawing/2014/main" id="{00000000-0008-0000-0500-0000DA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19" name="Text Box 15">
          <a:extLst>
            <a:ext uri="{FF2B5EF4-FFF2-40B4-BE49-F238E27FC236}">
              <a16:creationId xmlns:a16="http://schemas.microsoft.com/office/drawing/2014/main" id="{00000000-0008-0000-0500-0000DB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20" name="Text Box 15">
          <a:extLst>
            <a:ext uri="{FF2B5EF4-FFF2-40B4-BE49-F238E27FC236}">
              <a16:creationId xmlns:a16="http://schemas.microsoft.com/office/drawing/2014/main" id="{00000000-0008-0000-0500-0000DC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21" name="Text Box 15">
          <a:extLst>
            <a:ext uri="{FF2B5EF4-FFF2-40B4-BE49-F238E27FC236}">
              <a16:creationId xmlns:a16="http://schemas.microsoft.com/office/drawing/2014/main" id="{00000000-0008-0000-0500-0000DD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22" name="Text Box 15">
          <a:extLst>
            <a:ext uri="{FF2B5EF4-FFF2-40B4-BE49-F238E27FC236}">
              <a16:creationId xmlns:a16="http://schemas.microsoft.com/office/drawing/2014/main" id="{00000000-0008-0000-0500-0000DE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23" name="Text Box 15">
          <a:extLst>
            <a:ext uri="{FF2B5EF4-FFF2-40B4-BE49-F238E27FC236}">
              <a16:creationId xmlns:a16="http://schemas.microsoft.com/office/drawing/2014/main" id="{00000000-0008-0000-0500-0000DF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24" name="Text Box 15">
          <a:extLst>
            <a:ext uri="{FF2B5EF4-FFF2-40B4-BE49-F238E27FC236}">
              <a16:creationId xmlns:a16="http://schemas.microsoft.com/office/drawing/2014/main" id="{00000000-0008-0000-0500-0000E0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25" name="Text Box 15">
          <a:extLst>
            <a:ext uri="{FF2B5EF4-FFF2-40B4-BE49-F238E27FC236}">
              <a16:creationId xmlns:a16="http://schemas.microsoft.com/office/drawing/2014/main" id="{00000000-0008-0000-0500-0000E1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26" name="Text Box 15">
          <a:extLst>
            <a:ext uri="{FF2B5EF4-FFF2-40B4-BE49-F238E27FC236}">
              <a16:creationId xmlns:a16="http://schemas.microsoft.com/office/drawing/2014/main" id="{00000000-0008-0000-0500-0000E2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27" name="Text Box 15">
          <a:extLst>
            <a:ext uri="{FF2B5EF4-FFF2-40B4-BE49-F238E27FC236}">
              <a16:creationId xmlns:a16="http://schemas.microsoft.com/office/drawing/2014/main" id="{00000000-0008-0000-0500-0000E3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28" name="Text Box 15">
          <a:extLst>
            <a:ext uri="{FF2B5EF4-FFF2-40B4-BE49-F238E27FC236}">
              <a16:creationId xmlns:a16="http://schemas.microsoft.com/office/drawing/2014/main" id="{00000000-0008-0000-0500-0000E4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29" name="Text Box 15">
          <a:extLst>
            <a:ext uri="{FF2B5EF4-FFF2-40B4-BE49-F238E27FC236}">
              <a16:creationId xmlns:a16="http://schemas.microsoft.com/office/drawing/2014/main" id="{00000000-0008-0000-0500-0000E5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30" name="Text Box 15">
          <a:extLst>
            <a:ext uri="{FF2B5EF4-FFF2-40B4-BE49-F238E27FC236}">
              <a16:creationId xmlns:a16="http://schemas.microsoft.com/office/drawing/2014/main" id="{00000000-0008-0000-0500-0000E6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31" name="Text Box 15">
          <a:extLst>
            <a:ext uri="{FF2B5EF4-FFF2-40B4-BE49-F238E27FC236}">
              <a16:creationId xmlns:a16="http://schemas.microsoft.com/office/drawing/2014/main" id="{00000000-0008-0000-0500-0000E7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32" name="Text Box 15">
          <a:extLst>
            <a:ext uri="{FF2B5EF4-FFF2-40B4-BE49-F238E27FC236}">
              <a16:creationId xmlns:a16="http://schemas.microsoft.com/office/drawing/2014/main" id="{00000000-0008-0000-0500-0000E8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33" name="Text Box 15">
          <a:extLst>
            <a:ext uri="{FF2B5EF4-FFF2-40B4-BE49-F238E27FC236}">
              <a16:creationId xmlns:a16="http://schemas.microsoft.com/office/drawing/2014/main" id="{00000000-0008-0000-0500-0000E9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34" name="Text Box 15">
          <a:extLst>
            <a:ext uri="{FF2B5EF4-FFF2-40B4-BE49-F238E27FC236}">
              <a16:creationId xmlns:a16="http://schemas.microsoft.com/office/drawing/2014/main" id="{00000000-0008-0000-0500-0000EA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35" name="Text Box 15">
          <a:extLst>
            <a:ext uri="{FF2B5EF4-FFF2-40B4-BE49-F238E27FC236}">
              <a16:creationId xmlns:a16="http://schemas.microsoft.com/office/drawing/2014/main" id="{00000000-0008-0000-0500-0000EB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36" name="Text Box 15">
          <a:extLst>
            <a:ext uri="{FF2B5EF4-FFF2-40B4-BE49-F238E27FC236}">
              <a16:creationId xmlns:a16="http://schemas.microsoft.com/office/drawing/2014/main" id="{00000000-0008-0000-0500-0000EC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37" name="Text Box 15">
          <a:extLst>
            <a:ext uri="{FF2B5EF4-FFF2-40B4-BE49-F238E27FC236}">
              <a16:creationId xmlns:a16="http://schemas.microsoft.com/office/drawing/2014/main" id="{00000000-0008-0000-0500-0000ED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38" name="Text Box 15">
          <a:extLst>
            <a:ext uri="{FF2B5EF4-FFF2-40B4-BE49-F238E27FC236}">
              <a16:creationId xmlns:a16="http://schemas.microsoft.com/office/drawing/2014/main" id="{00000000-0008-0000-0500-0000EE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39" name="Text Box 15">
          <a:extLst>
            <a:ext uri="{FF2B5EF4-FFF2-40B4-BE49-F238E27FC236}">
              <a16:creationId xmlns:a16="http://schemas.microsoft.com/office/drawing/2014/main" id="{00000000-0008-0000-0500-0000EF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40" name="Text Box 15">
          <a:extLst>
            <a:ext uri="{FF2B5EF4-FFF2-40B4-BE49-F238E27FC236}">
              <a16:creationId xmlns:a16="http://schemas.microsoft.com/office/drawing/2014/main" id="{00000000-0008-0000-0500-0000F0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41" name="Text Box 15">
          <a:extLst>
            <a:ext uri="{FF2B5EF4-FFF2-40B4-BE49-F238E27FC236}">
              <a16:creationId xmlns:a16="http://schemas.microsoft.com/office/drawing/2014/main" id="{00000000-0008-0000-0500-0000F1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42" name="Text Box 15">
          <a:extLst>
            <a:ext uri="{FF2B5EF4-FFF2-40B4-BE49-F238E27FC236}">
              <a16:creationId xmlns:a16="http://schemas.microsoft.com/office/drawing/2014/main" id="{00000000-0008-0000-0500-0000F2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43" name="Text Box 15">
          <a:extLst>
            <a:ext uri="{FF2B5EF4-FFF2-40B4-BE49-F238E27FC236}">
              <a16:creationId xmlns:a16="http://schemas.microsoft.com/office/drawing/2014/main" id="{00000000-0008-0000-0500-0000F3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44" name="Text Box 15">
          <a:extLst>
            <a:ext uri="{FF2B5EF4-FFF2-40B4-BE49-F238E27FC236}">
              <a16:creationId xmlns:a16="http://schemas.microsoft.com/office/drawing/2014/main" id="{00000000-0008-0000-0500-0000F4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45" name="Text Box 15">
          <a:extLst>
            <a:ext uri="{FF2B5EF4-FFF2-40B4-BE49-F238E27FC236}">
              <a16:creationId xmlns:a16="http://schemas.microsoft.com/office/drawing/2014/main" id="{00000000-0008-0000-0500-0000F5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46" name="Text Box 15">
          <a:extLst>
            <a:ext uri="{FF2B5EF4-FFF2-40B4-BE49-F238E27FC236}">
              <a16:creationId xmlns:a16="http://schemas.microsoft.com/office/drawing/2014/main" id="{00000000-0008-0000-0500-0000F6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47" name="Text Box 15">
          <a:extLst>
            <a:ext uri="{FF2B5EF4-FFF2-40B4-BE49-F238E27FC236}">
              <a16:creationId xmlns:a16="http://schemas.microsoft.com/office/drawing/2014/main" id="{00000000-0008-0000-0500-0000F7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48" name="Text Box 15">
          <a:extLst>
            <a:ext uri="{FF2B5EF4-FFF2-40B4-BE49-F238E27FC236}">
              <a16:creationId xmlns:a16="http://schemas.microsoft.com/office/drawing/2014/main" id="{00000000-0008-0000-0500-0000F8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49" name="Text Box 15">
          <a:extLst>
            <a:ext uri="{FF2B5EF4-FFF2-40B4-BE49-F238E27FC236}">
              <a16:creationId xmlns:a16="http://schemas.microsoft.com/office/drawing/2014/main" id="{00000000-0008-0000-0500-0000F9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50" name="Text Box 15">
          <a:extLst>
            <a:ext uri="{FF2B5EF4-FFF2-40B4-BE49-F238E27FC236}">
              <a16:creationId xmlns:a16="http://schemas.microsoft.com/office/drawing/2014/main" id="{00000000-0008-0000-0500-0000FA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51" name="Text Box 15">
          <a:extLst>
            <a:ext uri="{FF2B5EF4-FFF2-40B4-BE49-F238E27FC236}">
              <a16:creationId xmlns:a16="http://schemas.microsoft.com/office/drawing/2014/main" id="{00000000-0008-0000-0500-0000FB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52" name="Text Box 15">
          <a:extLst>
            <a:ext uri="{FF2B5EF4-FFF2-40B4-BE49-F238E27FC236}">
              <a16:creationId xmlns:a16="http://schemas.microsoft.com/office/drawing/2014/main" id="{00000000-0008-0000-0500-0000FC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53" name="Text Box 15">
          <a:extLst>
            <a:ext uri="{FF2B5EF4-FFF2-40B4-BE49-F238E27FC236}">
              <a16:creationId xmlns:a16="http://schemas.microsoft.com/office/drawing/2014/main" id="{00000000-0008-0000-0500-0000FD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54" name="Text Box 15">
          <a:extLst>
            <a:ext uri="{FF2B5EF4-FFF2-40B4-BE49-F238E27FC236}">
              <a16:creationId xmlns:a16="http://schemas.microsoft.com/office/drawing/2014/main" id="{00000000-0008-0000-0500-0000FE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55" name="Text Box 15">
          <a:extLst>
            <a:ext uri="{FF2B5EF4-FFF2-40B4-BE49-F238E27FC236}">
              <a16:creationId xmlns:a16="http://schemas.microsoft.com/office/drawing/2014/main" id="{00000000-0008-0000-0500-0000FF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56" name="Text Box 15">
          <a:extLst>
            <a:ext uri="{FF2B5EF4-FFF2-40B4-BE49-F238E27FC236}">
              <a16:creationId xmlns:a16="http://schemas.microsoft.com/office/drawing/2014/main" id="{00000000-0008-0000-0500-000000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57" name="Text Box 15">
          <a:extLst>
            <a:ext uri="{FF2B5EF4-FFF2-40B4-BE49-F238E27FC236}">
              <a16:creationId xmlns:a16="http://schemas.microsoft.com/office/drawing/2014/main" id="{00000000-0008-0000-0500-000001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58" name="Text Box 15">
          <a:extLst>
            <a:ext uri="{FF2B5EF4-FFF2-40B4-BE49-F238E27FC236}">
              <a16:creationId xmlns:a16="http://schemas.microsoft.com/office/drawing/2014/main" id="{00000000-0008-0000-0500-000002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59" name="Text Box 15">
          <a:extLst>
            <a:ext uri="{FF2B5EF4-FFF2-40B4-BE49-F238E27FC236}">
              <a16:creationId xmlns:a16="http://schemas.microsoft.com/office/drawing/2014/main" id="{00000000-0008-0000-0500-000003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60" name="Text Box 15">
          <a:extLst>
            <a:ext uri="{FF2B5EF4-FFF2-40B4-BE49-F238E27FC236}">
              <a16:creationId xmlns:a16="http://schemas.microsoft.com/office/drawing/2014/main" id="{00000000-0008-0000-0500-000004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61" name="Text Box 15">
          <a:extLst>
            <a:ext uri="{FF2B5EF4-FFF2-40B4-BE49-F238E27FC236}">
              <a16:creationId xmlns:a16="http://schemas.microsoft.com/office/drawing/2014/main" id="{00000000-0008-0000-0500-000005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62" name="Text Box 15">
          <a:extLst>
            <a:ext uri="{FF2B5EF4-FFF2-40B4-BE49-F238E27FC236}">
              <a16:creationId xmlns:a16="http://schemas.microsoft.com/office/drawing/2014/main" id="{00000000-0008-0000-0500-000006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63" name="Text Box 15">
          <a:extLst>
            <a:ext uri="{FF2B5EF4-FFF2-40B4-BE49-F238E27FC236}">
              <a16:creationId xmlns:a16="http://schemas.microsoft.com/office/drawing/2014/main" id="{00000000-0008-0000-0500-000007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64" name="Text Box 15">
          <a:extLst>
            <a:ext uri="{FF2B5EF4-FFF2-40B4-BE49-F238E27FC236}">
              <a16:creationId xmlns:a16="http://schemas.microsoft.com/office/drawing/2014/main" id="{00000000-0008-0000-0500-000008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65" name="Text Box 15">
          <a:extLst>
            <a:ext uri="{FF2B5EF4-FFF2-40B4-BE49-F238E27FC236}">
              <a16:creationId xmlns:a16="http://schemas.microsoft.com/office/drawing/2014/main" id="{00000000-0008-0000-0500-000009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66" name="Text Box 15">
          <a:extLst>
            <a:ext uri="{FF2B5EF4-FFF2-40B4-BE49-F238E27FC236}">
              <a16:creationId xmlns:a16="http://schemas.microsoft.com/office/drawing/2014/main" id="{00000000-0008-0000-0500-00000A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67" name="Text Box 15">
          <a:extLst>
            <a:ext uri="{FF2B5EF4-FFF2-40B4-BE49-F238E27FC236}">
              <a16:creationId xmlns:a16="http://schemas.microsoft.com/office/drawing/2014/main" id="{00000000-0008-0000-0500-00000B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68" name="Text Box 15">
          <a:extLst>
            <a:ext uri="{FF2B5EF4-FFF2-40B4-BE49-F238E27FC236}">
              <a16:creationId xmlns:a16="http://schemas.microsoft.com/office/drawing/2014/main" id="{00000000-0008-0000-0500-00000C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69" name="Text Box 15">
          <a:extLst>
            <a:ext uri="{FF2B5EF4-FFF2-40B4-BE49-F238E27FC236}">
              <a16:creationId xmlns:a16="http://schemas.microsoft.com/office/drawing/2014/main" id="{00000000-0008-0000-0500-00000D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70" name="Text Box 15">
          <a:extLst>
            <a:ext uri="{FF2B5EF4-FFF2-40B4-BE49-F238E27FC236}">
              <a16:creationId xmlns:a16="http://schemas.microsoft.com/office/drawing/2014/main" id="{00000000-0008-0000-0500-00000E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71" name="Text Box 15">
          <a:extLst>
            <a:ext uri="{FF2B5EF4-FFF2-40B4-BE49-F238E27FC236}">
              <a16:creationId xmlns:a16="http://schemas.microsoft.com/office/drawing/2014/main" id="{00000000-0008-0000-0500-00000F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72" name="Text Box 15">
          <a:extLst>
            <a:ext uri="{FF2B5EF4-FFF2-40B4-BE49-F238E27FC236}">
              <a16:creationId xmlns:a16="http://schemas.microsoft.com/office/drawing/2014/main" id="{00000000-0008-0000-0500-000010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73" name="Text Box 15">
          <a:extLst>
            <a:ext uri="{FF2B5EF4-FFF2-40B4-BE49-F238E27FC236}">
              <a16:creationId xmlns:a16="http://schemas.microsoft.com/office/drawing/2014/main" id="{00000000-0008-0000-0500-000011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74" name="Text Box 15">
          <a:extLst>
            <a:ext uri="{FF2B5EF4-FFF2-40B4-BE49-F238E27FC236}">
              <a16:creationId xmlns:a16="http://schemas.microsoft.com/office/drawing/2014/main" id="{00000000-0008-0000-0500-000012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75" name="Text Box 15">
          <a:extLst>
            <a:ext uri="{FF2B5EF4-FFF2-40B4-BE49-F238E27FC236}">
              <a16:creationId xmlns:a16="http://schemas.microsoft.com/office/drawing/2014/main" id="{00000000-0008-0000-0500-000013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76" name="Text Box 15">
          <a:extLst>
            <a:ext uri="{FF2B5EF4-FFF2-40B4-BE49-F238E27FC236}">
              <a16:creationId xmlns:a16="http://schemas.microsoft.com/office/drawing/2014/main" id="{00000000-0008-0000-0500-000014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77" name="Text Box 15">
          <a:extLst>
            <a:ext uri="{FF2B5EF4-FFF2-40B4-BE49-F238E27FC236}">
              <a16:creationId xmlns:a16="http://schemas.microsoft.com/office/drawing/2014/main" id="{00000000-0008-0000-0500-000015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78" name="Text Box 15">
          <a:extLst>
            <a:ext uri="{FF2B5EF4-FFF2-40B4-BE49-F238E27FC236}">
              <a16:creationId xmlns:a16="http://schemas.microsoft.com/office/drawing/2014/main" id="{00000000-0008-0000-0500-000016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79" name="Text Box 15">
          <a:extLst>
            <a:ext uri="{FF2B5EF4-FFF2-40B4-BE49-F238E27FC236}">
              <a16:creationId xmlns:a16="http://schemas.microsoft.com/office/drawing/2014/main" id="{00000000-0008-0000-0500-000017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80" name="Text Box 15">
          <a:extLst>
            <a:ext uri="{FF2B5EF4-FFF2-40B4-BE49-F238E27FC236}">
              <a16:creationId xmlns:a16="http://schemas.microsoft.com/office/drawing/2014/main" id="{00000000-0008-0000-0500-000018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81" name="Text Box 15">
          <a:extLst>
            <a:ext uri="{FF2B5EF4-FFF2-40B4-BE49-F238E27FC236}">
              <a16:creationId xmlns:a16="http://schemas.microsoft.com/office/drawing/2014/main" id="{00000000-0008-0000-0500-000019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82" name="Text Box 15">
          <a:extLst>
            <a:ext uri="{FF2B5EF4-FFF2-40B4-BE49-F238E27FC236}">
              <a16:creationId xmlns:a16="http://schemas.microsoft.com/office/drawing/2014/main" id="{00000000-0008-0000-0500-00001A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83" name="Text Box 15">
          <a:extLst>
            <a:ext uri="{FF2B5EF4-FFF2-40B4-BE49-F238E27FC236}">
              <a16:creationId xmlns:a16="http://schemas.microsoft.com/office/drawing/2014/main" id="{00000000-0008-0000-0500-00001B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84" name="Text Box 15">
          <a:extLst>
            <a:ext uri="{FF2B5EF4-FFF2-40B4-BE49-F238E27FC236}">
              <a16:creationId xmlns:a16="http://schemas.microsoft.com/office/drawing/2014/main" id="{00000000-0008-0000-0500-00001C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85" name="Text Box 15">
          <a:extLst>
            <a:ext uri="{FF2B5EF4-FFF2-40B4-BE49-F238E27FC236}">
              <a16:creationId xmlns:a16="http://schemas.microsoft.com/office/drawing/2014/main" id="{00000000-0008-0000-0500-00001D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86" name="Text Box 15">
          <a:extLst>
            <a:ext uri="{FF2B5EF4-FFF2-40B4-BE49-F238E27FC236}">
              <a16:creationId xmlns:a16="http://schemas.microsoft.com/office/drawing/2014/main" id="{00000000-0008-0000-0500-00001E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87" name="Text Box 15">
          <a:extLst>
            <a:ext uri="{FF2B5EF4-FFF2-40B4-BE49-F238E27FC236}">
              <a16:creationId xmlns:a16="http://schemas.microsoft.com/office/drawing/2014/main" id="{00000000-0008-0000-0500-00001F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88" name="Text Box 15">
          <a:extLst>
            <a:ext uri="{FF2B5EF4-FFF2-40B4-BE49-F238E27FC236}">
              <a16:creationId xmlns:a16="http://schemas.microsoft.com/office/drawing/2014/main" id="{00000000-0008-0000-0500-000020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89" name="Text Box 15">
          <a:extLst>
            <a:ext uri="{FF2B5EF4-FFF2-40B4-BE49-F238E27FC236}">
              <a16:creationId xmlns:a16="http://schemas.microsoft.com/office/drawing/2014/main" id="{00000000-0008-0000-0500-000021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90" name="Text Box 15">
          <a:extLst>
            <a:ext uri="{FF2B5EF4-FFF2-40B4-BE49-F238E27FC236}">
              <a16:creationId xmlns:a16="http://schemas.microsoft.com/office/drawing/2014/main" id="{00000000-0008-0000-0500-000022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91" name="Text Box 15">
          <a:extLst>
            <a:ext uri="{FF2B5EF4-FFF2-40B4-BE49-F238E27FC236}">
              <a16:creationId xmlns:a16="http://schemas.microsoft.com/office/drawing/2014/main" id="{00000000-0008-0000-0500-000023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92" name="Text Box 15">
          <a:extLst>
            <a:ext uri="{FF2B5EF4-FFF2-40B4-BE49-F238E27FC236}">
              <a16:creationId xmlns:a16="http://schemas.microsoft.com/office/drawing/2014/main" id="{00000000-0008-0000-0500-000024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93" name="Text Box 15">
          <a:extLst>
            <a:ext uri="{FF2B5EF4-FFF2-40B4-BE49-F238E27FC236}">
              <a16:creationId xmlns:a16="http://schemas.microsoft.com/office/drawing/2014/main" id="{00000000-0008-0000-0500-000025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94" name="Text Box 15">
          <a:extLst>
            <a:ext uri="{FF2B5EF4-FFF2-40B4-BE49-F238E27FC236}">
              <a16:creationId xmlns:a16="http://schemas.microsoft.com/office/drawing/2014/main" id="{00000000-0008-0000-0500-000026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95" name="Text Box 15">
          <a:extLst>
            <a:ext uri="{FF2B5EF4-FFF2-40B4-BE49-F238E27FC236}">
              <a16:creationId xmlns:a16="http://schemas.microsoft.com/office/drawing/2014/main" id="{00000000-0008-0000-0500-000027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96" name="Text Box 15">
          <a:extLst>
            <a:ext uri="{FF2B5EF4-FFF2-40B4-BE49-F238E27FC236}">
              <a16:creationId xmlns:a16="http://schemas.microsoft.com/office/drawing/2014/main" id="{00000000-0008-0000-0500-000028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97" name="Text Box 15">
          <a:extLst>
            <a:ext uri="{FF2B5EF4-FFF2-40B4-BE49-F238E27FC236}">
              <a16:creationId xmlns:a16="http://schemas.microsoft.com/office/drawing/2014/main" id="{00000000-0008-0000-0500-000029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98" name="Text Box 15">
          <a:extLst>
            <a:ext uri="{FF2B5EF4-FFF2-40B4-BE49-F238E27FC236}">
              <a16:creationId xmlns:a16="http://schemas.microsoft.com/office/drawing/2014/main" id="{00000000-0008-0000-0500-00002A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99" name="Text Box 15">
          <a:extLst>
            <a:ext uri="{FF2B5EF4-FFF2-40B4-BE49-F238E27FC236}">
              <a16:creationId xmlns:a16="http://schemas.microsoft.com/office/drawing/2014/main" id="{00000000-0008-0000-0500-00002B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00" name="Text Box 15">
          <a:extLst>
            <a:ext uri="{FF2B5EF4-FFF2-40B4-BE49-F238E27FC236}">
              <a16:creationId xmlns:a16="http://schemas.microsoft.com/office/drawing/2014/main" id="{00000000-0008-0000-0500-00002C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01" name="Text Box 15">
          <a:extLst>
            <a:ext uri="{FF2B5EF4-FFF2-40B4-BE49-F238E27FC236}">
              <a16:creationId xmlns:a16="http://schemas.microsoft.com/office/drawing/2014/main" id="{00000000-0008-0000-0500-00002D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02" name="Text Box 15">
          <a:extLst>
            <a:ext uri="{FF2B5EF4-FFF2-40B4-BE49-F238E27FC236}">
              <a16:creationId xmlns:a16="http://schemas.microsoft.com/office/drawing/2014/main" id="{00000000-0008-0000-0500-00002E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03" name="Text Box 15">
          <a:extLst>
            <a:ext uri="{FF2B5EF4-FFF2-40B4-BE49-F238E27FC236}">
              <a16:creationId xmlns:a16="http://schemas.microsoft.com/office/drawing/2014/main" id="{00000000-0008-0000-0500-00002F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04" name="Text Box 15">
          <a:extLst>
            <a:ext uri="{FF2B5EF4-FFF2-40B4-BE49-F238E27FC236}">
              <a16:creationId xmlns:a16="http://schemas.microsoft.com/office/drawing/2014/main" id="{00000000-0008-0000-0500-000030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05" name="Text Box 15">
          <a:extLst>
            <a:ext uri="{FF2B5EF4-FFF2-40B4-BE49-F238E27FC236}">
              <a16:creationId xmlns:a16="http://schemas.microsoft.com/office/drawing/2014/main" id="{00000000-0008-0000-0500-000031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06" name="Text Box 15">
          <a:extLst>
            <a:ext uri="{FF2B5EF4-FFF2-40B4-BE49-F238E27FC236}">
              <a16:creationId xmlns:a16="http://schemas.microsoft.com/office/drawing/2014/main" id="{00000000-0008-0000-0500-000032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07" name="Text Box 15">
          <a:extLst>
            <a:ext uri="{FF2B5EF4-FFF2-40B4-BE49-F238E27FC236}">
              <a16:creationId xmlns:a16="http://schemas.microsoft.com/office/drawing/2014/main" id="{00000000-0008-0000-0500-000033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08" name="Text Box 15">
          <a:extLst>
            <a:ext uri="{FF2B5EF4-FFF2-40B4-BE49-F238E27FC236}">
              <a16:creationId xmlns:a16="http://schemas.microsoft.com/office/drawing/2014/main" id="{00000000-0008-0000-0500-000034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09" name="Text Box 15">
          <a:extLst>
            <a:ext uri="{FF2B5EF4-FFF2-40B4-BE49-F238E27FC236}">
              <a16:creationId xmlns:a16="http://schemas.microsoft.com/office/drawing/2014/main" id="{00000000-0008-0000-0500-000035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10" name="Text Box 15">
          <a:extLst>
            <a:ext uri="{FF2B5EF4-FFF2-40B4-BE49-F238E27FC236}">
              <a16:creationId xmlns:a16="http://schemas.microsoft.com/office/drawing/2014/main" id="{00000000-0008-0000-0500-000036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11" name="Text Box 15">
          <a:extLst>
            <a:ext uri="{FF2B5EF4-FFF2-40B4-BE49-F238E27FC236}">
              <a16:creationId xmlns:a16="http://schemas.microsoft.com/office/drawing/2014/main" id="{00000000-0008-0000-0500-000037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12" name="Text Box 15">
          <a:extLst>
            <a:ext uri="{FF2B5EF4-FFF2-40B4-BE49-F238E27FC236}">
              <a16:creationId xmlns:a16="http://schemas.microsoft.com/office/drawing/2014/main" id="{00000000-0008-0000-0500-000038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13" name="Text Box 15">
          <a:extLst>
            <a:ext uri="{FF2B5EF4-FFF2-40B4-BE49-F238E27FC236}">
              <a16:creationId xmlns:a16="http://schemas.microsoft.com/office/drawing/2014/main" id="{00000000-0008-0000-0500-000039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14" name="Text Box 15">
          <a:extLst>
            <a:ext uri="{FF2B5EF4-FFF2-40B4-BE49-F238E27FC236}">
              <a16:creationId xmlns:a16="http://schemas.microsoft.com/office/drawing/2014/main" id="{00000000-0008-0000-0500-00003A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15" name="Text Box 15">
          <a:extLst>
            <a:ext uri="{FF2B5EF4-FFF2-40B4-BE49-F238E27FC236}">
              <a16:creationId xmlns:a16="http://schemas.microsoft.com/office/drawing/2014/main" id="{00000000-0008-0000-0500-00003B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16" name="Text Box 15">
          <a:extLst>
            <a:ext uri="{FF2B5EF4-FFF2-40B4-BE49-F238E27FC236}">
              <a16:creationId xmlns:a16="http://schemas.microsoft.com/office/drawing/2014/main" id="{00000000-0008-0000-0500-00003C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17" name="Text Box 15">
          <a:extLst>
            <a:ext uri="{FF2B5EF4-FFF2-40B4-BE49-F238E27FC236}">
              <a16:creationId xmlns:a16="http://schemas.microsoft.com/office/drawing/2014/main" id="{00000000-0008-0000-0500-00003D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18" name="Text Box 15">
          <a:extLst>
            <a:ext uri="{FF2B5EF4-FFF2-40B4-BE49-F238E27FC236}">
              <a16:creationId xmlns:a16="http://schemas.microsoft.com/office/drawing/2014/main" id="{00000000-0008-0000-0500-00003E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19" name="Text Box 15">
          <a:extLst>
            <a:ext uri="{FF2B5EF4-FFF2-40B4-BE49-F238E27FC236}">
              <a16:creationId xmlns:a16="http://schemas.microsoft.com/office/drawing/2014/main" id="{00000000-0008-0000-0500-00003F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20" name="Text Box 15">
          <a:extLst>
            <a:ext uri="{FF2B5EF4-FFF2-40B4-BE49-F238E27FC236}">
              <a16:creationId xmlns:a16="http://schemas.microsoft.com/office/drawing/2014/main" id="{00000000-0008-0000-0500-000040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21" name="Text Box 15">
          <a:extLst>
            <a:ext uri="{FF2B5EF4-FFF2-40B4-BE49-F238E27FC236}">
              <a16:creationId xmlns:a16="http://schemas.microsoft.com/office/drawing/2014/main" id="{00000000-0008-0000-0500-000041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22" name="Text Box 15">
          <a:extLst>
            <a:ext uri="{FF2B5EF4-FFF2-40B4-BE49-F238E27FC236}">
              <a16:creationId xmlns:a16="http://schemas.microsoft.com/office/drawing/2014/main" id="{00000000-0008-0000-0500-000042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23" name="Text Box 15">
          <a:extLst>
            <a:ext uri="{FF2B5EF4-FFF2-40B4-BE49-F238E27FC236}">
              <a16:creationId xmlns:a16="http://schemas.microsoft.com/office/drawing/2014/main" id="{00000000-0008-0000-0500-000043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24" name="Text Box 15">
          <a:extLst>
            <a:ext uri="{FF2B5EF4-FFF2-40B4-BE49-F238E27FC236}">
              <a16:creationId xmlns:a16="http://schemas.microsoft.com/office/drawing/2014/main" id="{00000000-0008-0000-0500-000044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25" name="Text Box 15">
          <a:extLst>
            <a:ext uri="{FF2B5EF4-FFF2-40B4-BE49-F238E27FC236}">
              <a16:creationId xmlns:a16="http://schemas.microsoft.com/office/drawing/2014/main" id="{00000000-0008-0000-0500-000045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26" name="Text Box 15">
          <a:extLst>
            <a:ext uri="{FF2B5EF4-FFF2-40B4-BE49-F238E27FC236}">
              <a16:creationId xmlns:a16="http://schemas.microsoft.com/office/drawing/2014/main" id="{00000000-0008-0000-0500-000046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27" name="Text Box 15">
          <a:extLst>
            <a:ext uri="{FF2B5EF4-FFF2-40B4-BE49-F238E27FC236}">
              <a16:creationId xmlns:a16="http://schemas.microsoft.com/office/drawing/2014/main" id="{00000000-0008-0000-0500-000047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28" name="Text Box 15">
          <a:extLst>
            <a:ext uri="{FF2B5EF4-FFF2-40B4-BE49-F238E27FC236}">
              <a16:creationId xmlns:a16="http://schemas.microsoft.com/office/drawing/2014/main" id="{00000000-0008-0000-0500-000048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29" name="Text Box 15">
          <a:extLst>
            <a:ext uri="{FF2B5EF4-FFF2-40B4-BE49-F238E27FC236}">
              <a16:creationId xmlns:a16="http://schemas.microsoft.com/office/drawing/2014/main" id="{00000000-0008-0000-0500-000049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30" name="Text Box 15">
          <a:extLst>
            <a:ext uri="{FF2B5EF4-FFF2-40B4-BE49-F238E27FC236}">
              <a16:creationId xmlns:a16="http://schemas.microsoft.com/office/drawing/2014/main" id="{00000000-0008-0000-0500-00004A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31" name="Text Box 15">
          <a:extLst>
            <a:ext uri="{FF2B5EF4-FFF2-40B4-BE49-F238E27FC236}">
              <a16:creationId xmlns:a16="http://schemas.microsoft.com/office/drawing/2014/main" id="{00000000-0008-0000-0500-00004B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32" name="Text Box 15">
          <a:extLst>
            <a:ext uri="{FF2B5EF4-FFF2-40B4-BE49-F238E27FC236}">
              <a16:creationId xmlns:a16="http://schemas.microsoft.com/office/drawing/2014/main" id="{00000000-0008-0000-0500-00004C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33" name="Text Box 15">
          <a:extLst>
            <a:ext uri="{FF2B5EF4-FFF2-40B4-BE49-F238E27FC236}">
              <a16:creationId xmlns:a16="http://schemas.microsoft.com/office/drawing/2014/main" id="{00000000-0008-0000-0500-00004D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34" name="Text Box 15">
          <a:extLst>
            <a:ext uri="{FF2B5EF4-FFF2-40B4-BE49-F238E27FC236}">
              <a16:creationId xmlns:a16="http://schemas.microsoft.com/office/drawing/2014/main" id="{00000000-0008-0000-0500-00004E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35" name="Text Box 15">
          <a:extLst>
            <a:ext uri="{FF2B5EF4-FFF2-40B4-BE49-F238E27FC236}">
              <a16:creationId xmlns:a16="http://schemas.microsoft.com/office/drawing/2014/main" id="{00000000-0008-0000-0500-00004F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36" name="Text Box 15">
          <a:extLst>
            <a:ext uri="{FF2B5EF4-FFF2-40B4-BE49-F238E27FC236}">
              <a16:creationId xmlns:a16="http://schemas.microsoft.com/office/drawing/2014/main" id="{00000000-0008-0000-0500-000050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37" name="Text Box 15">
          <a:extLst>
            <a:ext uri="{FF2B5EF4-FFF2-40B4-BE49-F238E27FC236}">
              <a16:creationId xmlns:a16="http://schemas.microsoft.com/office/drawing/2014/main" id="{00000000-0008-0000-0500-000051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38" name="Text Box 15">
          <a:extLst>
            <a:ext uri="{FF2B5EF4-FFF2-40B4-BE49-F238E27FC236}">
              <a16:creationId xmlns:a16="http://schemas.microsoft.com/office/drawing/2014/main" id="{00000000-0008-0000-0500-000052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39" name="Text Box 15">
          <a:extLst>
            <a:ext uri="{FF2B5EF4-FFF2-40B4-BE49-F238E27FC236}">
              <a16:creationId xmlns:a16="http://schemas.microsoft.com/office/drawing/2014/main" id="{00000000-0008-0000-0500-000053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40" name="Text Box 15">
          <a:extLst>
            <a:ext uri="{FF2B5EF4-FFF2-40B4-BE49-F238E27FC236}">
              <a16:creationId xmlns:a16="http://schemas.microsoft.com/office/drawing/2014/main" id="{00000000-0008-0000-0500-000054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41" name="Text Box 15">
          <a:extLst>
            <a:ext uri="{FF2B5EF4-FFF2-40B4-BE49-F238E27FC236}">
              <a16:creationId xmlns:a16="http://schemas.microsoft.com/office/drawing/2014/main" id="{00000000-0008-0000-0500-000055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42" name="Text Box 15">
          <a:extLst>
            <a:ext uri="{FF2B5EF4-FFF2-40B4-BE49-F238E27FC236}">
              <a16:creationId xmlns:a16="http://schemas.microsoft.com/office/drawing/2014/main" id="{00000000-0008-0000-0500-000056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43" name="Text Box 15">
          <a:extLst>
            <a:ext uri="{FF2B5EF4-FFF2-40B4-BE49-F238E27FC236}">
              <a16:creationId xmlns:a16="http://schemas.microsoft.com/office/drawing/2014/main" id="{00000000-0008-0000-0500-000057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44" name="Text Box 15">
          <a:extLst>
            <a:ext uri="{FF2B5EF4-FFF2-40B4-BE49-F238E27FC236}">
              <a16:creationId xmlns:a16="http://schemas.microsoft.com/office/drawing/2014/main" id="{00000000-0008-0000-0500-000058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45" name="Text Box 15">
          <a:extLst>
            <a:ext uri="{FF2B5EF4-FFF2-40B4-BE49-F238E27FC236}">
              <a16:creationId xmlns:a16="http://schemas.microsoft.com/office/drawing/2014/main" id="{00000000-0008-0000-0500-000059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46" name="Text Box 15">
          <a:extLst>
            <a:ext uri="{FF2B5EF4-FFF2-40B4-BE49-F238E27FC236}">
              <a16:creationId xmlns:a16="http://schemas.microsoft.com/office/drawing/2014/main" id="{00000000-0008-0000-0500-00005A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47" name="Text Box 15">
          <a:extLst>
            <a:ext uri="{FF2B5EF4-FFF2-40B4-BE49-F238E27FC236}">
              <a16:creationId xmlns:a16="http://schemas.microsoft.com/office/drawing/2014/main" id="{00000000-0008-0000-0500-00005B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48" name="Text Box 15">
          <a:extLst>
            <a:ext uri="{FF2B5EF4-FFF2-40B4-BE49-F238E27FC236}">
              <a16:creationId xmlns:a16="http://schemas.microsoft.com/office/drawing/2014/main" id="{00000000-0008-0000-0500-00005C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49" name="Text Box 15">
          <a:extLst>
            <a:ext uri="{FF2B5EF4-FFF2-40B4-BE49-F238E27FC236}">
              <a16:creationId xmlns:a16="http://schemas.microsoft.com/office/drawing/2014/main" id="{00000000-0008-0000-0500-00005D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50" name="Text Box 15">
          <a:extLst>
            <a:ext uri="{FF2B5EF4-FFF2-40B4-BE49-F238E27FC236}">
              <a16:creationId xmlns:a16="http://schemas.microsoft.com/office/drawing/2014/main" id="{00000000-0008-0000-0500-00005E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51" name="Text Box 15">
          <a:extLst>
            <a:ext uri="{FF2B5EF4-FFF2-40B4-BE49-F238E27FC236}">
              <a16:creationId xmlns:a16="http://schemas.microsoft.com/office/drawing/2014/main" id="{00000000-0008-0000-0500-00005F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52" name="Text Box 15">
          <a:extLst>
            <a:ext uri="{FF2B5EF4-FFF2-40B4-BE49-F238E27FC236}">
              <a16:creationId xmlns:a16="http://schemas.microsoft.com/office/drawing/2014/main" id="{00000000-0008-0000-0500-000060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53" name="Text Box 15">
          <a:extLst>
            <a:ext uri="{FF2B5EF4-FFF2-40B4-BE49-F238E27FC236}">
              <a16:creationId xmlns:a16="http://schemas.microsoft.com/office/drawing/2014/main" id="{00000000-0008-0000-0500-000061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54" name="Text Box 15">
          <a:extLst>
            <a:ext uri="{FF2B5EF4-FFF2-40B4-BE49-F238E27FC236}">
              <a16:creationId xmlns:a16="http://schemas.microsoft.com/office/drawing/2014/main" id="{00000000-0008-0000-0500-000062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55" name="Text Box 15">
          <a:extLst>
            <a:ext uri="{FF2B5EF4-FFF2-40B4-BE49-F238E27FC236}">
              <a16:creationId xmlns:a16="http://schemas.microsoft.com/office/drawing/2014/main" id="{00000000-0008-0000-0500-000063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56" name="Text Box 15">
          <a:extLst>
            <a:ext uri="{FF2B5EF4-FFF2-40B4-BE49-F238E27FC236}">
              <a16:creationId xmlns:a16="http://schemas.microsoft.com/office/drawing/2014/main" id="{00000000-0008-0000-0500-000064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57" name="Text Box 15">
          <a:extLst>
            <a:ext uri="{FF2B5EF4-FFF2-40B4-BE49-F238E27FC236}">
              <a16:creationId xmlns:a16="http://schemas.microsoft.com/office/drawing/2014/main" id="{00000000-0008-0000-0500-000065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58" name="Text Box 15">
          <a:extLst>
            <a:ext uri="{FF2B5EF4-FFF2-40B4-BE49-F238E27FC236}">
              <a16:creationId xmlns:a16="http://schemas.microsoft.com/office/drawing/2014/main" id="{00000000-0008-0000-0500-000066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59" name="Text Box 15">
          <a:extLst>
            <a:ext uri="{FF2B5EF4-FFF2-40B4-BE49-F238E27FC236}">
              <a16:creationId xmlns:a16="http://schemas.microsoft.com/office/drawing/2014/main" id="{00000000-0008-0000-0500-000067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60" name="Text Box 15">
          <a:extLst>
            <a:ext uri="{FF2B5EF4-FFF2-40B4-BE49-F238E27FC236}">
              <a16:creationId xmlns:a16="http://schemas.microsoft.com/office/drawing/2014/main" id="{00000000-0008-0000-0500-000068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61" name="Text Box 15">
          <a:extLst>
            <a:ext uri="{FF2B5EF4-FFF2-40B4-BE49-F238E27FC236}">
              <a16:creationId xmlns:a16="http://schemas.microsoft.com/office/drawing/2014/main" id="{00000000-0008-0000-0500-000069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62" name="Text Box 15">
          <a:extLst>
            <a:ext uri="{FF2B5EF4-FFF2-40B4-BE49-F238E27FC236}">
              <a16:creationId xmlns:a16="http://schemas.microsoft.com/office/drawing/2014/main" id="{00000000-0008-0000-0500-00006A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63" name="Text Box 15">
          <a:extLst>
            <a:ext uri="{FF2B5EF4-FFF2-40B4-BE49-F238E27FC236}">
              <a16:creationId xmlns:a16="http://schemas.microsoft.com/office/drawing/2014/main" id="{00000000-0008-0000-0500-00006B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64" name="Text Box 15">
          <a:extLst>
            <a:ext uri="{FF2B5EF4-FFF2-40B4-BE49-F238E27FC236}">
              <a16:creationId xmlns:a16="http://schemas.microsoft.com/office/drawing/2014/main" id="{00000000-0008-0000-0500-00006C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65" name="Text Box 15">
          <a:extLst>
            <a:ext uri="{FF2B5EF4-FFF2-40B4-BE49-F238E27FC236}">
              <a16:creationId xmlns:a16="http://schemas.microsoft.com/office/drawing/2014/main" id="{00000000-0008-0000-0500-00006D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66" name="Text Box 15">
          <a:extLst>
            <a:ext uri="{FF2B5EF4-FFF2-40B4-BE49-F238E27FC236}">
              <a16:creationId xmlns:a16="http://schemas.microsoft.com/office/drawing/2014/main" id="{00000000-0008-0000-0500-00006E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67" name="Text Box 15">
          <a:extLst>
            <a:ext uri="{FF2B5EF4-FFF2-40B4-BE49-F238E27FC236}">
              <a16:creationId xmlns:a16="http://schemas.microsoft.com/office/drawing/2014/main" id="{00000000-0008-0000-0500-00006F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68" name="Text Box 15">
          <a:extLst>
            <a:ext uri="{FF2B5EF4-FFF2-40B4-BE49-F238E27FC236}">
              <a16:creationId xmlns:a16="http://schemas.microsoft.com/office/drawing/2014/main" id="{00000000-0008-0000-0500-000070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69" name="Text Box 15">
          <a:extLst>
            <a:ext uri="{FF2B5EF4-FFF2-40B4-BE49-F238E27FC236}">
              <a16:creationId xmlns:a16="http://schemas.microsoft.com/office/drawing/2014/main" id="{00000000-0008-0000-0500-000071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70" name="Text Box 15">
          <a:extLst>
            <a:ext uri="{FF2B5EF4-FFF2-40B4-BE49-F238E27FC236}">
              <a16:creationId xmlns:a16="http://schemas.microsoft.com/office/drawing/2014/main" id="{00000000-0008-0000-0500-000072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71" name="Text Box 15">
          <a:extLst>
            <a:ext uri="{FF2B5EF4-FFF2-40B4-BE49-F238E27FC236}">
              <a16:creationId xmlns:a16="http://schemas.microsoft.com/office/drawing/2014/main" id="{00000000-0008-0000-0500-000073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72" name="Text Box 15">
          <a:extLst>
            <a:ext uri="{FF2B5EF4-FFF2-40B4-BE49-F238E27FC236}">
              <a16:creationId xmlns:a16="http://schemas.microsoft.com/office/drawing/2014/main" id="{00000000-0008-0000-0500-000074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73" name="Text Box 15">
          <a:extLst>
            <a:ext uri="{FF2B5EF4-FFF2-40B4-BE49-F238E27FC236}">
              <a16:creationId xmlns:a16="http://schemas.microsoft.com/office/drawing/2014/main" id="{00000000-0008-0000-0500-000075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74" name="Text Box 15">
          <a:extLst>
            <a:ext uri="{FF2B5EF4-FFF2-40B4-BE49-F238E27FC236}">
              <a16:creationId xmlns:a16="http://schemas.microsoft.com/office/drawing/2014/main" id="{00000000-0008-0000-0500-000076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75" name="Text Box 15">
          <a:extLst>
            <a:ext uri="{FF2B5EF4-FFF2-40B4-BE49-F238E27FC236}">
              <a16:creationId xmlns:a16="http://schemas.microsoft.com/office/drawing/2014/main" id="{00000000-0008-0000-0500-000077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76" name="Text Box 15">
          <a:extLst>
            <a:ext uri="{FF2B5EF4-FFF2-40B4-BE49-F238E27FC236}">
              <a16:creationId xmlns:a16="http://schemas.microsoft.com/office/drawing/2014/main" id="{00000000-0008-0000-0500-000078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77" name="Text Box 15">
          <a:extLst>
            <a:ext uri="{FF2B5EF4-FFF2-40B4-BE49-F238E27FC236}">
              <a16:creationId xmlns:a16="http://schemas.microsoft.com/office/drawing/2014/main" id="{00000000-0008-0000-0500-000079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78" name="Text Box 15">
          <a:extLst>
            <a:ext uri="{FF2B5EF4-FFF2-40B4-BE49-F238E27FC236}">
              <a16:creationId xmlns:a16="http://schemas.microsoft.com/office/drawing/2014/main" id="{00000000-0008-0000-0500-00007A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79" name="Text Box 15">
          <a:extLst>
            <a:ext uri="{FF2B5EF4-FFF2-40B4-BE49-F238E27FC236}">
              <a16:creationId xmlns:a16="http://schemas.microsoft.com/office/drawing/2014/main" id="{00000000-0008-0000-0500-00007B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80" name="Text Box 15">
          <a:extLst>
            <a:ext uri="{FF2B5EF4-FFF2-40B4-BE49-F238E27FC236}">
              <a16:creationId xmlns:a16="http://schemas.microsoft.com/office/drawing/2014/main" id="{00000000-0008-0000-0500-00007C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81" name="Text Box 15">
          <a:extLst>
            <a:ext uri="{FF2B5EF4-FFF2-40B4-BE49-F238E27FC236}">
              <a16:creationId xmlns:a16="http://schemas.microsoft.com/office/drawing/2014/main" id="{00000000-0008-0000-0500-00007D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82" name="Text Box 15">
          <a:extLst>
            <a:ext uri="{FF2B5EF4-FFF2-40B4-BE49-F238E27FC236}">
              <a16:creationId xmlns:a16="http://schemas.microsoft.com/office/drawing/2014/main" id="{00000000-0008-0000-0500-00007E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83" name="Text Box 15">
          <a:extLst>
            <a:ext uri="{FF2B5EF4-FFF2-40B4-BE49-F238E27FC236}">
              <a16:creationId xmlns:a16="http://schemas.microsoft.com/office/drawing/2014/main" id="{00000000-0008-0000-0500-00007F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84" name="Text Box 15">
          <a:extLst>
            <a:ext uri="{FF2B5EF4-FFF2-40B4-BE49-F238E27FC236}">
              <a16:creationId xmlns:a16="http://schemas.microsoft.com/office/drawing/2014/main" id="{00000000-0008-0000-0500-000080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85" name="Text Box 15">
          <a:extLst>
            <a:ext uri="{FF2B5EF4-FFF2-40B4-BE49-F238E27FC236}">
              <a16:creationId xmlns:a16="http://schemas.microsoft.com/office/drawing/2014/main" id="{00000000-0008-0000-0500-000081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86" name="Text Box 15">
          <a:extLst>
            <a:ext uri="{FF2B5EF4-FFF2-40B4-BE49-F238E27FC236}">
              <a16:creationId xmlns:a16="http://schemas.microsoft.com/office/drawing/2014/main" id="{00000000-0008-0000-0500-000082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87" name="Text Box 15">
          <a:extLst>
            <a:ext uri="{FF2B5EF4-FFF2-40B4-BE49-F238E27FC236}">
              <a16:creationId xmlns:a16="http://schemas.microsoft.com/office/drawing/2014/main" id="{00000000-0008-0000-0500-000083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88" name="Text Box 15">
          <a:extLst>
            <a:ext uri="{FF2B5EF4-FFF2-40B4-BE49-F238E27FC236}">
              <a16:creationId xmlns:a16="http://schemas.microsoft.com/office/drawing/2014/main" id="{00000000-0008-0000-0500-000084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89" name="Text Box 15">
          <a:extLst>
            <a:ext uri="{FF2B5EF4-FFF2-40B4-BE49-F238E27FC236}">
              <a16:creationId xmlns:a16="http://schemas.microsoft.com/office/drawing/2014/main" id="{00000000-0008-0000-0500-000085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90" name="Text Box 15">
          <a:extLst>
            <a:ext uri="{FF2B5EF4-FFF2-40B4-BE49-F238E27FC236}">
              <a16:creationId xmlns:a16="http://schemas.microsoft.com/office/drawing/2014/main" id="{00000000-0008-0000-0500-000086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91" name="Text Box 15">
          <a:extLst>
            <a:ext uri="{FF2B5EF4-FFF2-40B4-BE49-F238E27FC236}">
              <a16:creationId xmlns:a16="http://schemas.microsoft.com/office/drawing/2014/main" id="{00000000-0008-0000-0500-000087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92" name="Text Box 15">
          <a:extLst>
            <a:ext uri="{FF2B5EF4-FFF2-40B4-BE49-F238E27FC236}">
              <a16:creationId xmlns:a16="http://schemas.microsoft.com/office/drawing/2014/main" id="{00000000-0008-0000-0500-000088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93" name="Text Box 15">
          <a:extLst>
            <a:ext uri="{FF2B5EF4-FFF2-40B4-BE49-F238E27FC236}">
              <a16:creationId xmlns:a16="http://schemas.microsoft.com/office/drawing/2014/main" id="{00000000-0008-0000-0500-000089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94" name="Text Box 15">
          <a:extLst>
            <a:ext uri="{FF2B5EF4-FFF2-40B4-BE49-F238E27FC236}">
              <a16:creationId xmlns:a16="http://schemas.microsoft.com/office/drawing/2014/main" id="{00000000-0008-0000-0500-00008A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95" name="Text Box 15">
          <a:extLst>
            <a:ext uri="{FF2B5EF4-FFF2-40B4-BE49-F238E27FC236}">
              <a16:creationId xmlns:a16="http://schemas.microsoft.com/office/drawing/2014/main" id="{00000000-0008-0000-0500-00008B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96" name="Text Box 15">
          <a:extLst>
            <a:ext uri="{FF2B5EF4-FFF2-40B4-BE49-F238E27FC236}">
              <a16:creationId xmlns:a16="http://schemas.microsoft.com/office/drawing/2014/main" id="{00000000-0008-0000-0500-00008C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97" name="Text Box 15">
          <a:extLst>
            <a:ext uri="{FF2B5EF4-FFF2-40B4-BE49-F238E27FC236}">
              <a16:creationId xmlns:a16="http://schemas.microsoft.com/office/drawing/2014/main" id="{00000000-0008-0000-0500-00008D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98" name="Text Box 15">
          <a:extLst>
            <a:ext uri="{FF2B5EF4-FFF2-40B4-BE49-F238E27FC236}">
              <a16:creationId xmlns:a16="http://schemas.microsoft.com/office/drawing/2014/main" id="{00000000-0008-0000-0500-00008E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99" name="Text Box 15">
          <a:extLst>
            <a:ext uri="{FF2B5EF4-FFF2-40B4-BE49-F238E27FC236}">
              <a16:creationId xmlns:a16="http://schemas.microsoft.com/office/drawing/2014/main" id="{00000000-0008-0000-0500-00008F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00" name="Text Box 15">
          <a:extLst>
            <a:ext uri="{FF2B5EF4-FFF2-40B4-BE49-F238E27FC236}">
              <a16:creationId xmlns:a16="http://schemas.microsoft.com/office/drawing/2014/main" id="{00000000-0008-0000-0500-000090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01" name="Text Box 15">
          <a:extLst>
            <a:ext uri="{FF2B5EF4-FFF2-40B4-BE49-F238E27FC236}">
              <a16:creationId xmlns:a16="http://schemas.microsoft.com/office/drawing/2014/main" id="{00000000-0008-0000-0500-000091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02" name="Text Box 15">
          <a:extLst>
            <a:ext uri="{FF2B5EF4-FFF2-40B4-BE49-F238E27FC236}">
              <a16:creationId xmlns:a16="http://schemas.microsoft.com/office/drawing/2014/main" id="{00000000-0008-0000-0500-000092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03" name="Text Box 15">
          <a:extLst>
            <a:ext uri="{FF2B5EF4-FFF2-40B4-BE49-F238E27FC236}">
              <a16:creationId xmlns:a16="http://schemas.microsoft.com/office/drawing/2014/main" id="{00000000-0008-0000-0500-000093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04" name="Text Box 15">
          <a:extLst>
            <a:ext uri="{FF2B5EF4-FFF2-40B4-BE49-F238E27FC236}">
              <a16:creationId xmlns:a16="http://schemas.microsoft.com/office/drawing/2014/main" id="{00000000-0008-0000-0500-000094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05" name="Text Box 15">
          <a:extLst>
            <a:ext uri="{FF2B5EF4-FFF2-40B4-BE49-F238E27FC236}">
              <a16:creationId xmlns:a16="http://schemas.microsoft.com/office/drawing/2014/main" id="{00000000-0008-0000-0500-000095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06" name="Text Box 15">
          <a:extLst>
            <a:ext uri="{FF2B5EF4-FFF2-40B4-BE49-F238E27FC236}">
              <a16:creationId xmlns:a16="http://schemas.microsoft.com/office/drawing/2014/main" id="{00000000-0008-0000-0500-000096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07" name="Text Box 15">
          <a:extLst>
            <a:ext uri="{FF2B5EF4-FFF2-40B4-BE49-F238E27FC236}">
              <a16:creationId xmlns:a16="http://schemas.microsoft.com/office/drawing/2014/main" id="{00000000-0008-0000-0500-000097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08" name="Text Box 15">
          <a:extLst>
            <a:ext uri="{FF2B5EF4-FFF2-40B4-BE49-F238E27FC236}">
              <a16:creationId xmlns:a16="http://schemas.microsoft.com/office/drawing/2014/main" id="{00000000-0008-0000-0500-000098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09" name="Text Box 15">
          <a:extLst>
            <a:ext uri="{FF2B5EF4-FFF2-40B4-BE49-F238E27FC236}">
              <a16:creationId xmlns:a16="http://schemas.microsoft.com/office/drawing/2014/main" id="{00000000-0008-0000-0500-000099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10" name="Text Box 15">
          <a:extLst>
            <a:ext uri="{FF2B5EF4-FFF2-40B4-BE49-F238E27FC236}">
              <a16:creationId xmlns:a16="http://schemas.microsoft.com/office/drawing/2014/main" id="{00000000-0008-0000-0500-00009A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11" name="Text Box 15">
          <a:extLst>
            <a:ext uri="{FF2B5EF4-FFF2-40B4-BE49-F238E27FC236}">
              <a16:creationId xmlns:a16="http://schemas.microsoft.com/office/drawing/2014/main" id="{00000000-0008-0000-0500-00009B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12" name="Text Box 15">
          <a:extLst>
            <a:ext uri="{FF2B5EF4-FFF2-40B4-BE49-F238E27FC236}">
              <a16:creationId xmlns:a16="http://schemas.microsoft.com/office/drawing/2014/main" id="{00000000-0008-0000-0500-00009C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13" name="Text Box 15">
          <a:extLst>
            <a:ext uri="{FF2B5EF4-FFF2-40B4-BE49-F238E27FC236}">
              <a16:creationId xmlns:a16="http://schemas.microsoft.com/office/drawing/2014/main" id="{00000000-0008-0000-0500-00009D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14" name="Text Box 15">
          <a:extLst>
            <a:ext uri="{FF2B5EF4-FFF2-40B4-BE49-F238E27FC236}">
              <a16:creationId xmlns:a16="http://schemas.microsoft.com/office/drawing/2014/main" id="{00000000-0008-0000-0500-00009E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15" name="Text Box 15">
          <a:extLst>
            <a:ext uri="{FF2B5EF4-FFF2-40B4-BE49-F238E27FC236}">
              <a16:creationId xmlns:a16="http://schemas.microsoft.com/office/drawing/2014/main" id="{00000000-0008-0000-0500-00009F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16" name="Text Box 15">
          <a:extLst>
            <a:ext uri="{FF2B5EF4-FFF2-40B4-BE49-F238E27FC236}">
              <a16:creationId xmlns:a16="http://schemas.microsoft.com/office/drawing/2014/main" id="{00000000-0008-0000-0500-0000A0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17" name="Text Box 15">
          <a:extLst>
            <a:ext uri="{FF2B5EF4-FFF2-40B4-BE49-F238E27FC236}">
              <a16:creationId xmlns:a16="http://schemas.microsoft.com/office/drawing/2014/main" id="{00000000-0008-0000-0500-0000A1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18" name="Text Box 15">
          <a:extLst>
            <a:ext uri="{FF2B5EF4-FFF2-40B4-BE49-F238E27FC236}">
              <a16:creationId xmlns:a16="http://schemas.microsoft.com/office/drawing/2014/main" id="{00000000-0008-0000-0500-0000A2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19" name="Text Box 15">
          <a:extLst>
            <a:ext uri="{FF2B5EF4-FFF2-40B4-BE49-F238E27FC236}">
              <a16:creationId xmlns:a16="http://schemas.microsoft.com/office/drawing/2014/main" id="{00000000-0008-0000-0500-0000A3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20" name="Text Box 15">
          <a:extLst>
            <a:ext uri="{FF2B5EF4-FFF2-40B4-BE49-F238E27FC236}">
              <a16:creationId xmlns:a16="http://schemas.microsoft.com/office/drawing/2014/main" id="{00000000-0008-0000-0500-0000A4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21" name="Text Box 15">
          <a:extLst>
            <a:ext uri="{FF2B5EF4-FFF2-40B4-BE49-F238E27FC236}">
              <a16:creationId xmlns:a16="http://schemas.microsoft.com/office/drawing/2014/main" id="{00000000-0008-0000-0500-0000A5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22" name="Text Box 15">
          <a:extLst>
            <a:ext uri="{FF2B5EF4-FFF2-40B4-BE49-F238E27FC236}">
              <a16:creationId xmlns:a16="http://schemas.microsoft.com/office/drawing/2014/main" id="{00000000-0008-0000-0500-0000A6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23" name="Text Box 15">
          <a:extLst>
            <a:ext uri="{FF2B5EF4-FFF2-40B4-BE49-F238E27FC236}">
              <a16:creationId xmlns:a16="http://schemas.microsoft.com/office/drawing/2014/main" id="{00000000-0008-0000-0500-0000A7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24" name="Text Box 15">
          <a:extLst>
            <a:ext uri="{FF2B5EF4-FFF2-40B4-BE49-F238E27FC236}">
              <a16:creationId xmlns:a16="http://schemas.microsoft.com/office/drawing/2014/main" id="{00000000-0008-0000-0500-0000A8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25" name="Text Box 15">
          <a:extLst>
            <a:ext uri="{FF2B5EF4-FFF2-40B4-BE49-F238E27FC236}">
              <a16:creationId xmlns:a16="http://schemas.microsoft.com/office/drawing/2014/main" id="{00000000-0008-0000-0500-0000A9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26" name="Text Box 15">
          <a:extLst>
            <a:ext uri="{FF2B5EF4-FFF2-40B4-BE49-F238E27FC236}">
              <a16:creationId xmlns:a16="http://schemas.microsoft.com/office/drawing/2014/main" id="{00000000-0008-0000-0500-0000AA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27" name="Text Box 15">
          <a:extLst>
            <a:ext uri="{FF2B5EF4-FFF2-40B4-BE49-F238E27FC236}">
              <a16:creationId xmlns:a16="http://schemas.microsoft.com/office/drawing/2014/main" id="{00000000-0008-0000-0500-0000AB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28" name="Text Box 15">
          <a:extLst>
            <a:ext uri="{FF2B5EF4-FFF2-40B4-BE49-F238E27FC236}">
              <a16:creationId xmlns:a16="http://schemas.microsoft.com/office/drawing/2014/main" id="{00000000-0008-0000-0500-0000AC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29" name="Text Box 15">
          <a:extLst>
            <a:ext uri="{FF2B5EF4-FFF2-40B4-BE49-F238E27FC236}">
              <a16:creationId xmlns:a16="http://schemas.microsoft.com/office/drawing/2014/main" id="{00000000-0008-0000-0500-0000AD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30" name="Text Box 15">
          <a:extLst>
            <a:ext uri="{FF2B5EF4-FFF2-40B4-BE49-F238E27FC236}">
              <a16:creationId xmlns:a16="http://schemas.microsoft.com/office/drawing/2014/main" id="{00000000-0008-0000-0500-0000AE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31" name="Text Box 15">
          <a:extLst>
            <a:ext uri="{FF2B5EF4-FFF2-40B4-BE49-F238E27FC236}">
              <a16:creationId xmlns:a16="http://schemas.microsoft.com/office/drawing/2014/main" id="{00000000-0008-0000-0500-0000AF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32" name="Text Box 15">
          <a:extLst>
            <a:ext uri="{FF2B5EF4-FFF2-40B4-BE49-F238E27FC236}">
              <a16:creationId xmlns:a16="http://schemas.microsoft.com/office/drawing/2014/main" id="{00000000-0008-0000-0500-0000B0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33" name="Text Box 15">
          <a:extLst>
            <a:ext uri="{FF2B5EF4-FFF2-40B4-BE49-F238E27FC236}">
              <a16:creationId xmlns:a16="http://schemas.microsoft.com/office/drawing/2014/main" id="{00000000-0008-0000-0500-0000B1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34" name="Text Box 15">
          <a:extLst>
            <a:ext uri="{FF2B5EF4-FFF2-40B4-BE49-F238E27FC236}">
              <a16:creationId xmlns:a16="http://schemas.microsoft.com/office/drawing/2014/main" id="{00000000-0008-0000-0500-0000B2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35" name="Text Box 15">
          <a:extLst>
            <a:ext uri="{FF2B5EF4-FFF2-40B4-BE49-F238E27FC236}">
              <a16:creationId xmlns:a16="http://schemas.microsoft.com/office/drawing/2014/main" id="{00000000-0008-0000-0500-0000B3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36" name="Text Box 15">
          <a:extLst>
            <a:ext uri="{FF2B5EF4-FFF2-40B4-BE49-F238E27FC236}">
              <a16:creationId xmlns:a16="http://schemas.microsoft.com/office/drawing/2014/main" id="{00000000-0008-0000-0500-0000B4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37" name="Text Box 15">
          <a:extLst>
            <a:ext uri="{FF2B5EF4-FFF2-40B4-BE49-F238E27FC236}">
              <a16:creationId xmlns:a16="http://schemas.microsoft.com/office/drawing/2014/main" id="{00000000-0008-0000-0500-0000B5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38" name="Text Box 15">
          <a:extLst>
            <a:ext uri="{FF2B5EF4-FFF2-40B4-BE49-F238E27FC236}">
              <a16:creationId xmlns:a16="http://schemas.microsoft.com/office/drawing/2014/main" id="{00000000-0008-0000-0500-0000B6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39" name="Text Box 15">
          <a:extLst>
            <a:ext uri="{FF2B5EF4-FFF2-40B4-BE49-F238E27FC236}">
              <a16:creationId xmlns:a16="http://schemas.microsoft.com/office/drawing/2014/main" id="{00000000-0008-0000-0500-0000B7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40" name="Text Box 15">
          <a:extLst>
            <a:ext uri="{FF2B5EF4-FFF2-40B4-BE49-F238E27FC236}">
              <a16:creationId xmlns:a16="http://schemas.microsoft.com/office/drawing/2014/main" id="{00000000-0008-0000-0500-0000B8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41" name="Text Box 15">
          <a:extLst>
            <a:ext uri="{FF2B5EF4-FFF2-40B4-BE49-F238E27FC236}">
              <a16:creationId xmlns:a16="http://schemas.microsoft.com/office/drawing/2014/main" id="{00000000-0008-0000-0500-0000B9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42" name="Text Box 15">
          <a:extLst>
            <a:ext uri="{FF2B5EF4-FFF2-40B4-BE49-F238E27FC236}">
              <a16:creationId xmlns:a16="http://schemas.microsoft.com/office/drawing/2014/main" id="{00000000-0008-0000-0500-0000BA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43" name="Text Box 15">
          <a:extLst>
            <a:ext uri="{FF2B5EF4-FFF2-40B4-BE49-F238E27FC236}">
              <a16:creationId xmlns:a16="http://schemas.microsoft.com/office/drawing/2014/main" id="{00000000-0008-0000-0500-0000BB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44" name="Text Box 15">
          <a:extLst>
            <a:ext uri="{FF2B5EF4-FFF2-40B4-BE49-F238E27FC236}">
              <a16:creationId xmlns:a16="http://schemas.microsoft.com/office/drawing/2014/main" id="{00000000-0008-0000-0500-0000BC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45" name="Text Box 15">
          <a:extLst>
            <a:ext uri="{FF2B5EF4-FFF2-40B4-BE49-F238E27FC236}">
              <a16:creationId xmlns:a16="http://schemas.microsoft.com/office/drawing/2014/main" id="{00000000-0008-0000-0500-0000BD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46" name="Text Box 15">
          <a:extLst>
            <a:ext uri="{FF2B5EF4-FFF2-40B4-BE49-F238E27FC236}">
              <a16:creationId xmlns:a16="http://schemas.microsoft.com/office/drawing/2014/main" id="{00000000-0008-0000-0500-0000BE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47" name="Text Box 15">
          <a:extLst>
            <a:ext uri="{FF2B5EF4-FFF2-40B4-BE49-F238E27FC236}">
              <a16:creationId xmlns:a16="http://schemas.microsoft.com/office/drawing/2014/main" id="{00000000-0008-0000-0500-0000BF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48" name="Text Box 15">
          <a:extLst>
            <a:ext uri="{FF2B5EF4-FFF2-40B4-BE49-F238E27FC236}">
              <a16:creationId xmlns:a16="http://schemas.microsoft.com/office/drawing/2014/main" id="{00000000-0008-0000-0500-0000C0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49" name="Text Box 15">
          <a:extLst>
            <a:ext uri="{FF2B5EF4-FFF2-40B4-BE49-F238E27FC236}">
              <a16:creationId xmlns:a16="http://schemas.microsoft.com/office/drawing/2014/main" id="{00000000-0008-0000-0500-0000C1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50" name="Text Box 15">
          <a:extLst>
            <a:ext uri="{FF2B5EF4-FFF2-40B4-BE49-F238E27FC236}">
              <a16:creationId xmlns:a16="http://schemas.microsoft.com/office/drawing/2014/main" id="{00000000-0008-0000-0500-0000C2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51" name="Text Box 15">
          <a:extLst>
            <a:ext uri="{FF2B5EF4-FFF2-40B4-BE49-F238E27FC236}">
              <a16:creationId xmlns:a16="http://schemas.microsoft.com/office/drawing/2014/main" id="{00000000-0008-0000-0500-0000C3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52" name="Text Box 15">
          <a:extLst>
            <a:ext uri="{FF2B5EF4-FFF2-40B4-BE49-F238E27FC236}">
              <a16:creationId xmlns:a16="http://schemas.microsoft.com/office/drawing/2014/main" id="{00000000-0008-0000-0500-0000C4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53" name="Text Box 15">
          <a:extLst>
            <a:ext uri="{FF2B5EF4-FFF2-40B4-BE49-F238E27FC236}">
              <a16:creationId xmlns:a16="http://schemas.microsoft.com/office/drawing/2014/main" id="{00000000-0008-0000-0500-0000C5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54" name="Text Box 15">
          <a:extLst>
            <a:ext uri="{FF2B5EF4-FFF2-40B4-BE49-F238E27FC236}">
              <a16:creationId xmlns:a16="http://schemas.microsoft.com/office/drawing/2014/main" id="{00000000-0008-0000-0500-0000C6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55" name="Text Box 15">
          <a:extLst>
            <a:ext uri="{FF2B5EF4-FFF2-40B4-BE49-F238E27FC236}">
              <a16:creationId xmlns:a16="http://schemas.microsoft.com/office/drawing/2014/main" id="{00000000-0008-0000-0500-0000C7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56" name="Text Box 15">
          <a:extLst>
            <a:ext uri="{FF2B5EF4-FFF2-40B4-BE49-F238E27FC236}">
              <a16:creationId xmlns:a16="http://schemas.microsoft.com/office/drawing/2014/main" id="{00000000-0008-0000-0500-0000C8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57" name="Text Box 15">
          <a:extLst>
            <a:ext uri="{FF2B5EF4-FFF2-40B4-BE49-F238E27FC236}">
              <a16:creationId xmlns:a16="http://schemas.microsoft.com/office/drawing/2014/main" id="{00000000-0008-0000-0500-0000C9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58" name="Text Box 15">
          <a:extLst>
            <a:ext uri="{FF2B5EF4-FFF2-40B4-BE49-F238E27FC236}">
              <a16:creationId xmlns:a16="http://schemas.microsoft.com/office/drawing/2014/main" id="{00000000-0008-0000-0500-0000CA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59" name="Text Box 15">
          <a:extLst>
            <a:ext uri="{FF2B5EF4-FFF2-40B4-BE49-F238E27FC236}">
              <a16:creationId xmlns:a16="http://schemas.microsoft.com/office/drawing/2014/main" id="{00000000-0008-0000-0500-0000CB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60" name="Text Box 15">
          <a:extLst>
            <a:ext uri="{FF2B5EF4-FFF2-40B4-BE49-F238E27FC236}">
              <a16:creationId xmlns:a16="http://schemas.microsoft.com/office/drawing/2014/main" id="{00000000-0008-0000-0500-0000CC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61" name="Text Box 15">
          <a:extLst>
            <a:ext uri="{FF2B5EF4-FFF2-40B4-BE49-F238E27FC236}">
              <a16:creationId xmlns:a16="http://schemas.microsoft.com/office/drawing/2014/main" id="{00000000-0008-0000-0500-0000CD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62" name="Text Box 15">
          <a:extLst>
            <a:ext uri="{FF2B5EF4-FFF2-40B4-BE49-F238E27FC236}">
              <a16:creationId xmlns:a16="http://schemas.microsoft.com/office/drawing/2014/main" id="{00000000-0008-0000-0500-0000CE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63" name="Text Box 15">
          <a:extLst>
            <a:ext uri="{FF2B5EF4-FFF2-40B4-BE49-F238E27FC236}">
              <a16:creationId xmlns:a16="http://schemas.microsoft.com/office/drawing/2014/main" id="{00000000-0008-0000-0500-0000CF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64" name="Text Box 15">
          <a:extLst>
            <a:ext uri="{FF2B5EF4-FFF2-40B4-BE49-F238E27FC236}">
              <a16:creationId xmlns:a16="http://schemas.microsoft.com/office/drawing/2014/main" id="{00000000-0008-0000-0500-0000D0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65" name="Text Box 15">
          <a:extLst>
            <a:ext uri="{FF2B5EF4-FFF2-40B4-BE49-F238E27FC236}">
              <a16:creationId xmlns:a16="http://schemas.microsoft.com/office/drawing/2014/main" id="{00000000-0008-0000-0500-0000D1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66" name="Text Box 15">
          <a:extLst>
            <a:ext uri="{FF2B5EF4-FFF2-40B4-BE49-F238E27FC236}">
              <a16:creationId xmlns:a16="http://schemas.microsoft.com/office/drawing/2014/main" id="{00000000-0008-0000-0500-0000D2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67" name="Text Box 15">
          <a:extLst>
            <a:ext uri="{FF2B5EF4-FFF2-40B4-BE49-F238E27FC236}">
              <a16:creationId xmlns:a16="http://schemas.microsoft.com/office/drawing/2014/main" id="{00000000-0008-0000-0500-0000D3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68" name="Text Box 15">
          <a:extLst>
            <a:ext uri="{FF2B5EF4-FFF2-40B4-BE49-F238E27FC236}">
              <a16:creationId xmlns:a16="http://schemas.microsoft.com/office/drawing/2014/main" id="{00000000-0008-0000-0500-0000D4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69" name="Text Box 15">
          <a:extLst>
            <a:ext uri="{FF2B5EF4-FFF2-40B4-BE49-F238E27FC236}">
              <a16:creationId xmlns:a16="http://schemas.microsoft.com/office/drawing/2014/main" id="{00000000-0008-0000-0500-0000D5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70" name="Text Box 15">
          <a:extLst>
            <a:ext uri="{FF2B5EF4-FFF2-40B4-BE49-F238E27FC236}">
              <a16:creationId xmlns:a16="http://schemas.microsoft.com/office/drawing/2014/main" id="{00000000-0008-0000-0500-0000D6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71" name="Text Box 15">
          <a:extLst>
            <a:ext uri="{FF2B5EF4-FFF2-40B4-BE49-F238E27FC236}">
              <a16:creationId xmlns:a16="http://schemas.microsoft.com/office/drawing/2014/main" id="{00000000-0008-0000-0500-0000D7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72" name="Text Box 15">
          <a:extLst>
            <a:ext uri="{FF2B5EF4-FFF2-40B4-BE49-F238E27FC236}">
              <a16:creationId xmlns:a16="http://schemas.microsoft.com/office/drawing/2014/main" id="{00000000-0008-0000-0500-0000D8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73" name="Text Box 15">
          <a:extLst>
            <a:ext uri="{FF2B5EF4-FFF2-40B4-BE49-F238E27FC236}">
              <a16:creationId xmlns:a16="http://schemas.microsoft.com/office/drawing/2014/main" id="{00000000-0008-0000-0500-0000D9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74" name="Text Box 15">
          <a:extLst>
            <a:ext uri="{FF2B5EF4-FFF2-40B4-BE49-F238E27FC236}">
              <a16:creationId xmlns:a16="http://schemas.microsoft.com/office/drawing/2014/main" id="{00000000-0008-0000-0500-0000DA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75" name="Text Box 15">
          <a:extLst>
            <a:ext uri="{FF2B5EF4-FFF2-40B4-BE49-F238E27FC236}">
              <a16:creationId xmlns:a16="http://schemas.microsoft.com/office/drawing/2014/main" id="{00000000-0008-0000-0500-0000DB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76" name="Text Box 15">
          <a:extLst>
            <a:ext uri="{FF2B5EF4-FFF2-40B4-BE49-F238E27FC236}">
              <a16:creationId xmlns:a16="http://schemas.microsoft.com/office/drawing/2014/main" id="{00000000-0008-0000-0500-0000DC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77" name="Text Box 15">
          <a:extLst>
            <a:ext uri="{FF2B5EF4-FFF2-40B4-BE49-F238E27FC236}">
              <a16:creationId xmlns:a16="http://schemas.microsoft.com/office/drawing/2014/main" id="{00000000-0008-0000-0500-0000DD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78" name="Text Box 15">
          <a:extLst>
            <a:ext uri="{FF2B5EF4-FFF2-40B4-BE49-F238E27FC236}">
              <a16:creationId xmlns:a16="http://schemas.microsoft.com/office/drawing/2014/main" id="{00000000-0008-0000-0500-0000DE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79" name="Text Box 15">
          <a:extLst>
            <a:ext uri="{FF2B5EF4-FFF2-40B4-BE49-F238E27FC236}">
              <a16:creationId xmlns:a16="http://schemas.microsoft.com/office/drawing/2014/main" id="{00000000-0008-0000-0500-0000DF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80" name="Text Box 15">
          <a:extLst>
            <a:ext uri="{FF2B5EF4-FFF2-40B4-BE49-F238E27FC236}">
              <a16:creationId xmlns:a16="http://schemas.microsoft.com/office/drawing/2014/main" id="{00000000-0008-0000-0500-0000E0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81" name="Text Box 15">
          <a:extLst>
            <a:ext uri="{FF2B5EF4-FFF2-40B4-BE49-F238E27FC236}">
              <a16:creationId xmlns:a16="http://schemas.microsoft.com/office/drawing/2014/main" id="{00000000-0008-0000-0500-0000E1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82" name="Text Box 15">
          <a:extLst>
            <a:ext uri="{FF2B5EF4-FFF2-40B4-BE49-F238E27FC236}">
              <a16:creationId xmlns:a16="http://schemas.microsoft.com/office/drawing/2014/main" id="{00000000-0008-0000-0500-0000E2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83" name="Text Box 15">
          <a:extLst>
            <a:ext uri="{FF2B5EF4-FFF2-40B4-BE49-F238E27FC236}">
              <a16:creationId xmlns:a16="http://schemas.microsoft.com/office/drawing/2014/main" id="{00000000-0008-0000-0500-0000E3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84" name="Text Box 15">
          <a:extLst>
            <a:ext uri="{FF2B5EF4-FFF2-40B4-BE49-F238E27FC236}">
              <a16:creationId xmlns:a16="http://schemas.microsoft.com/office/drawing/2014/main" id="{00000000-0008-0000-0500-0000E4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85" name="Text Box 15">
          <a:extLst>
            <a:ext uri="{FF2B5EF4-FFF2-40B4-BE49-F238E27FC236}">
              <a16:creationId xmlns:a16="http://schemas.microsoft.com/office/drawing/2014/main" id="{00000000-0008-0000-0500-0000E5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86" name="Text Box 15">
          <a:extLst>
            <a:ext uri="{FF2B5EF4-FFF2-40B4-BE49-F238E27FC236}">
              <a16:creationId xmlns:a16="http://schemas.microsoft.com/office/drawing/2014/main" id="{00000000-0008-0000-0500-0000E6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87" name="Text Box 15">
          <a:extLst>
            <a:ext uri="{FF2B5EF4-FFF2-40B4-BE49-F238E27FC236}">
              <a16:creationId xmlns:a16="http://schemas.microsoft.com/office/drawing/2014/main" id="{00000000-0008-0000-0500-0000E7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88" name="Text Box 15">
          <a:extLst>
            <a:ext uri="{FF2B5EF4-FFF2-40B4-BE49-F238E27FC236}">
              <a16:creationId xmlns:a16="http://schemas.microsoft.com/office/drawing/2014/main" id="{00000000-0008-0000-0500-0000E8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89" name="Text Box 15">
          <a:extLst>
            <a:ext uri="{FF2B5EF4-FFF2-40B4-BE49-F238E27FC236}">
              <a16:creationId xmlns:a16="http://schemas.microsoft.com/office/drawing/2014/main" id="{00000000-0008-0000-0500-0000E9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90" name="Text Box 15">
          <a:extLst>
            <a:ext uri="{FF2B5EF4-FFF2-40B4-BE49-F238E27FC236}">
              <a16:creationId xmlns:a16="http://schemas.microsoft.com/office/drawing/2014/main" id="{00000000-0008-0000-0500-0000EA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91" name="Text Box 15">
          <a:extLst>
            <a:ext uri="{FF2B5EF4-FFF2-40B4-BE49-F238E27FC236}">
              <a16:creationId xmlns:a16="http://schemas.microsoft.com/office/drawing/2014/main" id="{00000000-0008-0000-0500-0000EB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92" name="Text Box 15">
          <a:extLst>
            <a:ext uri="{FF2B5EF4-FFF2-40B4-BE49-F238E27FC236}">
              <a16:creationId xmlns:a16="http://schemas.microsoft.com/office/drawing/2014/main" id="{00000000-0008-0000-0500-0000EC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93" name="Text Box 15">
          <a:extLst>
            <a:ext uri="{FF2B5EF4-FFF2-40B4-BE49-F238E27FC236}">
              <a16:creationId xmlns:a16="http://schemas.microsoft.com/office/drawing/2014/main" id="{00000000-0008-0000-0500-0000ED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94" name="Text Box 15">
          <a:extLst>
            <a:ext uri="{FF2B5EF4-FFF2-40B4-BE49-F238E27FC236}">
              <a16:creationId xmlns:a16="http://schemas.microsoft.com/office/drawing/2014/main" id="{00000000-0008-0000-0500-0000EE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95" name="Text Box 15">
          <a:extLst>
            <a:ext uri="{FF2B5EF4-FFF2-40B4-BE49-F238E27FC236}">
              <a16:creationId xmlns:a16="http://schemas.microsoft.com/office/drawing/2014/main" id="{00000000-0008-0000-0500-0000EF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96" name="Text Box 15">
          <a:extLst>
            <a:ext uri="{FF2B5EF4-FFF2-40B4-BE49-F238E27FC236}">
              <a16:creationId xmlns:a16="http://schemas.microsoft.com/office/drawing/2014/main" id="{00000000-0008-0000-0500-0000F0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97" name="Text Box 15">
          <a:extLst>
            <a:ext uri="{FF2B5EF4-FFF2-40B4-BE49-F238E27FC236}">
              <a16:creationId xmlns:a16="http://schemas.microsoft.com/office/drawing/2014/main" id="{00000000-0008-0000-0500-0000F1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98" name="Text Box 15">
          <a:extLst>
            <a:ext uri="{FF2B5EF4-FFF2-40B4-BE49-F238E27FC236}">
              <a16:creationId xmlns:a16="http://schemas.microsoft.com/office/drawing/2014/main" id="{00000000-0008-0000-0500-0000F2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99" name="Text Box 15">
          <a:extLst>
            <a:ext uri="{FF2B5EF4-FFF2-40B4-BE49-F238E27FC236}">
              <a16:creationId xmlns:a16="http://schemas.microsoft.com/office/drawing/2014/main" id="{00000000-0008-0000-0500-0000F3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00" name="Text Box 15">
          <a:extLst>
            <a:ext uri="{FF2B5EF4-FFF2-40B4-BE49-F238E27FC236}">
              <a16:creationId xmlns:a16="http://schemas.microsoft.com/office/drawing/2014/main" id="{00000000-0008-0000-0500-0000F4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01" name="Text Box 15">
          <a:extLst>
            <a:ext uri="{FF2B5EF4-FFF2-40B4-BE49-F238E27FC236}">
              <a16:creationId xmlns:a16="http://schemas.microsoft.com/office/drawing/2014/main" id="{00000000-0008-0000-0500-0000F5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02" name="Text Box 15">
          <a:extLst>
            <a:ext uri="{FF2B5EF4-FFF2-40B4-BE49-F238E27FC236}">
              <a16:creationId xmlns:a16="http://schemas.microsoft.com/office/drawing/2014/main" id="{00000000-0008-0000-0500-0000F6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03" name="Text Box 15">
          <a:extLst>
            <a:ext uri="{FF2B5EF4-FFF2-40B4-BE49-F238E27FC236}">
              <a16:creationId xmlns:a16="http://schemas.microsoft.com/office/drawing/2014/main" id="{00000000-0008-0000-0500-0000F7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04" name="Text Box 15">
          <a:extLst>
            <a:ext uri="{FF2B5EF4-FFF2-40B4-BE49-F238E27FC236}">
              <a16:creationId xmlns:a16="http://schemas.microsoft.com/office/drawing/2014/main" id="{00000000-0008-0000-0500-0000F8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05" name="Text Box 15">
          <a:extLst>
            <a:ext uri="{FF2B5EF4-FFF2-40B4-BE49-F238E27FC236}">
              <a16:creationId xmlns:a16="http://schemas.microsoft.com/office/drawing/2014/main" id="{00000000-0008-0000-0500-0000F9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06" name="Text Box 15">
          <a:extLst>
            <a:ext uri="{FF2B5EF4-FFF2-40B4-BE49-F238E27FC236}">
              <a16:creationId xmlns:a16="http://schemas.microsoft.com/office/drawing/2014/main" id="{00000000-0008-0000-0500-0000FA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07" name="Text Box 15">
          <a:extLst>
            <a:ext uri="{FF2B5EF4-FFF2-40B4-BE49-F238E27FC236}">
              <a16:creationId xmlns:a16="http://schemas.microsoft.com/office/drawing/2014/main" id="{00000000-0008-0000-0500-0000FB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08" name="Text Box 15">
          <a:extLst>
            <a:ext uri="{FF2B5EF4-FFF2-40B4-BE49-F238E27FC236}">
              <a16:creationId xmlns:a16="http://schemas.microsoft.com/office/drawing/2014/main" id="{00000000-0008-0000-0500-0000FC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09" name="Text Box 15">
          <a:extLst>
            <a:ext uri="{FF2B5EF4-FFF2-40B4-BE49-F238E27FC236}">
              <a16:creationId xmlns:a16="http://schemas.microsoft.com/office/drawing/2014/main" id="{00000000-0008-0000-0500-0000FD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10" name="Text Box 15">
          <a:extLst>
            <a:ext uri="{FF2B5EF4-FFF2-40B4-BE49-F238E27FC236}">
              <a16:creationId xmlns:a16="http://schemas.microsoft.com/office/drawing/2014/main" id="{00000000-0008-0000-0500-0000FE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11" name="Text Box 15">
          <a:extLst>
            <a:ext uri="{FF2B5EF4-FFF2-40B4-BE49-F238E27FC236}">
              <a16:creationId xmlns:a16="http://schemas.microsoft.com/office/drawing/2014/main" id="{00000000-0008-0000-0500-0000FF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12" name="Text Box 15">
          <a:extLst>
            <a:ext uri="{FF2B5EF4-FFF2-40B4-BE49-F238E27FC236}">
              <a16:creationId xmlns:a16="http://schemas.microsoft.com/office/drawing/2014/main" id="{00000000-0008-0000-0500-000000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13" name="Text Box 15">
          <a:extLst>
            <a:ext uri="{FF2B5EF4-FFF2-40B4-BE49-F238E27FC236}">
              <a16:creationId xmlns:a16="http://schemas.microsoft.com/office/drawing/2014/main" id="{00000000-0008-0000-0500-000001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14" name="Text Box 15">
          <a:extLst>
            <a:ext uri="{FF2B5EF4-FFF2-40B4-BE49-F238E27FC236}">
              <a16:creationId xmlns:a16="http://schemas.microsoft.com/office/drawing/2014/main" id="{00000000-0008-0000-0500-000002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15" name="Text Box 15">
          <a:extLst>
            <a:ext uri="{FF2B5EF4-FFF2-40B4-BE49-F238E27FC236}">
              <a16:creationId xmlns:a16="http://schemas.microsoft.com/office/drawing/2014/main" id="{00000000-0008-0000-0500-000003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16" name="Text Box 15">
          <a:extLst>
            <a:ext uri="{FF2B5EF4-FFF2-40B4-BE49-F238E27FC236}">
              <a16:creationId xmlns:a16="http://schemas.microsoft.com/office/drawing/2014/main" id="{00000000-0008-0000-0500-000004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17" name="Text Box 15">
          <a:extLst>
            <a:ext uri="{FF2B5EF4-FFF2-40B4-BE49-F238E27FC236}">
              <a16:creationId xmlns:a16="http://schemas.microsoft.com/office/drawing/2014/main" id="{00000000-0008-0000-0500-000005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18" name="Text Box 15">
          <a:extLst>
            <a:ext uri="{FF2B5EF4-FFF2-40B4-BE49-F238E27FC236}">
              <a16:creationId xmlns:a16="http://schemas.microsoft.com/office/drawing/2014/main" id="{00000000-0008-0000-0500-000006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19" name="Text Box 15">
          <a:extLst>
            <a:ext uri="{FF2B5EF4-FFF2-40B4-BE49-F238E27FC236}">
              <a16:creationId xmlns:a16="http://schemas.microsoft.com/office/drawing/2014/main" id="{00000000-0008-0000-0500-000007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20" name="Text Box 15">
          <a:extLst>
            <a:ext uri="{FF2B5EF4-FFF2-40B4-BE49-F238E27FC236}">
              <a16:creationId xmlns:a16="http://schemas.microsoft.com/office/drawing/2014/main" id="{00000000-0008-0000-0500-000008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21" name="Text Box 15">
          <a:extLst>
            <a:ext uri="{FF2B5EF4-FFF2-40B4-BE49-F238E27FC236}">
              <a16:creationId xmlns:a16="http://schemas.microsoft.com/office/drawing/2014/main" id="{00000000-0008-0000-0500-000009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22" name="Text Box 15">
          <a:extLst>
            <a:ext uri="{FF2B5EF4-FFF2-40B4-BE49-F238E27FC236}">
              <a16:creationId xmlns:a16="http://schemas.microsoft.com/office/drawing/2014/main" id="{00000000-0008-0000-0500-00000A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23" name="Text Box 15">
          <a:extLst>
            <a:ext uri="{FF2B5EF4-FFF2-40B4-BE49-F238E27FC236}">
              <a16:creationId xmlns:a16="http://schemas.microsoft.com/office/drawing/2014/main" id="{00000000-0008-0000-0500-00000B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24" name="Text Box 15">
          <a:extLst>
            <a:ext uri="{FF2B5EF4-FFF2-40B4-BE49-F238E27FC236}">
              <a16:creationId xmlns:a16="http://schemas.microsoft.com/office/drawing/2014/main" id="{00000000-0008-0000-0500-00000C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25" name="Text Box 15">
          <a:extLst>
            <a:ext uri="{FF2B5EF4-FFF2-40B4-BE49-F238E27FC236}">
              <a16:creationId xmlns:a16="http://schemas.microsoft.com/office/drawing/2014/main" id="{00000000-0008-0000-0500-00000D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26" name="Text Box 15">
          <a:extLst>
            <a:ext uri="{FF2B5EF4-FFF2-40B4-BE49-F238E27FC236}">
              <a16:creationId xmlns:a16="http://schemas.microsoft.com/office/drawing/2014/main" id="{00000000-0008-0000-0500-00000E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27" name="Text Box 15">
          <a:extLst>
            <a:ext uri="{FF2B5EF4-FFF2-40B4-BE49-F238E27FC236}">
              <a16:creationId xmlns:a16="http://schemas.microsoft.com/office/drawing/2014/main" id="{00000000-0008-0000-0500-00000F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28" name="Text Box 15">
          <a:extLst>
            <a:ext uri="{FF2B5EF4-FFF2-40B4-BE49-F238E27FC236}">
              <a16:creationId xmlns:a16="http://schemas.microsoft.com/office/drawing/2014/main" id="{00000000-0008-0000-0500-000010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29" name="Text Box 15">
          <a:extLst>
            <a:ext uri="{FF2B5EF4-FFF2-40B4-BE49-F238E27FC236}">
              <a16:creationId xmlns:a16="http://schemas.microsoft.com/office/drawing/2014/main" id="{00000000-0008-0000-0500-000011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30" name="Text Box 15">
          <a:extLst>
            <a:ext uri="{FF2B5EF4-FFF2-40B4-BE49-F238E27FC236}">
              <a16:creationId xmlns:a16="http://schemas.microsoft.com/office/drawing/2014/main" id="{00000000-0008-0000-0500-000012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31" name="Text Box 15">
          <a:extLst>
            <a:ext uri="{FF2B5EF4-FFF2-40B4-BE49-F238E27FC236}">
              <a16:creationId xmlns:a16="http://schemas.microsoft.com/office/drawing/2014/main" id="{00000000-0008-0000-0500-000013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32" name="Text Box 15">
          <a:extLst>
            <a:ext uri="{FF2B5EF4-FFF2-40B4-BE49-F238E27FC236}">
              <a16:creationId xmlns:a16="http://schemas.microsoft.com/office/drawing/2014/main" id="{00000000-0008-0000-0500-000014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33" name="Text Box 15">
          <a:extLst>
            <a:ext uri="{FF2B5EF4-FFF2-40B4-BE49-F238E27FC236}">
              <a16:creationId xmlns:a16="http://schemas.microsoft.com/office/drawing/2014/main" id="{00000000-0008-0000-0500-000015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34" name="Text Box 15">
          <a:extLst>
            <a:ext uri="{FF2B5EF4-FFF2-40B4-BE49-F238E27FC236}">
              <a16:creationId xmlns:a16="http://schemas.microsoft.com/office/drawing/2014/main" id="{00000000-0008-0000-0500-000016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35" name="Text Box 15">
          <a:extLst>
            <a:ext uri="{FF2B5EF4-FFF2-40B4-BE49-F238E27FC236}">
              <a16:creationId xmlns:a16="http://schemas.microsoft.com/office/drawing/2014/main" id="{00000000-0008-0000-0500-000017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36" name="Text Box 15">
          <a:extLst>
            <a:ext uri="{FF2B5EF4-FFF2-40B4-BE49-F238E27FC236}">
              <a16:creationId xmlns:a16="http://schemas.microsoft.com/office/drawing/2014/main" id="{00000000-0008-0000-0500-000018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37" name="Text Box 15">
          <a:extLst>
            <a:ext uri="{FF2B5EF4-FFF2-40B4-BE49-F238E27FC236}">
              <a16:creationId xmlns:a16="http://schemas.microsoft.com/office/drawing/2014/main" id="{00000000-0008-0000-0500-000019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38" name="Text Box 15">
          <a:extLst>
            <a:ext uri="{FF2B5EF4-FFF2-40B4-BE49-F238E27FC236}">
              <a16:creationId xmlns:a16="http://schemas.microsoft.com/office/drawing/2014/main" id="{00000000-0008-0000-0500-00001A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39" name="Text Box 15">
          <a:extLst>
            <a:ext uri="{FF2B5EF4-FFF2-40B4-BE49-F238E27FC236}">
              <a16:creationId xmlns:a16="http://schemas.microsoft.com/office/drawing/2014/main" id="{00000000-0008-0000-0500-00001B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40" name="Text Box 15">
          <a:extLst>
            <a:ext uri="{FF2B5EF4-FFF2-40B4-BE49-F238E27FC236}">
              <a16:creationId xmlns:a16="http://schemas.microsoft.com/office/drawing/2014/main" id="{00000000-0008-0000-0500-00001C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41" name="Text Box 15">
          <a:extLst>
            <a:ext uri="{FF2B5EF4-FFF2-40B4-BE49-F238E27FC236}">
              <a16:creationId xmlns:a16="http://schemas.microsoft.com/office/drawing/2014/main" id="{00000000-0008-0000-0500-00001D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42" name="Text Box 15">
          <a:extLst>
            <a:ext uri="{FF2B5EF4-FFF2-40B4-BE49-F238E27FC236}">
              <a16:creationId xmlns:a16="http://schemas.microsoft.com/office/drawing/2014/main" id="{00000000-0008-0000-0500-00001E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43" name="Text Box 15">
          <a:extLst>
            <a:ext uri="{FF2B5EF4-FFF2-40B4-BE49-F238E27FC236}">
              <a16:creationId xmlns:a16="http://schemas.microsoft.com/office/drawing/2014/main" id="{00000000-0008-0000-0500-00001F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44" name="Text Box 15">
          <a:extLst>
            <a:ext uri="{FF2B5EF4-FFF2-40B4-BE49-F238E27FC236}">
              <a16:creationId xmlns:a16="http://schemas.microsoft.com/office/drawing/2014/main" id="{00000000-0008-0000-0500-000020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45" name="Text Box 15">
          <a:extLst>
            <a:ext uri="{FF2B5EF4-FFF2-40B4-BE49-F238E27FC236}">
              <a16:creationId xmlns:a16="http://schemas.microsoft.com/office/drawing/2014/main" id="{00000000-0008-0000-0500-000021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46" name="Text Box 15">
          <a:extLst>
            <a:ext uri="{FF2B5EF4-FFF2-40B4-BE49-F238E27FC236}">
              <a16:creationId xmlns:a16="http://schemas.microsoft.com/office/drawing/2014/main" id="{00000000-0008-0000-0500-000022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47" name="Text Box 15">
          <a:extLst>
            <a:ext uri="{FF2B5EF4-FFF2-40B4-BE49-F238E27FC236}">
              <a16:creationId xmlns:a16="http://schemas.microsoft.com/office/drawing/2014/main" id="{00000000-0008-0000-0500-000023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48" name="Text Box 15">
          <a:extLst>
            <a:ext uri="{FF2B5EF4-FFF2-40B4-BE49-F238E27FC236}">
              <a16:creationId xmlns:a16="http://schemas.microsoft.com/office/drawing/2014/main" id="{00000000-0008-0000-0500-000024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49" name="Text Box 15">
          <a:extLst>
            <a:ext uri="{FF2B5EF4-FFF2-40B4-BE49-F238E27FC236}">
              <a16:creationId xmlns:a16="http://schemas.microsoft.com/office/drawing/2014/main" id="{00000000-0008-0000-0500-000025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50" name="Text Box 15">
          <a:extLst>
            <a:ext uri="{FF2B5EF4-FFF2-40B4-BE49-F238E27FC236}">
              <a16:creationId xmlns:a16="http://schemas.microsoft.com/office/drawing/2014/main" id="{00000000-0008-0000-0500-000026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51" name="Text Box 15">
          <a:extLst>
            <a:ext uri="{FF2B5EF4-FFF2-40B4-BE49-F238E27FC236}">
              <a16:creationId xmlns:a16="http://schemas.microsoft.com/office/drawing/2014/main" id="{00000000-0008-0000-0500-000027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52" name="Text Box 15">
          <a:extLst>
            <a:ext uri="{FF2B5EF4-FFF2-40B4-BE49-F238E27FC236}">
              <a16:creationId xmlns:a16="http://schemas.microsoft.com/office/drawing/2014/main" id="{00000000-0008-0000-0500-000028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53" name="Text Box 15">
          <a:extLst>
            <a:ext uri="{FF2B5EF4-FFF2-40B4-BE49-F238E27FC236}">
              <a16:creationId xmlns:a16="http://schemas.microsoft.com/office/drawing/2014/main" id="{00000000-0008-0000-0500-000029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54" name="Text Box 15">
          <a:extLst>
            <a:ext uri="{FF2B5EF4-FFF2-40B4-BE49-F238E27FC236}">
              <a16:creationId xmlns:a16="http://schemas.microsoft.com/office/drawing/2014/main" id="{00000000-0008-0000-0500-00002A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55" name="Text Box 15">
          <a:extLst>
            <a:ext uri="{FF2B5EF4-FFF2-40B4-BE49-F238E27FC236}">
              <a16:creationId xmlns:a16="http://schemas.microsoft.com/office/drawing/2014/main" id="{00000000-0008-0000-0500-00002B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56" name="Text Box 15">
          <a:extLst>
            <a:ext uri="{FF2B5EF4-FFF2-40B4-BE49-F238E27FC236}">
              <a16:creationId xmlns:a16="http://schemas.microsoft.com/office/drawing/2014/main" id="{00000000-0008-0000-0500-00002C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57" name="Text Box 15">
          <a:extLst>
            <a:ext uri="{FF2B5EF4-FFF2-40B4-BE49-F238E27FC236}">
              <a16:creationId xmlns:a16="http://schemas.microsoft.com/office/drawing/2014/main" id="{00000000-0008-0000-0500-00002D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58" name="Text Box 15">
          <a:extLst>
            <a:ext uri="{FF2B5EF4-FFF2-40B4-BE49-F238E27FC236}">
              <a16:creationId xmlns:a16="http://schemas.microsoft.com/office/drawing/2014/main" id="{00000000-0008-0000-0500-00002E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59" name="Text Box 15">
          <a:extLst>
            <a:ext uri="{FF2B5EF4-FFF2-40B4-BE49-F238E27FC236}">
              <a16:creationId xmlns:a16="http://schemas.microsoft.com/office/drawing/2014/main" id="{00000000-0008-0000-0500-00002F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60" name="Text Box 15">
          <a:extLst>
            <a:ext uri="{FF2B5EF4-FFF2-40B4-BE49-F238E27FC236}">
              <a16:creationId xmlns:a16="http://schemas.microsoft.com/office/drawing/2014/main" id="{00000000-0008-0000-0500-000030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61" name="Text Box 15">
          <a:extLst>
            <a:ext uri="{FF2B5EF4-FFF2-40B4-BE49-F238E27FC236}">
              <a16:creationId xmlns:a16="http://schemas.microsoft.com/office/drawing/2014/main" id="{00000000-0008-0000-0500-000031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62" name="Text Box 15">
          <a:extLst>
            <a:ext uri="{FF2B5EF4-FFF2-40B4-BE49-F238E27FC236}">
              <a16:creationId xmlns:a16="http://schemas.microsoft.com/office/drawing/2014/main" id="{00000000-0008-0000-0500-000032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63" name="Text Box 15">
          <a:extLst>
            <a:ext uri="{FF2B5EF4-FFF2-40B4-BE49-F238E27FC236}">
              <a16:creationId xmlns:a16="http://schemas.microsoft.com/office/drawing/2014/main" id="{00000000-0008-0000-0500-000033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64" name="Text Box 15">
          <a:extLst>
            <a:ext uri="{FF2B5EF4-FFF2-40B4-BE49-F238E27FC236}">
              <a16:creationId xmlns:a16="http://schemas.microsoft.com/office/drawing/2014/main" id="{00000000-0008-0000-0500-000034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65" name="Text Box 15">
          <a:extLst>
            <a:ext uri="{FF2B5EF4-FFF2-40B4-BE49-F238E27FC236}">
              <a16:creationId xmlns:a16="http://schemas.microsoft.com/office/drawing/2014/main" id="{00000000-0008-0000-0500-000035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66" name="Text Box 15">
          <a:extLst>
            <a:ext uri="{FF2B5EF4-FFF2-40B4-BE49-F238E27FC236}">
              <a16:creationId xmlns:a16="http://schemas.microsoft.com/office/drawing/2014/main" id="{00000000-0008-0000-0500-000036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67" name="Text Box 15">
          <a:extLst>
            <a:ext uri="{FF2B5EF4-FFF2-40B4-BE49-F238E27FC236}">
              <a16:creationId xmlns:a16="http://schemas.microsoft.com/office/drawing/2014/main" id="{00000000-0008-0000-0500-000037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68" name="Text Box 15">
          <a:extLst>
            <a:ext uri="{FF2B5EF4-FFF2-40B4-BE49-F238E27FC236}">
              <a16:creationId xmlns:a16="http://schemas.microsoft.com/office/drawing/2014/main" id="{00000000-0008-0000-0500-000038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69" name="Text Box 15">
          <a:extLst>
            <a:ext uri="{FF2B5EF4-FFF2-40B4-BE49-F238E27FC236}">
              <a16:creationId xmlns:a16="http://schemas.microsoft.com/office/drawing/2014/main" id="{00000000-0008-0000-0500-000039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70" name="Text Box 15">
          <a:extLst>
            <a:ext uri="{FF2B5EF4-FFF2-40B4-BE49-F238E27FC236}">
              <a16:creationId xmlns:a16="http://schemas.microsoft.com/office/drawing/2014/main" id="{00000000-0008-0000-0500-00003A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71" name="Text Box 15">
          <a:extLst>
            <a:ext uri="{FF2B5EF4-FFF2-40B4-BE49-F238E27FC236}">
              <a16:creationId xmlns:a16="http://schemas.microsoft.com/office/drawing/2014/main" id="{00000000-0008-0000-0500-00003B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72" name="Text Box 15">
          <a:extLst>
            <a:ext uri="{FF2B5EF4-FFF2-40B4-BE49-F238E27FC236}">
              <a16:creationId xmlns:a16="http://schemas.microsoft.com/office/drawing/2014/main" id="{00000000-0008-0000-0500-00003C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73" name="Text Box 15">
          <a:extLst>
            <a:ext uri="{FF2B5EF4-FFF2-40B4-BE49-F238E27FC236}">
              <a16:creationId xmlns:a16="http://schemas.microsoft.com/office/drawing/2014/main" id="{00000000-0008-0000-0500-00003D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74" name="Text Box 15">
          <a:extLst>
            <a:ext uri="{FF2B5EF4-FFF2-40B4-BE49-F238E27FC236}">
              <a16:creationId xmlns:a16="http://schemas.microsoft.com/office/drawing/2014/main" id="{00000000-0008-0000-0500-00003E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75" name="Text Box 15">
          <a:extLst>
            <a:ext uri="{FF2B5EF4-FFF2-40B4-BE49-F238E27FC236}">
              <a16:creationId xmlns:a16="http://schemas.microsoft.com/office/drawing/2014/main" id="{00000000-0008-0000-0500-00003F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76" name="Text Box 15">
          <a:extLst>
            <a:ext uri="{FF2B5EF4-FFF2-40B4-BE49-F238E27FC236}">
              <a16:creationId xmlns:a16="http://schemas.microsoft.com/office/drawing/2014/main" id="{00000000-0008-0000-0500-000040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77" name="Text Box 15">
          <a:extLst>
            <a:ext uri="{FF2B5EF4-FFF2-40B4-BE49-F238E27FC236}">
              <a16:creationId xmlns:a16="http://schemas.microsoft.com/office/drawing/2014/main" id="{00000000-0008-0000-0500-000041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78" name="Text Box 15">
          <a:extLst>
            <a:ext uri="{FF2B5EF4-FFF2-40B4-BE49-F238E27FC236}">
              <a16:creationId xmlns:a16="http://schemas.microsoft.com/office/drawing/2014/main" id="{00000000-0008-0000-0500-000042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79" name="Text Box 15">
          <a:extLst>
            <a:ext uri="{FF2B5EF4-FFF2-40B4-BE49-F238E27FC236}">
              <a16:creationId xmlns:a16="http://schemas.microsoft.com/office/drawing/2014/main" id="{00000000-0008-0000-0500-000043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80" name="Text Box 15">
          <a:extLst>
            <a:ext uri="{FF2B5EF4-FFF2-40B4-BE49-F238E27FC236}">
              <a16:creationId xmlns:a16="http://schemas.microsoft.com/office/drawing/2014/main" id="{00000000-0008-0000-0500-000044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81" name="Text Box 15">
          <a:extLst>
            <a:ext uri="{FF2B5EF4-FFF2-40B4-BE49-F238E27FC236}">
              <a16:creationId xmlns:a16="http://schemas.microsoft.com/office/drawing/2014/main" id="{00000000-0008-0000-0500-000045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82" name="Text Box 15">
          <a:extLst>
            <a:ext uri="{FF2B5EF4-FFF2-40B4-BE49-F238E27FC236}">
              <a16:creationId xmlns:a16="http://schemas.microsoft.com/office/drawing/2014/main" id="{00000000-0008-0000-0500-000046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83" name="Text Box 15">
          <a:extLst>
            <a:ext uri="{FF2B5EF4-FFF2-40B4-BE49-F238E27FC236}">
              <a16:creationId xmlns:a16="http://schemas.microsoft.com/office/drawing/2014/main" id="{00000000-0008-0000-0500-000047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84" name="Text Box 15">
          <a:extLst>
            <a:ext uri="{FF2B5EF4-FFF2-40B4-BE49-F238E27FC236}">
              <a16:creationId xmlns:a16="http://schemas.microsoft.com/office/drawing/2014/main" id="{00000000-0008-0000-0500-000048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85" name="Text Box 15">
          <a:extLst>
            <a:ext uri="{FF2B5EF4-FFF2-40B4-BE49-F238E27FC236}">
              <a16:creationId xmlns:a16="http://schemas.microsoft.com/office/drawing/2014/main" id="{00000000-0008-0000-0500-000049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86" name="Text Box 15">
          <a:extLst>
            <a:ext uri="{FF2B5EF4-FFF2-40B4-BE49-F238E27FC236}">
              <a16:creationId xmlns:a16="http://schemas.microsoft.com/office/drawing/2014/main" id="{00000000-0008-0000-0500-00004A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87" name="Text Box 15">
          <a:extLst>
            <a:ext uri="{FF2B5EF4-FFF2-40B4-BE49-F238E27FC236}">
              <a16:creationId xmlns:a16="http://schemas.microsoft.com/office/drawing/2014/main" id="{00000000-0008-0000-0500-00004B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88" name="Text Box 15">
          <a:extLst>
            <a:ext uri="{FF2B5EF4-FFF2-40B4-BE49-F238E27FC236}">
              <a16:creationId xmlns:a16="http://schemas.microsoft.com/office/drawing/2014/main" id="{00000000-0008-0000-0500-00004C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89" name="Text Box 15">
          <a:extLst>
            <a:ext uri="{FF2B5EF4-FFF2-40B4-BE49-F238E27FC236}">
              <a16:creationId xmlns:a16="http://schemas.microsoft.com/office/drawing/2014/main" id="{00000000-0008-0000-0500-00004D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90" name="Text Box 15">
          <a:extLst>
            <a:ext uri="{FF2B5EF4-FFF2-40B4-BE49-F238E27FC236}">
              <a16:creationId xmlns:a16="http://schemas.microsoft.com/office/drawing/2014/main" id="{00000000-0008-0000-0500-00004E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91" name="Text Box 15">
          <a:extLst>
            <a:ext uri="{FF2B5EF4-FFF2-40B4-BE49-F238E27FC236}">
              <a16:creationId xmlns:a16="http://schemas.microsoft.com/office/drawing/2014/main" id="{00000000-0008-0000-0500-00004F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92" name="Text Box 15">
          <a:extLst>
            <a:ext uri="{FF2B5EF4-FFF2-40B4-BE49-F238E27FC236}">
              <a16:creationId xmlns:a16="http://schemas.microsoft.com/office/drawing/2014/main" id="{00000000-0008-0000-0500-000050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93" name="Text Box 15">
          <a:extLst>
            <a:ext uri="{FF2B5EF4-FFF2-40B4-BE49-F238E27FC236}">
              <a16:creationId xmlns:a16="http://schemas.microsoft.com/office/drawing/2014/main" id="{00000000-0008-0000-0500-000051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94" name="Text Box 15">
          <a:extLst>
            <a:ext uri="{FF2B5EF4-FFF2-40B4-BE49-F238E27FC236}">
              <a16:creationId xmlns:a16="http://schemas.microsoft.com/office/drawing/2014/main" id="{00000000-0008-0000-0500-000052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95" name="Text Box 15">
          <a:extLst>
            <a:ext uri="{FF2B5EF4-FFF2-40B4-BE49-F238E27FC236}">
              <a16:creationId xmlns:a16="http://schemas.microsoft.com/office/drawing/2014/main" id="{00000000-0008-0000-0500-000053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96" name="Text Box 15">
          <a:extLst>
            <a:ext uri="{FF2B5EF4-FFF2-40B4-BE49-F238E27FC236}">
              <a16:creationId xmlns:a16="http://schemas.microsoft.com/office/drawing/2014/main" id="{00000000-0008-0000-0500-000054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97" name="Text Box 15">
          <a:extLst>
            <a:ext uri="{FF2B5EF4-FFF2-40B4-BE49-F238E27FC236}">
              <a16:creationId xmlns:a16="http://schemas.microsoft.com/office/drawing/2014/main" id="{00000000-0008-0000-0500-000055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98" name="Text Box 15">
          <a:extLst>
            <a:ext uri="{FF2B5EF4-FFF2-40B4-BE49-F238E27FC236}">
              <a16:creationId xmlns:a16="http://schemas.microsoft.com/office/drawing/2014/main" id="{00000000-0008-0000-0500-000056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99" name="Text Box 15">
          <a:extLst>
            <a:ext uri="{FF2B5EF4-FFF2-40B4-BE49-F238E27FC236}">
              <a16:creationId xmlns:a16="http://schemas.microsoft.com/office/drawing/2014/main" id="{00000000-0008-0000-0500-000057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00" name="Text Box 15">
          <a:extLst>
            <a:ext uri="{FF2B5EF4-FFF2-40B4-BE49-F238E27FC236}">
              <a16:creationId xmlns:a16="http://schemas.microsoft.com/office/drawing/2014/main" id="{00000000-0008-0000-0500-000058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01" name="Text Box 15">
          <a:extLst>
            <a:ext uri="{FF2B5EF4-FFF2-40B4-BE49-F238E27FC236}">
              <a16:creationId xmlns:a16="http://schemas.microsoft.com/office/drawing/2014/main" id="{00000000-0008-0000-0500-000059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02" name="Text Box 15">
          <a:extLst>
            <a:ext uri="{FF2B5EF4-FFF2-40B4-BE49-F238E27FC236}">
              <a16:creationId xmlns:a16="http://schemas.microsoft.com/office/drawing/2014/main" id="{00000000-0008-0000-0500-00005A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03" name="Text Box 15">
          <a:extLst>
            <a:ext uri="{FF2B5EF4-FFF2-40B4-BE49-F238E27FC236}">
              <a16:creationId xmlns:a16="http://schemas.microsoft.com/office/drawing/2014/main" id="{00000000-0008-0000-0500-00005B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04" name="Text Box 15">
          <a:extLst>
            <a:ext uri="{FF2B5EF4-FFF2-40B4-BE49-F238E27FC236}">
              <a16:creationId xmlns:a16="http://schemas.microsoft.com/office/drawing/2014/main" id="{00000000-0008-0000-0500-00005C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05" name="Text Box 15">
          <a:extLst>
            <a:ext uri="{FF2B5EF4-FFF2-40B4-BE49-F238E27FC236}">
              <a16:creationId xmlns:a16="http://schemas.microsoft.com/office/drawing/2014/main" id="{00000000-0008-0000-0500-00005D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06" name="Text Box 15">
          <a:extLst>
            <a:ext uri="{FF2B5EF4-FFF2-40B4-BE49-F238E27FC236}">
              <a16:creationId xmlns:a16="http://schemas.microsoft.com/office/drawing/2014/main" id="{00000000-0008-0000-0500-00005E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07" name="Text Box 15">
          <a:extLst>
            <a:ext uri="{FF2B5EF4-FFF2-40B4-BE49-F238E27FC236}">
              <a16:creationId xmlns:a16="http://schemas.microsoft.com/office/drawing/2014/main" id="{00000000-0008-0000-0500-00005F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08" name="Text Box 15">
          <a:extLst>
            <a:ext uri="{FF2B5EF4-FFF2-40B4-BE49-F238E27FC236}">
              <a16:creationId xmlns:a16="http://schemas.microsoft.com/office/drawing/2014/main" id="{00000000-0008-0000-0500-000060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09" name="Text Box 15">
          <a:extLst>
            <a:ext uri="{FF2B5EF4-FFF2-40B4-BE49-F238E27FC236}">
              <a16:creationId xmlns:a16="http://schemas.microsoft.com/office/drawing/2014/main" id="{00000000-0008-0000-0500-000061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10" name="Text Box 15">
          <a:extLst>
            <a:ext uri="{FF2B5EF4-FFF2-40B4-BE49-F238E27FC236}">
              <a16:creationId xmlns:a16="http://schemas.microsoft.com/office/drawing/2014/main" id="{00000000-0008-0000-0500-000062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11" name="Text Box 15">
          <a:extLst>
            <a:ext uri="{FF2B5EF4-FFF2-40B4-BE49-F238E27FC236}">
              <a16:creationId xmlns:a16="http://schemas.microsoft.com/office/drawing/2014/main" id="{00000000-0008-0000-0500-000063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12" name="Text Box 15">
          <a:extLst>
            <a:ext uri="{FF2B5EF4-FFF2-40B4-BE49-F238E27FC236}">
              <a16:creationId xmlns:a16="http://schemas.microsoft.com/office/drawing/2014/main" id="{00000000-0008-0000-0500-000064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13" name="Text Box 15">
          <a:extLst>
            <a:ext uri="{FF2B5EF4-FFF2-40B4-BE49-F238E27FC236}">
              <a16:creationId xmlns:a16="http://schemas.microsoft.com/office/drawing/2014/main" id="{00000000-0008-0000-0500-000065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14" name="Text Box 15">
          <a:extLst>
            <a:ext uri="{FF2B5EF4-FFF2-40B4-BE49-F238E27FC236}">
              <a16:creationId xmlns:a16="http://schemas.microsoft.com/office/drawing/2014/main" id="{00000000-0008-0000-0500-000066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15" name="Text Box 15">
          <a:extLst>
            <a:ext uri="{FF2B5EF4-FFF2-40B4-BE49-F238E27FC236}">
              <a16:creationId xmlns:a16="http://schemas.microsoft.com/office/drawing/2014/main" id="{00000000-0008-0000-0500-000067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16" name="Text Box 15">
          <a:extLst>
            <a:ext uri="{FF2B5EF4-FFF2-40B4-BE49-F238E27FC236}">
              <a16:creationId xmlns:a16="http://schemas.microsoft.com/office/drawing/2014/main" id="{00000000-0008-0000-0500-000068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17" name="Text Box 15">
          <a:extLst>
            <a:ext uri="{FF2B5EF4-FFF2-40B4-BE49-F238E27FC236}">
              <a16:creationId xmlns:a16="http://schemas.microsoft.com/office/drawing/2014/main" id="{00000000-0008-0000-0500-000069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18" name="Text Box 15">
          <a:extLst>
            <a:ext uri="{FF2B5EF4-FFF2-40B4-BE49-F238E27FC236}">
              <a16:creationId xmlns:a16="http://schemas.microsoft.com/office/drawing/2014/main" id="{00000000-0008-0000-0500-00006A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19" name="Text Box 15">
          <a:extLst>
            <a:ext uri="{FF2B5EF4-FFF2-40B4-BE49-F238E27FC236}">
              <a16:creationId xmlns:a16="http://schemas.microsoft.com/office/drawing/2014/main" id="{00000000-0008-0000-0500-00006B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20" name="Text Box 15">
          <a:extLst>
            <a:ext uri="{FF2B5EF4-FFF2-40B4-BE49-F238E27FC236}">
              <a16:creationId xmlns:a16="http://schemas.microsoft.com/office/drawing/2014/main" id="{00000000-0008-0000-0500-00006C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21" name="Text Box 15">
          <a:extLst>
            <a:ext uri="{FF2B5EF4-FFF2-40B4-BE49-F238E27FC236}">
              <a16:creationId xmlns:a16="http://schemas.microsoft.com/office/drawing/2014/main" id="{00000000-0008-0000-0500-00006D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22" name="Text Box 15">
          <a:extLst>
            <a:ext uri="{FF2B5EF4-FFF2-40B4-BE49-F238E27FC236}">
              <a16:creationId xmlns:a16="http://schemas.microsoft.com/office/drawing/2014/main" id="{00000000-0008-0000-0500-00006E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23" name="Text Box 15">
          <a:extLst>
            <a:ext uri="{FF2B5EF4-FFF2-40B4-BE49-F238E27FC236}">
              <a16:creationId xmlns:a16="http://schemas.microsoft.com/office/drawing/2014/main" id="{00000000-0008-0000-0500-00006F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24" name="Text Box 15">
          <a:extLst>
            <a:ext uri="{FF2B5EF4-FFF2-40B4-BE49-F238E27FC236}">
              <a16:creationId xmlns:a16="http://schemas.microsoft.com/office/drawing/2014/main" id="{00000000-0008-0000-0500-000070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25" name="Text Box 15">
          <a:extLst>
            <a:ext uri="{FF2B5EF4-FFF2-40B4-BE49-F238E27FC236}">
              <a16:creationId xmlns:a16="http://schemas.microsoft.com/office/drawing/2014/main" id="{00000000-0008-0000-0500-000071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26" name="Text Box 15">
          <a:extLst>
            <a:ext uri="{FF2B5EF4-FFF2-40B4-BE49-F238E27FC236}">
              <a16:creationId xmlns:a16="http://schemas.microsoft.com/office/drawing/2014/main" id="{00000000-0008-0000-0500-000072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27" name="Text Box 15">
          <a:extLst>
            <a:ext uri="{FF2B5EF4-FFF2-40B4-BE49-F238E27FC236}">
              <a16:creationId xmlns:a16="http://schemas.microsoft.com/office/drawing/2014/main" id="{00000000-0008-0000-0500-000073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28" name="Text Box 15">
          <a:extLst>
            <a:ext uri="{FF2B5EF4-FFF2-40B4-BE49-F238E27FC236}">
              <a16:creationId xmlns:a16="http://schemas.microsoft.com/office/drawing/2014/main" id="{00000000-0008-0000-0500-000074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29" name="Text Box 15">
          <a:extLst>
            <a:ext uri="{FF2B5EF4-FFF2-40B4-BE49-F238E27FC236}">
              <a16:creationId xmlns:a16="http://schemas.microsoft.com/office/drawing/2014/main" id="{00000000-0008-0000-0500-000075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30" name="Text Box 15">
          <a:extLst>
            <a:ext uri="{FF2B5EF4-FFF2-40B4-BE49-F238E27FC236}">
              <a16:creationId xmlns:a16="http://schemas.microsoft.com/office/drawing/2014/main" id="{00000000-0008-0000-0500-000076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31" name="Text Box 15">
          <a:extLst>
            <a:ext uri="{FF2B5EF4-FFF2-40B4-BE49-F238E27FC236}">
              <a16:creationId xmlns:a16="http://schemas.microsoft.com/office/drawing/2014/main" id="{00000000-0008-0000-0500-000077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32" name="Text Box 15">
          <a:extLst>
            <a:ext uri="{FF2B5EF4-FFF2-40B4-BE49-F238E27FC236}">
              <a16:creationId xmlns:a16="http://schemas.microsoft.com/office/drawing/2014/main" id="{00000000-0008-0000-0500-000078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33" name="Text Box 15">
          <a:extLst>
            <a:ext uri="{FF2B5EF4-FFF2-40B4-BE49-F238E27FC236}">
              <a16:creationId xmlns:a16="http://schemas.microsoft.com/office/drawing/2014/main" id="{00000000-0008-0000-0500-000079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34" name="Text Box 15">
          <a:extLst>
            <a:ext uri="{FF2B5EF4-FFF2-40B4-BE49-F238E27FC236}">
              <a16:creationId xmlns:a16="http://schemas.microsoft.com/office/drawing/2014/main" id="{00000000-0008-0000-0500-00007A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35" name="Text Box 15">
          <a:extLst>
            <a:ext uri="{FF2B5EF4-FFF2-40B4-BE49-F238E27FC236}">
              <a16:creationId xmlns:a16="http://schemas.microsoft.com/office/drawing/2014/main" id="{00000000-0008-0000-0500-00007B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36" name="Text Box 15">
          <a:extLst>
            <a:ext uri="{FF2B5EF4-FFF2-40B4-BE49-F238E27FC236}">
              <a16:creationId xmlns:a16="http://schemas.microsoft.com/office/drawing/2014/main" id="{00000000-0008-0000-0500-00007C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37" name="Text Box 15">
          <a:extLst>
            <a:ext uri="{FF2B5EF4-FFF2-40B4-BE49-F238E27FC236}">
              <a16:creationId xmlns:a16="http://schemas.microsoft.com/office/drawing/2014/main" id="{00000000-0008-0000-0500-00007D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38" name="Text Box 15">
          <a:extLst>
            <a:ext uri="{FF2B5EF4-FFF2-40B4-BE49-F238E27FC236}">
              <a16:creationId xmlns:a16="http://schemas.microsoft.com/office/drawing/2014/main" id="{00000000-0008-0000-0500-00007E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39" name="Text Box 15">
          <a:extLst>
            <a:ext uri="{FF2B5EF4-FFF2-40B4-BE49-F238E27FC236}">
              <a16:creationId xmlns:a16="http://schemas.microsoft.com/office/drawing/2014/main" id="{00000000-0008-0000-0500-00007F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40" name="Text Box 15">
          <a:extLst>
            <a:ext uri="{FF2B5EF4-FFF2-40B4-BE49-F238E27FC236}">
              <a16:creationId xmlns:a16="http://schemas.microsoft.com/office/drawing/2014/main" id="{00000000-0008-0000-0500-000080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41" name="Text Box 15">
          <a:extLst>
            <a:ext uri="{FF2B5EF4-FFF2-40B4-BE49-F238E27FC236}">
              <a16:creationId xmlns:a16="http://schemas.microsoft.com/office/drawing/2014/main" id="{00000000-0008-0000-0500-000081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42" name="Text Box 15">
          <a:extLst>
            <a:ext uri="{FF2B5EF4-FFF2-40B4-BE49-F238E27FC236}">
              <a16:creationId xmlns:a16="http://schemas.microsoft.com/office/drawing/2014/main" id="{00000000-0008-0000-0500-000082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43" name="Text Box 15">
          <a:extLst>
            <a:ext uri="{FF2B5EF4-FFF2-40B4-BE49-F238E27FC236}">
              <a16:creationId xmlns:a16="http://schemas.microsoft.com/office/drawing/2014/main" id="{00000000-0008-0000-0500-000083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44" name="Text Box 15">
          <a:extLst>
            <a:ext uri="{FF2B5EF4-FFF2-40B4-BE49-F238E27FC236}">
              <a16:creationId xmlns:a16="http://schemas.microsoft.com/office/drawing/2014/main" id="{00000000-0008-0000-0500-000084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45" name="Text Box 15">
          <a:extLst>
            <a:ext uri="{FF2B5EF4-FFF2-40B4-BE49-F238E27FC236}">
              <a16:creationId xmlns:a16="http://schemas.microsoft.com/office/drawing/2014/main" id="{00000000-0008-0000-0500-000085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46" name="Text Box 15">
          <a:extLst>
            <a:ext uri="{FF2B5EF4-FFF2-40B4-BE49-F238E27FC236}">
              <a16:creationId xmlns:a16="http://schemas.microsoft.com/office/drawing/2014/main" id="{00000000-0008-0000-0500-000086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47" name="Text Box 15">
          <a:extLst>
            <a:ext uri="{FF2B5EF4-FFF2-40B4-BE49-F238E27FC236}">
              <a16:creationId xmlns:a16="http://schemas.microsoft.com/office/drawing/2014/main" id="{00000000-0008-0000-0500-000087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48" name="Text Box 15">
          <a:extLst>
            <a:ext uri="{FF2B5EF4-FFF2-40B4-BE49-F238E27FC236}">
              <a16:creationId xmlns:a16="http://schemas.microsoft.com/office/drawing/2014/main" id="{00000000-0008-0000-0500-000088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49" name="Text Box 15">
          <a:extLst>
            <a:ext uri="{FF2B5EF4-FFF2-40B4-BE49-F238E27FC236}">
              <a16:creationId xmlns:a16="http://schemas.microsoft.com/office/drawing/2014/main" id="{00000000-0008-0000-0500-000089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50" name="Text Box 15">
          <a:extLst>
            <a:ext uri="{FF2B5EF4-FFF2-40B4-BE49-F238E27FC236}">
              <a16:creationId xmlns:a16="http://schemas.microsoft.com/office/drawing/2014/main" id="{00000000-0008-0000-0500-00008A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51" name="Text Box 15">
          <a:extLst>
            <a:ext uri="{FF2B5EF4-FFF2-40B4-BE49-F238E27FC236}">
              <a16:creationId xmlns:a16="http://schemas.microsoft.com/office/drawing/2014/main" id="{00000000-0008-0000-0500-00008B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52" name="Text Box 15">
          <a:extLst>
            <a:ext uri="{FF2B5EF4-FFF2-40B4-BE49-F238E27FC236}">
              <a16:creationId xmlns:a16="http://schemas.microsoft.com/office/drawing/2014/main" id="{00000000-0008-0000-0500-00008C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53" name="Text Box 15">
          <a:extLst>
            <a:ext uri="{FF2B5EF4-FFF2-40B4-BE49-F238E27FC236}">
              <a16:creationId xmlns:a16="http://schemas.microsoft.com/office/drawing/2014/main" id="{00000000-0008-0000-0500-00008D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54" name="Text Box 15">
          <a:extLst>
            <a:ext uri="{FF2B5EF4-FFF2-40B4-BE49-F238E27FC236}">
              <a16:creationId xmlns:a16="http://schemas.microsoft.com/office/drawing/2014/main" id="{00000000-0008-0000-0500-00008E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55" name="Text Box 15">
          <a:extLst>
            <a:ext uri="{FF2B5EF4-FFF2-40B4-BE49-F238E27FC236}">
              <a16:creationId xmlns:a16="http://schemas.microsoft.com/office/drawing/2014/main" id="{00000000-0008-0000-0500-00008F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56" name="Text Box 15">
          <a:extLst>
            <a:ext uri="{FF2B5EF4-FFF2-40B4-BE49-F238E27FC236}">
              <a16:creationId xmlns:a16="http://schemas.microsoft.com/office/drawing/2014/main" id="{00000000-0008-0000-0500-000090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57" name="Text Box 15">
          <a:extLst>
            <a:ext uri="{FF2B5EF4-FFF2-40B4-BE49-F238E27FC236}">
              <a16:creationId xmlns:a16="http://schemas.microsoft.com/office/drawing/2014/main" id="{00000000-0008-0000-0500-000091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58" name="Text Box 15">
          <a:extLst>
            <a:ext uri="{FF2B5EF4-FFF2-40B4-BE49-F238E27FC236}">
              <a16:creationId xmlns:a16="http://schemas.microsoft.com/office/drawing/2014/main" id="{00000000-0008-0000-0500-000092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59" name="Text Box 15">
          <a:extLst>
            <a:ext uri="{FF2B5EF4-FFF2-40B4-BE49-F238E27FC236}">
              <a16:creationId xmlns:a16="http://schemas.microsoft.com/office/drawing/2014/main" id="{00000000-0008-0000-0500-000093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60" name="Text Box 15">
          <a:extLst>
            <a:ext uri="{FF2B5EF4-FFF2-40B4-BE49-F238E27FC236}">
              <a16:creationId xmlns:a16="http://schemas.microsoft.com/office/drawing/2014/main" id="{00000000-0008-0000-0500-000094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61" name="Text Box 15">
          <a:extLst>
            <a:ext uri="{FF2B5EF4-FFF2-40B4-BE49-F238E27FC236}">
              <a16:creationId xmlns:a16="http://schemas.microsoft.com/office/drawing/2014/main" id="{00000000-0008-0000-0500-000095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62" name="Text Box 15">
          <a:extLst>
            <a:ext uri="{FF2B5EF4-FFF2-40B4-BE49-F238E27FC236}">
              <a16:creationId xmlns:a16="http://schemas.microsoft.com/office/drawing/2014/main" id="{00000000-0008-0000-0500-000096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63" name="Text Box 15">
          <a:extLst>
            <a:ext uri="{FF2B5EF4-FFF2-40B4-BE49-F238E27FC236}">
              <a16:creationId xmlns:a16="http://schemas.microsoft.com/office/drawing/2014/main" id="{00000000-0008-0000-0500-000097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64" name="Text Box 15">
          <a:extLst>
            <a:ext uri="{FF2B5EF4-FFF2-40B4-BE49-F238E27FC236}">
              <a16:creationId xmlns:a16="http://schemas.microsoft.com/office/drawing/2014/main" id="{00000000-0008-0000-0500-000098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65" name="Text Box 15">
          <a:extLst>
            <a:ext uri="{FF2B5EF4-FFF2-40B4-BE49-F238E27FC236}">
              <a16:creationId xmlns:a16="http://schemas.microsoft.com/office/drawing/2014/main" id="{00000000-0008-0000-0500-000099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66" name="Text Box 15">
          <a:extLst>
            <a:ext uri="{FF2B5EF4-FFF2-40B4-BE49-F238E27FC236}">
              <a16:creationId xmlns:a16="http://schemas.microsoft.com/office/drawing/2014/main" id="{00000000-0008-0000-0500-00009A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67" name="Text Box 15">
          <a:extLst>
            <a:ext uri="{FF2B5EF4-FFF2-40B4-BE49-F238E27FC236}">
              <a16:creationId xmlns:a16="http://schemas.microsoft.com/office/drawing/2014/main" id="{00000000-0008-0000-0500-00009B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68" name="Text Box 15">
          <a:extLst>
            <a:ext uri="{FF2B5EF4-FFF2-40B4-BE49-F238E27FC236}">
              <a16:creationId xmlns:a16="http://schemas.microsoft.com/office/drawing/2014/main" id="{00000000-0008-0000-0500-00009C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69" name="Text Box 15">
          <a:extLst>
            <a:ext uri="{FF2B5EF4-FFF2-40B4-BE49-F238E27FC236}">
              <a16:creationId xmlns:a16="http://schemas.microsoft.com/office/drawing/2014/main" id="{00000000-0008-0000-0500-00009D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70" name="Text Box 15">
          <a:extLst>
            <a:ext uri="{FF2B5EF4-FFF2-40B4-BE49-F238E27FC236}">
              <a16:creationId xmlns:a16="http://schemas.microsoft.com/office/drawing/2014/main" id="{00000000-0008-0000-0500-00009E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71" name="Text Box 15">
          <a:extLst>
            <a:ext uri="{FF2B5EF4-FFF2-40B4-BE49-F238E27FC236}">
              <a16:creationId xmlns:a16="http://schemas.microsoft.com/office/drawing/2014/main" id="{00000000-0008-0000-0500-00009F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72" name="Text Box 15">
          <a:extLst>
            <a:ext uri="{FF2B5EF4-FFF2-40B4-BE49-F238E27FC236}">
              <a16:creationId xmlns:a16="http://schemas.microsoft.com/office/drawing/2014/main" id="{00000000-0008-0000-0500-0000A0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73" name="Text Box 15">
          <a:extLst>
            <a:ext uri="{FF2B5EF4-FFF2-40B4-BE49-F238E27FC236}">
              <a16:creationId xmlns:a16="http://schemas.microsoft.com/office/drawing/2014/main" id="{00000000-0008-0000-0500-0000A1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74" name="Text Box 15">
          <a:extLst>
            <a:ext uri="{FF2B5EF4-FFF2-40B4-BE49-F238E27FC236}">
              <a16:creationId xmlns:a16="http://schemas.microsoft.com/office/drawing/2014/main" id="{00000000-0008-0000-0500-0000A2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75" name="Text Box 15">
          <a:extLst>
            <a:ext uri="{FF2B5EF4-FFF2-40B4-BE49-F238E27FC236}">
              <a16:creationId xmlns:a16="http://schemas.microsoft.com/office/drawing/2014/main" id="{00000000-0008-0000-0500-0000A3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76" name="Text Box 15">
          <a:extLst>
            <a:ext uri="{FF2B5EF4-FFF2-40B4-BE49-F238E27FC236}">
              <a16:creationId xmlns:a16="http://schemas.microsoft.com/office/drawing/2014/main" id="{00000000-0008-0000-0500-0000A4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77" name="Text Box 15">
          <a:extLst>
            <a:ext uri="{FF2B5EF4-FFF2-40B4-BE49-F238E27FC236}">
              <a16:creationId xmlns:a16="http://schemas.microsoft.com/office/drawing/2014/main" id="{00000000-0008-0000-0500-0000A5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78" name="Text Box 15">
          <a:extLst>
            <a:ext uri="{FF2B5EF4-FFF2-40B4-BE49-F238E27FC236}">
              <a16:creationId xmlns:a16="http://schemas.microsoft.com/office/drawing/2014/main" id="{00000000-0008-0000-0500-0000A6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79" name="Text Box 15">
          <a:extLst>
            <a:ext uri="{FF2B5EF4-FFF2-40B4-BE49-F238E27FC236}">
              <a16:creationId xmlns:a16="http://schemas.microsoft.com/office/drawing/2014/main" id="{00000000-0008-0000-0500-0000A7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80" name="Text Box 15">
          <a:extLst>
            <a:ext uri="{FF2B5EF4-FFF2-40B4-BE49-F238E27FC236}">
              <a16:creationId xmlns:a16="http://schemas.microsoft.com/office/drawing/2014/main" id="{00000000-0008-0000-0500-0000A8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81" name="Text Box 15">
          <a:extLst>
            <a:ext uri="{FF2B5EF4-FFF2-40B4-BE49-F238E27FC236}">
              <a16:creationId xmlns:a16="http://schemas.microsoft.com/office/drawing/2014/main" id="{00000000-0008-0000-0500-0000A9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82" name="Text Box 15">
          <a:extLst>
            <a:ext uri="{FF2B5EF4-FFF2-40B4-BE49-F238E27FC236}">
              <a16:creationId xmlns:a16="http://schemas.microsoft.com/office/drawing/2014/main" id="{00000000-0008-0000-0500-0000AA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83" name="Text Box 15">
          <a:extLst>
            <a:ext uri="{FF2B5EF4-FFF2-40B4-BE49-F238E27FC236}">
              <a16:creationId xmlns:a16="http://schemas.microsoft.com/office/drawing/2014/main" id="{00000000-0008-0000-0500-0000AB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84" name="Text Box 15">
          <a:extLst>
            <a:ext uri="{FF2B5EF4-FFF2-40B4-BE49-F238E27FC236}">
              <a16:creationId xmlns:a16="http://schemas.microsoft.com/office/drawing/2014/main" id="{00000000-0008-0000-0500-0000AC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85" name="Text Box 15">
          <a:extLst>
            <a:ext uri="{FF2B5EF4-FFF2-40B4-BE49-F238E27FC236}">
              <a16:creationId xmlns:a16="http://schemas.microsoft.com/office/drawing/2014/main" id="{00000000-0008-0000-0500-0000AD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86" name="Text Box 15">
          <a:extLst>
            <a:ext uri="{FF2B5EF4-FFF2-40B4-BE49-F238E27FC236}">
              <a16:creationId xmlns:a16="http://schemas.microsoft.com/office/drawing/2014/main" id="{00000000-0008-0000-0500-0000AE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87" name="Text Box 15">
          <a:extLst>
            <a:ext uri="{FF2B5EF4-FFF2-40B4-BE49-F238E27FC236}">
              <a16:creationId xmlns:a16="http://schemas.microsoft.com/office/drawing/2014/main" id="{00000000-0008-0000-0500-0000AF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88" name="Text Box 15">
          <a:extLst>
            <a:ext uri="{FF2B5EF4-FFF2-40B4-BE49-F238E27FC236}">
              <a16:creationId xmlns:a16="http://schemas.microsoft.com/office/drawing/2014/main" id="{00000000-0008-0000-0500-0000B0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89" name="Text Box 15">
          <a:extLst>
            <a:ext uri="{FF2B5EF4-FFF2-40B4-BE49-F238E27FC236}">
              <a16:creationId xmlns:a16="http://schemas.microsoft.com/office/drawing/2014/main" id="{00000000-0008-0000-0500-0000B1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90" name="Text Box 15">
          <a:extLst>
            <a:ext uri="{FF2B5EF4-FFF2-40B4-BE49-F238E27FC236}">
              <a16:creationId xmlns:a16="http://schemas.microsoft.com/office/drawing/2014/main" id="{00000000-0008-0000-0500-0000B2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91" name="Text Box 15">
          <a:extLst>
            <a:ext uri="{FF2B5EF4-FFF2-40B4-BE49-F238E27FC236}">
              <a16:creationId xmlns:a16="http://schemas.microsoft.com/office/drawing/2014/main" id="{00000000-0008-0000-0500-0000B3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92" name="Text Box 15">
          <a:extLst>
            <a:ext uri="{FF2B5EF4-FFF2-40B4-BE49-F238E27FC236}">
              <a16:creationId xmlns:a16="http://schemas.microsoft.com/office/drawing/2014/main" id="{00000000-0008-0000-0500-0000B4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93" name="Text Box 15">
          <a:extLst>
            <a:ext uri="{FF2B5EF4-FFF2-40B4-BE49-F238E27FC236}">
              <a16:creationId xmlns:a16="http://schemas.microsoft.com/office/drawing/2014/main" id="{00000000-0008-0000-0500-0000B5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94" name="Text Box 15">
          <a:extLst>
            <a:ext uri="{FF2B5EF4-FFF2-40B4-BE49-F238E27FC236}">
              <a16:creationId xmlns:a16="http://schemas.microsoft.com/office/drawing/2014/main" id="{00000000-0008-0000-0500-0000B6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95" name="Text Box 15">
          <a:extLst>
            <a:ext uri="{FF2B5EF4-FFF2-40B4-BE49-F238E27FC236}">
              <a16:creationId xmlns:a16="http://schemas.microsoft.com/office/drawing/2014/main" id="{00000000-0008-0000-0500-0000B7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97" name="Text Box 15">
          <a:extLst>
            <a:ext uri="{FF2B5EF4-FFF2-40B4-BE49-F238E27FC236}">
              <a16:creationId xmlns:a16="http://schemas.microsoft.com/office/drawing/2014/main" id="{00000000-0008-0000-0500-0000B9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98" name="Text Box 15">
          <a:extLst>
            <a:ext uri="{FF2B5EF4-FFF2-40B4-BE49-F238E27FC236}">
              <a16:creationId xmlns:a16="http://schemas.microsoft.com/office/drawing/2014/main" id="{00000000-0008-0000-0500-0000BA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444331"/>
    <xdr:sp macro="" textlink="">
      <xdr:nvSpPr>
        <xdr:cNvPr id="696" name="Text Box 15">
          <a:extLst>
            <a:ext uri="{FF2B5EF4-FFF2-40B4-BE49-F238E27FC236}">
              <a16:creationId xmlns:a16="http://schemas.microsoft.com/office/drawing/2014/main" id="{00000000-0008-0000-0500-0000B8020000}"/>
            </a:ext>
          </a:extLst>
        </xdr:cNvPr>
        <xdr:cNvSpPr txBox="1">
          <a:spLocks noChangeArrowheads="1"/>
        </xdr:cNvSpPr>
      </xdr:nvSpPr>
      <xdr:spPr bwMode="auto">
        <a:xfrm>
          <a:off x="8980714" y="7036254"/>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699" name="Text Box 16">
          <a:extLst>
            <a:ext uri="{FF2B5EF4-FFF2-40B4-BE49-F238E27FC236}">
              <a16:creationId xmlns:a16="http://schemas.microsoft.com/office/drawing/2014/main" id="{00000000-0008-0000-0500-0000BB020000}"/>
            </a:ext>
          </a:extLst>
        </xdr:cNvPr>
        <xdr:cNvSpPr txBox="1">
          <a:spLocks noChangeArrowheads="1"/>
        </xdr:cNvSpPr>
      </xdr:nvSpPr>
      <xdr:spPr bwMode="auto">
        <a:xfrm>
          <a:off x="8980714" y="73070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700" name="Text Box 17">
          <a:extLst>
            <a:ext uri="{FF2B5EF4-FFF2-40B4-BE49-F238E27FC236}">
              <a16:creationId xmlns:a16="http://schemas.microsoft.com/office/drawing/2014/main" id="{00000000-0008-0000-0500-0000BC020000}"/>
            </a:ext>
          </a:extLst>
        </xdr:cNvPr>
        <xdr:cNvSpPr txBox="1">
          <a:spLocks noChangeArrowheads="1"/>
        </xdr:cNvSpPr>
      </xdr:nvSpPr>
      <xdr:spPr bwMode="auto">
        <a:xfrm>
          <a:off x="8980714" y="73070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701" name="Text Box 18">
          <a:extLst>
            <a:ext uri="{FF2B5EF4-FFF2-40B4-BE49-F238E27FC236}">
              <a16:creationId xmlns:a16="http://schemas.microsoft.com/office/drawing/2014/main" id="{00000000-0008-0000-0500-0000BD020000}"/>
            </a:ext>
          </a:extLst>
        </xdr:cNvPr>
        <xdr:cNvSpPr txBox="1">
          <a:spLocks noChangeArrowheads="1"/>
        </xdr:cNvSpPr>
      </xdr:nvSpPr>
      <xdr:spPr bwMode="auto">
        <a:xfrm>
          <a:off x="8980714" y="73070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702" name="Text Box 19">
          <a:extLst>
            <a:ext uri="{FF2B5EF4-FFF2-40B4-BE49-F238E27FC236}">
              <a16:creationId xmlns:a16="http://schemas.microsoft.com/office/drawing/2014/main" id="{00000000-0008-0000-0500-0000BE020000}"/>
            </a:ext>
          </a:extLst>
        </xdr:cNvPr>
        <xdr:cNvSpPr txBox="1">
          <a:spLocks noChangeArrowheads="1"/>
        </xdr:cNvSpPr>
      </xdr:nvSpPr>
      <xdr:spPr bwMode="auto">
        <a:xfrm>
          <a:off x="8980714" y="73070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03" name="Text Box 15">
          <a:extLst>
            <a:ext uri="{FF2B5EF4-FFF2-40B4-BE49-F238E27FC236}">
              <a16:creationId xmlns:a16="http://schemas.microsoft.com/office/drawing/2014/main" id="{00000000-0008-0000-0500-0000BF020000}"/>
            </a:ext>
          </a:extLst>
        </xdr:cNvPr>
        <xdr:cNvSpPr txBox="1">
          <a:spLocks noChangeArrowheads="1"/>
        </xdr:cNvSpPr>
      </xdr:nvSpPr>
      <xdr:spPr bwMode="auto">
        <a:xfrm>
          <a:off x="8980714" y="781186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04" name="Text Box 15">
          <a:extLst>
            <a:ext uri="{FF2B5EF4-FFF2-40B4-BE49-F238E27FC236}">
              <a16:creationId xmlns:a16="http://schemas.microsoft.com/office/drawing/2014/main" id="{00000000-0008-0000-0500-0000C0020000}"/>
            </a:ext>
          </a:extLst>
        </xdr:cNvPr>
        <xdr:cNvSpPr txBox="1">
          <a:spLocks noChangeArrowheads="1"/>
        </xdr:cNvSpPr>
      </xdr:nvSpPr>
      <xdr:spPr bwMode="auto">
        <a:xfrm>
          <a:off x="8980714" y="1137693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05" name="Text Box 15">
          <a:extLst>
            <a:ext uri="{FF2B5EF4-FFF2-40B4-BE49-F238E27FC236}">
              <a16:creationId xmlns:a16="http://schemas.microsoft.com/office/drawing/2014/main" id="{00000000-0008-0000-0500-0000C1020000}"/>
            </a:ext>
          </a:extLst>
        </xdr:cNvPr>
        <xdr:cNvSpPr txBox="1">
          <a:spLocks noChangeArrowheads="1"/>
        </xdr:cNvSpPr>
      </xdr:nvSpPr>
      <xdr:spPr bwMode="auto">
        <a:xfrm>
          <a:off x="8980714" y="1137693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06" name="Text Box 15">
          <a:extLst>
            <a:ext uri="{FF2B5EF4-FFF2-40B4-BE49-F238E27FC236}">
              <a16:creationId xmlns:a16="http://schemas.microsoft.com/office/drawing/2014/main" id="{00000000-0008-0000-0500-0000C2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07" name="Text Box 15">
          <a:extLst>
            <a:ext uri="{FF2B5EF4-FFF2-40B4-BE49-F238E27FC236}">
              <a16:creationId xmlns:a16="http://schemas.microsoft.com/office/drawing/2014/main" id="{00000000-0008-0000-0500-0000C3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08" name="Text Box 15">
          <a:extLst>
            <a:ext uri="{FF2B5EF4-FFF2-40B4-BE49-F238E27FC236}">
              <a16:creationId xmlns:a16="http://schemas.microsoft.com/office/drawing/2014/main" id="{00000000-0008-0000-0500-0000C4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09" name="Text Box 15">
          <a:extLst>
            <a:ext uri="{FF2B5EF4-FFF2-40B4-BE49-F238E27FC236}">
              <a16:creationId xmlns:a16="http://schemas.microsoft.com/office/drawing/2014/main" id="{00000000-0008-0000-0500-0000C5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10" name="Text Box 15">
          <a:extLst>
            <a:ext uri="{FF2B5EF4-FFF2-40B4-BE49-F238E27FC236}">
              <a16:creationId xmlns:a16="http://schemas.microsoft.com/office/drawing/2014/main" id="{00000000-0008-0000-0500-0000C6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11" name="Text Box 15">
          <a:extLst>
            <a:ext uri="{FF2B5EF4-FFF2-40B4-BE49-F238E27FC236}">
              <a16:creationId xmlns:a16="http://schemas.microsoft.com/office/drawing/2014/main" id="{00000000-0008-0000-0500-0000C7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12" name="Text Box 15">
          <a:extLst>
            <a:ext uri="{FF2B5EF4-FFF2-40B4-BE49-F238E27FC236}">
              <a16:creationId xmlns:a16="http://schemas.microsoft.com/office/drawing/2014/main" id="{00000000-0008-0000-0500-0000C8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13" name="Text Box 15">
          <a:extLst>
            <a:ext uri="{FF2B5EF4-FFF2-40B4-BE49-F238E27FC236}">
              <a16:creationId xmlns:a16="http://schemas.microsoft.com/office/drawing/2014/main" id="{00000000-0008-0000-0500-0000C9020000}"/>
            </a:ext>
          </a:extLst>
        </xdr:cNvPr>
        <xdr:cNvSpPr txBox="1">
          <a:spLocks noChangeArrowheads="1"/>
        </xdr:cNvSpPr>
      </xdr:nvSpPr>
      <xdr:spPr bwMode="auto">
        <a:xfrm>
          <a:off x="8960145" y="153571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14" name="Text Box 15">
          <a:extLst>
            <a:ext uri="{FF2B5EF4-FFF2-40B4-BE49-F238E27FC236}">
              <a16:creationId xmlns:a16="http://schemas.microsoft.com/office/drawing/2014/main" id="{00000000-0008-0000-0500-0000CA020000}"/>
            </a:ext>
          </a:extLst>
        </xdr:cNvPr>
        <xdr:cNvSpPr txBox="1">
          <a:spLocks noChangeArrowheads="1"/>
        </xdr:cNvSpPr>
      </xdr:nvSpPr>
      <xdr:spPr bwMode="auto">
        <a:xfrm>
          <a:off x="8960145" y="153571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15" name="Text Box 15">
          <a:extLst>
            <a:ext uri="{FF2B5EF4-FFF2-40B4-BE49-F238E27FC236}">
              <a16:creationId xmlns:a16="http://schemas.microsoft.com/office/drawing/2014/main" id="{00000000-0008-0000-0500-0000CB020000}"/>
            </a:ext>
          </a:extLst>
        </xdr:cNvPr>
        <xdr:cNvSpPr txBox="1">
          <a:spLocks noChangeArrowheads="1"/>
        </xdr:cNvSpPr>
      </xdr:nvSpPr>
      <xdr:spPr bwMode="auto">
        <a:xfrm>
          <a:off x="8960145" y="153571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16" name="Text Box 15">
          <a:extLst>
            <a:ext uri="{FF2B5EF4-FFF2-40B4-BE49-F238E27FC236}">
              <a16:creationId xmlns:a16="http://schemas.microsoft.com/office/drawing/2014/main" id="{00000000-0008-0000-0500-0000CC020000}"/>
            </a:ext>
          </a:extLst>
        </xdr:cNvPr>
        <xdr:cNvSpPr txBox="1">
          <a:spLocks noChangeArrowheads="1"/>
        </xdr:cNvSpPr>
      </xdr:nvSpPr>
      <xdr:spPr bwMode="auto">
        <a:xfrm>
          <a:off x="8960145" y="153571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xdr:row>
      <xdr:rowOff>504825</xdr:rowOff>
    </xdr:from>
    <xdr:ext cx="95250" cy="444014"/>
    <xdr:sp macro="" textlink="">
      <xdr:nvSpPr>
        <xdr:cNvPr id="717" name="Text Box 15">
          <a:extLst>
            <a:ext uri="{FF2B5EF4-FFF2-40B4-BE49-F238E27FC236}">
              <a16:creationId xmlns:a16="http://schemas.microsoft.com/office/drawing/2014/main" id="{00000000-0008-0000-0500-0000CD020000}"/>
            </a:ext>
          </a:extLst>
        </xdr:cNvPr>
        <xdr:cNvSpPr txBox="1">
          <a:spLocks noChangeArrowheads="1"/>
        </xdr:cNvSpPr>
      </xdr:nvSpPr>
      <xdr:spPr bwMode="auto">
        <a:xfrm>
          <a:off x="8960145" y="8578924"/>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18" name="Text Box 15">
          <a:extLst>
            <a:ext uri="{FF2B5EF4-FFF2-40B4-BE49-F238E27FC236}">
              <a16:creationId xmlns:a16="http://schemas.microsoft.com/office/drawing/2014/main" id="{00000000-0008-0000-0500-0000CE020000}"/>
            </a:ext>
          </a:extLst>
        </xdr:cNvPr>
        <xdr:cNvSpPr txBox="1">
          <a:spLocks noChangeArrowheads="1"/>
        </xdr:cNvSpPr>
      </xdr:nvSpPr>
      <xdr:spPr bwMode="auto">
        <a:xfrm>
          <a:off x="8960145" y="1042854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19" name="Text Box 15">
          <a:extLst>
            <a:ext uri="{FF2B5EF4-FFF2-40B4-BE49-F238E27FC236}">
              <a16:creationId xmlns:a16="http://schemas.microsoft.com/office/drawing/2014/main" id="{00000000-0008-0000-0500-0000CF020000}"/>
            </a:ext>
          </a:extLst>
        </xdr:cNvPr>
        <xdr:cNvSpPr txBox="1">
          <a:spLocks noChangeArrowheads="1"/>
        </xdr:cNvSpPr>
      </xdr:nvSpPr>
      <xdr:spPr bwMode="auto">
        <a:xfrm>
          <a:off x="8960145" y="1150287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20" name="Text Box 15">
          <a:extLst>
            <a:ext uri="{FF2B5EF4-FFF2-40B4-BE49-F238E27FC236}">
              <a16:creationId xmlns:a16="http://schemas.microsoft.com/office/drawing/2014/main" id="{00000000-0008-0000-0500-0000D0020000}"/>
            </a:ext>
          </a:extLst>
        </xdr:cNvPr>
        <xdr:cNvSpPr txBox="1">
          <a:spLocks noChangeArrowheads="1"/>
        </xdr:cNvSpPr>
      </xdr:nvSpPr>
      <xdr:spPr bwMode="auto">
        <a:xfrm>
          <a:off x="8960145" y="1150287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21" name="Text Box 15">
          <a:extLst>
            <a:ext uri="{FF2B5EF4-FFF2-40B4-BE49-F238E27FC236}">
              <a16:creationId xmlns:a16="http://schemas.microsoft.com/office/drawing/2014/main" id="{00000000-0008-0000-0500-0000D1020000}"/>
            </a:ext>
          </a:extLst>
        </xdr:cNvPr>
        <xdr:cNvSpPr txBox="1">
          <a:spLocks noChangeArrowheads="1"/>
        </xdr:cNvSpPr>
      </xdr:nvSpPr>
      <xdr:spPr bwMode="auto">
        <a:xfrm>
          <a:off x="8960145" y="12920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22" name="Text Box 15">
          <a:extLst>
            <a:ext uri="{FF2B5EF4-FFF2-40B4-BE49-F238E27FC236}">
              <a16:creationId xmlns:a16="http://schemas.microsoft.com/office/drawing/2014/main" id="{00000000-0008-0000-0500-0000D2020000}"/>
            </a:ext>
          </a:extLst>
        </xdr:cNvPr>
        <xdr:cNvSpPr txBox="1">
          <a:spLocks noChangeArrowheads="1"/>
        </xdr:cNvSpPr>
      </xdr:nvSpPr>
      <xdr:spPr bwMode="auto">
        <a:xfrm>
          <a:off x="8960145" y="12920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23" name="Text Box 15">
          <a:extLst>
            <a:ext uri="{FF2B5EF4-FFF2-40B4-BE49-F238E27FC236}">
              <a16:creationId xmlns:a16="http://schemas.microsoft.com/office/drawing/2014/main" id="{00000000-0008-0000-0500-0000D3020000}"/>
            </a:ext>
          </a:extLst>
        </xdr:cNvPr>
        <xdr:cNvSpPr txBox="1">
          <a:spLocks noChangeArrowheads="1"/>
        </xdr:cNvSpPr>
      </xdr:nvSpPr>
      <xdr:spPr bwMode="auto">
        <a:xfrm>
          <a:off x="8960145" y="1413886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24" name="Text Box 15">
          <a:extLst>
            <a:ext uri="{FF2B5EF4-FFF2-40B4-BE49-F238E27FC236}">
              <a16:creationId xmlns:a16="http://schemas.microsoft.com/office/drawing/2014/main" id="{00000000-0008-0000-0500-0000D4020000}"/>
            </a:ext>
          </a:extLst>
        </xdr:cNvPr>
        <xdr:cNvSpPr txBox="1">
          <a:spLocks noChangeArrowheads="1"/>
        </xdr:cNvSpPr>
      </xdr:nvSpPr>
      <xdr:spPr bwMode="auto">
        <a:xfrm>
          <a:off x="8960145" y="1413886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25" name="Text Box 15">
          <a:extLst>
            <a:ext uri="{FF2B5EF4-FFF2-40B4-BE49-F238E27FC236}">
              <a16:creationId xmlns:a16="http://schemas.microsoft.com/office/drawing/2014/main" id="{00000000-0008-0000-0500-0000D5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26" name="Text Box 15">
          <a:extLst>
            <a:ext uri="{FF2B5EF4-FFF2-40B4-BE49-F238E27FC236}">
              <a16:creationId xmlns:a16="http://schemas.microsoft.com/office/drawing/2014/main" id="{00000000-0008-0000-0500-0000D6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27" name="Text Box 15">
          <a:extLst>
            <a:ext uri="{FF2B5EF4-FFF2-40B4-BE49-F238E27FC236}">
              <a16:creationId xmlns:a16="http://schemas.microsoft.com/office/drawing/2014/main" id="{00000000-0008-0000-0500-0000D7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28" name="Text Box 15">
          <a:extLst>
            <a:ext uri="{FF2B5EF4-FFF2-40B4-BE49-F238E27FC236}">
              <a16:creationId xmlns:a16="http://schemas.microsoft.com/office/drawing/2014/main" id="{00000000-0008-0000-0500-0000D8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29" name="Text Box 15">
          <a:extLst>
            <a:ext uri="{FF2B5EF4-FFF2-40B4-BE49-F238E27FC236}">
              <a16:creationId xmlns:a16="http://schemas.microsoft.com/office/drawing/2014/main" id="{00000000-0008-0000-0500-0000D9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30" name="Text Box 15">
          <a:extLst>
            <a:ext uri="{FF2B5EF4-FFF2-40B4-BE49-F238E27FC236}">
              <a16:creationId xmlns:a16="http://schemas.microsoft.com/office/drawing/2014/main" id="{00000000-0008-0000-0500-0000DA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31" name="Text Box 15">
          <a:extLst>
            <a:ext uri="{FF2B5EF4-FFF2-40B4-BE49-F238E27FC236}">
              <a16:creationId xmlns:a16="http://schemas.microsoft.com/office/drawing/2014/main" id="{00000000-0008-0000-0500-0000DB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xdr:row>
      <xdr:rowOff>0</xdr:rowOff>
    </xdr:from>
    <xdr:ext cx="95250" cy="171450"/>
    <xdr:sp macro="" textlink="">
      <xdr:nvSpPr>
        <xdr:cNvPr id="732" name="Text Box 16">
          <a:extLst>
            <a:ext uri="{FF2B5EF4-FFF2-40B4-BE49-F238E27FC236}">
              <a16:creationId xmlns:a16="http://schemas.microsoft.com/office/drawing/2014/main" id="{00000000-0008-0000-0500-0000DC020000}"/>
            </a:ext>
          </a:extLst>
        </xdr:cNvPr>
        <xdr:cNvSpPr txBox="1">
          <a:spLocks noChangeArrowheads="1"/>
        </xdr:cNvSpPr>
      </xdr:nvSpPr>
      <xdr:spPr bwMode="auto">
        <a:xfrm>
          <a:off x="8960145" y="884939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xdr:row>
      <xdr:rowOff>0</xdr:rowOff>
    </xdr:from>
    <xdr:ext cx="95250" cy="171450"/>
    <xdr:sp macro="" textlink="">
      <xdr:nvSpPr>
        <xdr:cNvPr id="733" name="Text Box 17">
          <a:extLst>
            <a:ext uri="{FF2B5EF4-FFF2-40B4-BE49-F238E27FC236}">
              <a16:creationId xmlns:a16="http://schemas.microsoft.com/office/drawing/2014/main" id="{00000000-0008-0000-0500-0000DD020000}"/>
            </a:ext>
          </a:extLst>
        </xdr:cNvPr>
        <xdr:cNvSpPr txBox="1">
          <a:spLocks noChangeArrowheads="1"/>
        </xdr:cNvSpPr>
      </xdr:nvSpPr>
      <xdr:spPr bwMode="auto">
        <a:xfrm>
          <a:off x="8960145" y="884939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xdr:row>
      <xdr:rowOff>0</xdr:rowOff>
    </xdr:from>
    <xdr:ext cx="95250" cy="171450"/>
    <xdr:sp macro="" textlink="">
      <xdr:nvSpPr>
        <xdr:cNvPr id="734" name="Text Box 18">
          <a:extLst>
            <a:ext uri="{FF2B5EF4-FFF2-40B4-BE49-F238E27FC236}">
              <a16:creationId xmlns:a16="http://schemas.microsoft.com/office/drawing/2014/main" id="{00000000-0008-0000-0500-0000DE020000}"/>
            </a:ext>
          </a:extLst>
        </xdr:cNvPr>
        <xdr:cNvSpPr txBox="1">
          <a:spLocks noChangeArrowheads="1"/>
        </xdr:cNvSpPr>
      </xdr:nvSpPr>
      <xdr:spPr bwMode="auto">
        <a:xfrm>
          <a:off x="8960145" y="884939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xdr:row>
      <xdr:rowOff>0</xdr:rowOff>
    </xdr:from>
    <xdr:ext cx="95250" cy="171450"/>
    <xdr:sp macro="" textlink="">
      <xdr:nvSpPr>
        <xdr:cNvPr id="735" name="Text Box 19">
          <a:extLst>
            <a:ext uri="{FF2B5EF4-FFF2-40B4-BE49-F238E27FC236}">
              <a16:creationId xmlns:a16="http://schemas.microsoft.com/office/drawing/2014/main" id="{00000000-0008-0000-0500-0000DF020000}"/>
            </a:ext>
          </a:extLst>
        </xdr:cNvPr>
        <xdr:cNvSpPr txBox="1">
          <a:spLocks noChangeArrowheads="1"/>
        </xdr:cNvSpPr>
      </xdr:nvSpPr>
      <xdr:spPr bwMode="auto">
        <a:xfrm>
          <a:off x="8960145" y="884939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xdr:row>
      <xdr:rowOff>504825</xdr:rowOff>
    </xdr:from>
    <xdr:ext cx="95250" cy="213632"/>
    <xdr:sp macro="" textlink="">
      <xdr:nvSpPr>
        <xdr:cNvPr id="736" name="Text Box 15">
          <a:extLst>
            <a:ext uri="{FF2B5EF4-FFF2-40B4-BE49-F238E27FC236}">
              <a16:creationId xmlns:a16="http://schemas.microsoft.com/office/drawing/2014/main" id="{00000000-0008-0000-0500-0000E0020000}"/>
            </a:ext>
          </a:extLst>
        </xdr:cNvPr>
        <xdr:cNvSpPr txBox="1">
          <a:spLocks noChangeArrowheads="1"/>
        </xdr:cNvSpPr>
      </xdr:nvSpPr>
      <xdr:spPr bwMode="auto">
        <a:xfrm>
          <a:off x="8960145" y="935421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737" name="Text Box 16">
          <a:extLst>
            <a:ext uri="{FF2B5EF4-FFF2-40B4-BE49-F238E27FC236}">
              <a16:creationId xmlns:a16="http://schemas.microsoft.com/office/drawing/2014/main" id="{00000000-0008-0000-0500-0000E1020000}"/>
            </a:ext>
          </a:extLst>
        </xdr:cNvPr>
        <xdr:cNvSpPr txBox="1">
          <a:spLocks noChangeArrowheads="1"/>
        </xdr:cNvSpPr>
      </xdr:nvSpPr>
      <xdr:spPr bwMode="auto">
        <a:xfrm>
          <a:off x="8960145"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738" name="Text Box 17">
          <a:extLst>
            <a:ext uri="{FF2B5EF4-FFF2-40B4-BE49-F238E27FC236}">
              <a16:creationId xmlns:a16="http://schemas.microsoft.com/office/drawing/2014/main" id="{00000000-0008-0000-0500-0000E2020000}"/>
            </a:ext>
          </a:extLst>
        </xdr:cNvPr>
        <xdr:cNvSpPr txBox="1">
          <a:spLocks noChangeArrowheads="1"/>
        </xdr:cNvSpPr>
      </xdr:nvSpPr>
      <xdr:spPr bwMode="auto">
        <a:xfrm>
          <a:off x="8960145"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739" name="Text Box 18">
          <a:extLst>
            <a:ext uri="{FF2B5EF4-FFF2-40B4-BE49-F238E27FC236}">
              <a16:creationId xmlns:a16="http://schemas.microsoft.com/office/drawing/2014/main" id="{00000000-0008-0000-0500-0000E3020000}"/>
            </a:ext>
          </a:extLst>
        </xdr:cNvPr>
        <xdr:cNvSpPr txBox="1">
          <a:spLocks noChangeArrowheads="1"/>
        </xdr:cNvSpPr>
      </xdr:nvSpPr>
      <xdr:spPr bwMode="auto">
        <a:xfrm>
          <a:off x="8960145"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740" name="Text Box 19">
          <a:extLst>
            <a:ext uri="{FF2B5EF4-FFF2-40B4-BE49-F238E27FC236}">
              <a16:creationId xmlns:a16="http://schemas.microsoft.com/office/drawing/2014/main" id="{00000000-0008-0000-0500-0000E4020000}"/>
            </a:ext>
          </a:extLst>
        </xdr:cNvPr>
        <xdr:cNvSpPr txBox="1">
          <a:spLocks noChangeArrowheads="1"/>
        </xdr:cNvSpPr>
      </xdr:nvSpPr>
      <xdr:spPr bwMode="auto">
        <a:xfrm>
          <a:off x="8960145"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41" name="Text Box 15">
          <a:extLst>
            <a:ext uri="{FF2B5EF4-FFF2-40B4-BE49-F238E27FC236}">
              <a16:creationId xmlns:a16="http://schemas.microsoft.com/office/drawing/2014/main" id="{00000000-0008-0000-0500-0000E5020000}"/>
            </a:ext>
          </a:extLst>
        </xdr:cNvPr>
        <xdr:cNvSpPr txBox="1">
          <a:spLocks noChangeArrowheads="1"/>
        </xdr:cNvSpPr>
      </xdr:nvSpPr>
      <xdr:spPr bwMode="auto">
        <a:xfrm>
          <a:off x="8960145" y="1042854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42" name="Text Box 15">
          <a:extLst>
            <a:ext uri="{FF2B5EF4-FFF2-40B4-BE49-F238E27FC236}">
              <a16:creationId xmlns:a16="http://schemas.microsoft.com/office/drawing/2014/main" id="{00000000-0008-0000-0500-0000E6020000}"/>
            </a:ext>
          </a:extLst>
        </xdr:cNvPr>
        <xdr:cNvSpPr txBox="1">
          <a:spLocks noChangeArrowheads="1"/>
        </xdr:cNvSpPr>
      </xdr:nvSpPr>
      <xdr:spPr bwMode="auto">
        <a:xfrm>
          <a:off x="8960145" y="153571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43" name="Text Box 15">
          <a:extLst>
            <a:ext uri="{FF2B5EF4-FFF2-40B4-BE49-F238E27FC236}">
              <a16:creationId xmlns:a16="http://schemas.microsoft.com/office/drawing/2014/main" id="{00000000-0008-0000-0500-0000E7020000}"/>
            </a:ext>
          </a:extLst>
        </xdr:cNvPr>
        <xdr:cNvSpPr txBox="1">
          <a:spLocks noChangeArrowheads="1"/>
        </xdr:cNvSpPr>
      </xdr:nvSpPr>
      <xdr:spPr bwMode="auto">
        <a:xfrm>
          <a:off x="8960145" y="153571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xdr:row>
      <xdr:rowOff>504825</xdr:rowOff>
    </xdr:from>
    <xdr:ext cx="95250" cy="444331"/>
    <xdr:sp macro="" textlink="">
      <xdr:nvSpPr>
        <xdr:cNvPr id="744" name="Text Box 15">
          <a:extLst>
            <a:ext uri="{FF2B5EF4-FFF2-40B4-BE49-F238E27FC236}">
              <a16:creationId xmlns:a16="http://schemas.microsoft.com/office/drawing/2014/main" id="{00000000-0008-0000-0500-0000E8020000}"/>
            </a:ext>
          </a:extLst>
        </xdr:cNvPr>
        <xdr:cNvSpPr txBox="1">
          <a:spLocks noChangeArrowheads="1"/>
        </xdr:cNvSpPr>
      </xdr:nvSpPr>
      <xdr:spPr bwMode="auto">
        <a:xfrm>
          <a:off x="8960145" y="935421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745" name="Text Box 16">
          <a:extLst>
            <a:ext uri="{FF2B5EF4-FFF2-40B4-BE49-F238E27FC236}">
              <a16:creationId xmlns:a16="http://schemas.microsoft.com/office/drawing/2014/main" id="{00000000-0008-0000-0500-0000E9020000}"/>
            </a:ext>
          </a:extLst>
        </xdr:cNvPr>
        <xdr:cNvSpPr txBox="1">
          <a:spLocks noChangeArrowheads="1"/>
        </xdr:cNvSpPr>
      </xdr:nvSpPr>
      <xdr:spPr bwMode="auto">
        <a:xfrm>
          <a:off x="8960145"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746" name="Text Box 17">
          <a:extLst>
            <a:ext uri="{FF2B5EF4-FFF2-40B4-BE49-F238E27FC236}">
              <a16:creationId xmlns:a16="http://schemas.microsoft.com/office/drawing/2014/main" id="{00000000-0008-0000-0500-0000EA020000}"/>
            </a:ext>
          </a:extLst>
        </xdr:cNvPr>
        <xdr:cNvSpPr txBox="1">
          <a:spLocks noChangeArrowheads="1"/>
        </xdr:cNvSpPr>
      </xdr:nvSpPr>
      <xdr:spPr bwMode="auto">
        <a:xfrm>
          <a:off x="8960145"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747" name="Text Box 18">
          <a:extLst>
            <a:ext uri="{FF2B5EF4-FFF2-40B4-BE49-F238E27FC236}">
              <a16:creationId xmlns:a16="http://schemas.microsoft.com/office/drawing/2014/main" id="{00000000-0008-0000-0500-0000EB020000}"/>
            </a:ext>
          </a:extLst>
        </xdr:cNvPr>
        <xdr:cNvSpPr txBox="1">
          <a:spLocks noChangeArrowheads="1"/>
        </xdr:cNvSpPr>
      </xdr:nvSpPr>
      <xdr:spPr bwMode="auto">
        <a:xfrm>
          <a:off x="8960145"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748" name="Text Box 19">
          <a:extLst>
            <a:ext uri="{FF2B5EF4-FFF2-40B4-BE49-F238E27FC236}">
              <a16:creationId xmlns:a16="http://schemas.microsoft.com/office/drawing/2014/main" id="{00000000-0008-0000-0500-0000EC020000}"/>
            </a:ext>
          </a:extLst>
        </xdr:cNvPr>
        <xdr:cNvSpPr txBox="1">
          <a:spLocks noChangeArrowheads="1"/>
        </xdr:cNvSpPr>
      </xdr:nvSpPr>
      <xdr:spPr bwMode="auto">
        <a:xfrm>
          <a:off x="8960145"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49" name="Text Box 15">
          <a:extLst>
            <a:ext uri="{FF2B5EF4-FFF2-40B4-BE49-F238E27FC236}">
              <a16:creationId xmlns:a16="http://schemas.microsoft.com/office/drawing/2014/main" id="{00000000-0008-0000-0500-0000ED020000}"/>
            </a:ext>
          </a:extLst>
        </xdr:cNvPr>
        <xdr:cNvSpPr txBox="1">
          <a:spLocks noChangeArrowheads="1"/>
        </xdr:cNvSpPr>
      </xdr:nvSpPr>
      <xdr:spPr bwMode="auto">
        <a:xfrm>
          <a:off x="8960145" y="1042854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50" name="Text Box 15">
          <a:extLst>
            <a:ext uri="{FF2B5EF4-FFF2-40B4-BE49-F238E27FC236}">
              <a16:creationId xmlns:a16="http://schemas.microsoft.com/office/drawing/2014/main" id="{00000000-0008-0000-0500-0000EE020000}"/>
            </a:ext>
          </a:extLst>
        </xdr:cNvPr>
        <xdr:cNvSpPr txBox="1">
          <a:spLocks noChangeArrowheads="1"/>
        </xdr:cNvSpPr>
      </xdr:nvSpPr>
      <xdr:spPr bwMode="auto">
        <a:xfrm>
          <a:off x="8960145" y="153571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51" name="Text Box 15">
          <a:extLst>
            <a:ext uri="{FF2B5EF4-FFF2-40B4-BE49-F238E27FC236}">
              <a16:creationId xmlns:a16="http://schemas.microsoft.com/office/drawing/2014/main" id="{00000000-0008-0000-0500-0000EF020000}"/>
            </a:ext>
          </a:extLst>
        </xdr:cNvPr>
        <xdr:cNvSpPr txBox="1">
          <a:spLocks noChangeArrowheads="1"/>
        </xdr:cNvSpPr>
      </xdr:nvSpPr>
      <xdr:spPr bwMode="auto">
        <a:xfrm>
          <a:off x="8960145" y="153571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52" name="Text Box 15">
          <a:extLst>
            <a:ext uri="{FF2B5EF4-FFF2-40B4-BE49-F238E27FC236}">
              <a16:creationId xmlns:a16="http://schemas.microsoft.com/office/drawing/2014/main" id="{00000000-0008-0000-0500-0000F0020000}"/>
            </a:ext>
          </a:extLst>
        </xdr:cNvPr>
        <xdr:cNvSpPr txBox="1">
          <a:spLocks noChangeArrowheads="1"/>
        </xdr:cNvSpPr>
      </xdr:nvSpPr>
      <xdr:spPr bwMode="auto">
        <a:xfrm>
          <a:off x="8960145" y="1241572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53" name="Text Box 15">
          <a:extLst>
            <a:ext uri="{FF2B5EF4-FFF2-40B4-BE49-F238E27FC236}">
              <a16:creationId xmlns:a16="http://schemas.microsoft.com/office/drawing/2014/main" id="{00000000-0008-0000-0500-0000F1020000}"/>
            </a:ext>
          </a:extLst>
        </xdr:cNvPr>
        <xdr:cNvSpPr txBox="1">
          <a:spLocks noChangeArrowheads="1"/>
        </xdr:cNvSpPr>
      </xdr:nvSpPr>
      <xdr:spPr bwMode="auto">
        <a:xfrm>
          <a:off x="8960145" y="1241572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54" name="Text Box 15">
          <a:extLst>
            <a:ext uri="{FF2B5EF4-FFF2-40B4-BE49-F238E27FC236}">
              <a16:creationId xmlns:a16="http://schemas.microsoft.com/office/drawing/2014/main" id="{00000000-0008-0000-0500-0000F2020000}"/>
            </a:ext>
          </a:extLst>
        </xdr:cNvPr>
        <xdr:cNvSpPr txBox="1">
          <a:spLocks noChangeArrowheads="1"/>
        </xdr:cNvSpPr>
      </xdr:nvSpPr>
      <xdr:spPr bwMode="auto">
        <a:xfrm>
          <a:off x="8960145" y="1241572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55" name="Text Box 15">
          <a:extLst>
            <a:ext uri="{FF2B5EF4-FFF2-40B4-BE49-F238E27FC236}">
              <a16:creationId xmlns:a16="http://schemas.microsoft.com/office/drawing/2014/main" id="{00000000-0008-0000-0500-0000F3020000}"/>
            </a:ext>
          </a:extLst>
        </xdr:cNvPr>
        <xdr:cNvSpPr txBox="1">
          <a:spLocks noChangeArrowheads="1"/>
        </xdr:cNvSpPr>
      </xdr:nvSpPr>
      <xdr:spPr bwMode="auto">
        <a:xfrm>
          <a:off x="8960145" y="1241572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56" name="Text Box 15">
          <a:extLst>
            <a:ext uri="{FF2B5EF4-FFF2-40B4-BE49-F238E27FC236}">
              <a16:creationId xmlns:a16="http://schemas.microsoft.com/office/drawing/2014/main" id="{00000000-0008-0000-0500-0000F4020000}"/>
            </a:ext>
          </a:extLst>
        </xdr:cNvPr>
        <xdr:cNvSpPr txBox="1">
          <a:spLocks noChangeArrowheads="1"/>
        </xdr:cNvSpPr>
      </xdr:nvSpPr>
      <xdr:spPr bwMode="auto">
        <a:xfrm>
          <a:off x="8960145" y="1241572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57" name="Text Box 15">
          <a:extLst>
            <a:ext uri="{FF2B5EF4-FFF2-40B4-BE49-F238E27FC236}">
              <a16:creationId xmlns:a16="http://schemas.microsoft.com/office/drawing/2014/main" id="{00000000-0008-0000-0500-0000F5020000}"/>
            </a:ext>
          </a:extLst>
        </xdr:cNvPr>
        <xdr:cNvSpPr txBox="1">
          <a:spLocks noChangeArrowheads="1"/>
        </xdr:cNvSpPr>
      </xdr:nvSpPr>
      <xdr:spPr bwMode="auto">
        <a:xfrm>
          <a:off x="8960145" y="1241572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58" name="Text Box 15">
          <a:extLst>
            <a:ext uri="{FF2B5EF4-FFF2-40B4-BE49-F238E27FC236}">
              <a16:creationId xmlns:a16="http://schemas.microsoft.com/office/drawing/2014/main" id="{00000000-0008-0000-0500-0000F6020000}"/>
            </a:ext>
          </a:extLst>
        </xdr:cNvPr>
        <xdr:cNvSpPr txBox="1">
          <a:spLocks noChangeArrowheads="1"/>
        </xdr:cNvSpPr>
      </xdr:nvSpPr>
      <xdr:spPr bwMode="auto">
        <a:xfrm>
          <a:off x="8960145" y="1241572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59" name="Text Box 15">
          <a:extLst>
            <a:ext uri="{FF2B5EF4-FFF2-40B4-BE49-F238E27FC236}">
              <a16:creationId xmlns:a16="http://schemas.microsoft.com/office/drawing/2014/main" id="{00000000-0008-0000-0500-0000F7020000}"/>
            </a:ext>
          </a:extLst>
        </xdr:cNvPr>
        <xdr:cNvSpPr txBox="1">
          <a:spLocks noChangeArrowheads="1"/>
        </xdr:cNvSpPr>
      </xdr:nvSpPr>
      <xdr:spPr bwMode="auto">
        <a:xfrm>
          <a:off x="8960145" y="12920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60" name="Text Box 15">
          <a:extLst>
            <a:ext uri="{FF2B5EF4-FFF2-40B4-BE49-F238E27FC236}">
              <a16:creationId xmlns:a16="http://schemas.microsoft.com/office/drawing/2014/main" id="{00000000-0008-0000-0500-0000F8020000}"/>
            </a:ext>
          </a:extLst>
        </xdr:cNvPr>
        <xdr:cNvSpPr txBox="1">
          <a:spLocks noChangeArrowheads="1"/>
        </xdr:cNvSpPr>
      </xdr:nvSpPr>
      <xdr:spPr bwMode="auto">
        <a:xfrm>
          <a:off x="8960145" y="12920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61" name="Text Box 15">
          <a:extLst>
            <a:ext uri="{FF2B5EF4-FFF2-40B4-BE49-F238E27FC236}">
              <a16:creationId xmlns:a16="http://schemas.microsoft.com/office/drawing/2014/main" id="{00000000-0008-0000-0500-0000F9020000}"/>
            </a:ext>
          </a:extLst>
        </xdr:cNvPr>
        <xdr:cNvSpPr txBox="1">
          <a:spLocks noChangeArrowheads="1"/>
        </xdr:cNvSpPr>
      </xdr:nvSpPr>
      <xdr:spPr bwMode="auto">
        <a:xfrm>
          <a:off x="8960145" y="12920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62" name="Text Box 15">
          <a:extLst>
            <a:ext uri="{FF2B5EF4-FFF2-40B4-BE49-F238E27FC236}">
              <a16:creationId xmlns:a16="http://schemas.microsoft.com/office/drawing/2014/main" id="{00000000-0008-0000-0500-0000FA020000}"/>
            </a:ext>
          </a:extLst>
        </xdr:cNvPr>
        <xdr:cNvSpPr txBox="1">
          <a:spLocks noChangeArrowheads="1"/>
        </xdr:cNvSpPr>
      </xdr:nvSpPr>
      <xdr:spPr bwMode="auto">
        <a:xfrm>
          <a:off x="8960145" y="12920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764" name="Text Box 15">
          <a:extLst>
            <a:ext uri="{FF2B5EF4-FFF2-40B4-BE49-F238E27FC236}">
              <a16:creationId xmlns:a16="http://schemas.microsoft.com/office/drawing/2014/main" id="{00000000-0008-0000-0500-0000FC020000}"/>
            </a:ext>
          </a:extLst>
        </xdr:cNvPr>
        <xdr:cNvSpPr txBox="1">
          <a:spLocks noChangeArrowheads="1"/>
        </xdr:cNvSpPr>
      </xdr:nvSpPr>
      <xdr:spPr bwMode="auto">
        <a:xfrm>
          <a:off x="12826188" y="1042854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765" name="Text Box 15">
          <a:extLst>
            <a:ext uri="{FF2B5EF4-FFF2-40B4-BE49-F238E27FC236}">
              <a16:creationId xmlns:a16="http://schemas.microsoft.com/office/drawing/2014/main" id="{00000000-0008-0000-0500-0000FD020000}"/>
            </a:ext>
          </a:extLst>
        </xdr:cNvPr>
        <xdr:cNvSpPr txBox="1">
          <a:spLocks noChangeArrowheads="1"/>
        </xdr:cNvSpPr>
      </xdr:nvSpPr>
      <xdr:spPr bwMode="auto">
        <a:xfrm>
          <a:off x="12826188" y="1150287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766" name="Text Box 15">
          <a:extLst>
            <a:ext uri="{FF2B5EF4-FFF2-40B4-BE49-F238E27FC236}">
              <a16:creationId xmlns:a16="http://schemas.microsoft.com/office/drawing/2014/main" id="{00000000-0008-0000-0500-0000FE020000}"/>
            </a:ext>
          </a:extLst>
        </xdr:cNvPr>
        <xdr:cNvSpPr txBox="1">
          <a:spLocks noChangeArrowheads="1"/>
        </xdr:cNvSpPr>
      </xdr:nvSpPr>
      <xdr:spPr bwMode="auto">
        <a:xfrm>
          <a:off x="12826188" y="1150287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767" name="Text Box 15">
          <a:extLst>
            <a:ext uri="{FF2B5EF4-FFF2-40B4-BE49-F238E27FC236}">
              <a16:creationId xmlns:a16="http://schemas.microsoft.com/office/drawing/2014/main" id="{00000000-0008-0000-0500-0000FF020000}"/>
            </a:ext>
          </a:extLst>
        </xdr:cNvPr>
        <xdr:cNvSpPr txBox="1">
          <a:spLocks noChangeArrowheads="1"/>
        </xdr:cNvSpPr>
      </xdr:nvSpPr>
      <xdr:spPr bwMode="auto">
        <a:xfrm>
          <a:off x="12826188" y="12920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768" name="Text Box 15">
          <a:extLst>
            <a:ext uri="{FF2B5EF4-FFF2-40B4-BE49-F238E27FC236}">
              <a16:creationId xmlns:a16="http://schemas.microsoft.com/office/drawing/2014/main" id="{00000000-0008-0000-0500-000000030000}"/>
            </a:ext>
          </a:extLst>
        </xdr:cNvPr>
        <xdr:cNvSpPr txBox="1">
          <a:spLocks noChangeArrowheads="1"/>
        </xdr:cNvSpPr>
      </xdr:nvSpPr>
      <xdr:spPr bwMode="auto">
        <a:xfrm>
          <a:off x="12826188" y="12920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769" name="Text Box 15">
          <a:extLst>
            <a:ext uri="{FF2B5EF4-FFF2-40B4-BE49-F238E27FC236}">
              <a16:creationId xmlns:a16="http://schemas.microsoft.com/office/drawing/2014/main" id="{00000000-0008-0000-0500-000001030000}"/>
            </a:ext>
          </a:extLst>
        </xdr:cNvPr>
        <xdr:cNvSpPr txBox="1">
          <a:spLocks noChangeArrowheads="1"/>
        </xdr:cNvSpPr>
      </xdr:nvSpPr>
      <xdr:spPr bwMode="auto">
        <a:xfrm>
          <a:off x="12826188" y="1413886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770" name="Text Box 15">
          <a:extLst>
            <a:ext uri="{FF2B5EF4-FFF2-40B4-BE49-F238E27FC236}">
              <a16:creationId xmlns:a16="http://schemas.microsoft.com/office/drawing/2014/main" id="{00000000-0008-0000-0500-000002030000}"/>
            </a:ext>
          </a:extLst>
        </xdr:cNvPr>
        <xdr:cNvSpPr txBox="1">
          <a:spLocks noChangeArrowheads="1"/>
        </xdr:cNvSpPr>
      </xdr:nvSpPr>
      <xdr:spPr bwMode="auto">
        <a:xfrm>
          <a:off x="12826188" y="1413886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771" name="Text Box 15">
          <a:extLst>
            <a:ext uri="{FF2B5EF4-FFF2-40B4-BE49-F238E27FC236}">
              <a16:creationId xmlns:a16="http://schemas.microsoft.com/office/drawing/2014/main" id="{00000000-0008-0000-0500-000003030000}"/>
            </a:ext>
          </a:extLst>
        </xdr:cNvPr>
        <xdr:cNvSpPr txBox="1">
          <a:spLocks noChangeArrowheads="1"/>
        </xdr:cNvSpPr>
      </xdr:nvSpPr>
      <xdr:spPr bwMode="auto">
        <a:xfrm>
          <a:off x="12826188"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772" name="Text Box 15">
          <a:extLst>
            <a:ext uri="{FF2B5EF4-FFF2-40B4-BE49-F238E27FC236}">
              <a16:creationId xmlns:a16="http://schemas.microsoft.com/office/drawing/2014/main" id="{00000000-0008-0000-0500-000004030000}"/>
            </a:ext>
          </a:extLst>
        </xdr:cNvPr>
        <xdr:cNvSpPr txBox="1">
          <a:spLocks noChangeArrowheads="1"/>
        </xdr:cNvSpPr>
      </xdr:nvSpPr>
      <xdr:spPr bwMode="auto">
        <a:xfrm>
          <a:off x="12826188"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773" name="Text Box 15">
          <a:extLst>
            <a:ext uri="{FF2B5EF4-FFF2-40B4-BE49-F238E27FC236}">
              <a16:creationId xmlns:a16="http://schemas.microsoft.com/office/drawing/2014/main" id="{00000000-0008-0000-0500-000005030000}"/>
            </a:ext>
          </a:extLst>
        </xdr:cNvPr>
        <xdr:cNvSpPr txBox="1">
          <a:spLocks noChangeArrowheads="1"/>
        </xdr:cNvSpPr>
      </xdr:nvSpPr>
      <xdr:spPr bwMode="auto">
        <a:xfrm>
          <a:off x="12826188"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774" name="Text Box 15">
          <a:extLst>
            <a:ext uri="{FF2B5EF4-FFF2-40B4-BE49-F238E27FC236}">
              <a16:creationId xmlns:a16="http://schemas.microsoft.com/office/drawing/2014/main" id="{00000000-0008-0000-0500-000006030000}"/>
            </a:ext>
          </a:extLst>
        </xdr:cNvPr>
        <xdr:cNvSpPr txBox="1">
          <a:spLocks noChangeArrowheads="1"/>
        </xdr:cNvSpPr>
      </xdr:nvSpPr>
      <xdr:spPr bwMode="auto">
        <a:xfrm>
          <a:off x="12826188"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775" name="Text Box 15">
          <a:extLst>
            <a:ext uri="{FF2B5EF4-FFF2-40B4-BE49-F238E27FC236}">
              <a16:creationId xmlns:a16="http://schemas.microsoft.com/office/drawing/2014/main" id="{00000000-0008-0000-0500-000007030000}"/>
            </a:ext>
          </a:extLst>
        </xdr:cNvPr>
        <xdr:cNvSpPr txBox="1">
          <a:spLocks noChangeArrowheads="1"/>
        </xdr:cNvSpPr>
      </xdr:nvSpPr>
      <xdr:spPr bwMode="auto">
        <a:xfrm>
          <a:off x="12826188"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776" name="Text Box 15">
          <a:extLst>
            <a:ext uri="{FF2B5EF4-FFF2-40B4-BE49-F238E27FC236}">
              <a16:creationId xmlns:a16="http://schemas.microsoft.com/office/drawing/2014/main" id="{00000000-0008-0000-0500-000008030000}"/>
            </a:ext>
          </a:extLst>
        </xdr:cNvPr>
        <xdr:cNvSpPr txBox="1">
          <a:spLocks noChangeArrowheads="1"/>
        </xdr:cNvSpPr>
      </xdr:nvSpPr>
      <xdr:spPr bwMode="auto">
        <a:xfrm>
          <a:off x="12826188"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777" name="Text Box 15">
          <a:extLst>
            <a:ext uri="{FF2B5EF4-FFF2-40B4-BE49-F238E27FC236}">
              <a16:creationId xmlns:a16="http://schemas.microsoft.com/office/drawing/2014/main" id="{00000000-0008-0000-0500-000009030000}"/>
            </a:ext>
          </a:extLst>
        </xdr:cNvPr>
        <xdr:cNvSpPr txBox="1">
          <a:spLocks noChangeArrowheads="1"/>
        </xdr:cNvSpPr>
      </xdr:nvSpPr>
      <xdr:spPr bwMode="auto">
        <a:xfrm>
          <a:off x="12826188"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xdr:row>
      <xdr:rowOff>0</xdr:rowOff>
    </xdr:from>
    <xdr:ext cx="95250" cy="171450"/>
    <xdr:sp macro="" textlink="">
      <xdr:nvSpPr>
        <xdr:cNvPr id="778" name="Text Box 16">
          <a:extLst>
            <a:ext uri="{FF2B5EF4-FFF2-40B4-BE49-F238E27FC236}">
              <a16:creationId xmlns:a16="http://schemas.microsoft.com/office/drawing/2014/main" id="{00000000-0008-0000-0500-00000A030000}"/>
            </a:ext>
          </a:extLst>
        </xdr:cNvPr>
        <xdr:cNvSpPr txBox="1">
          <a:spLocks noChangeArrowheads="1"/>
        </xdr:cNvSpPr>
      </xdr:nvSpPr>
      <xdr:spPr bwMode="auto">
        <a:xfrm>
          <a:off x="12826188" y="884939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xdr:row>
      <xdr:rowOff>0</xdr:rowOff>
    </xdr:from>
    <xdr:ext cx="95250" cy="171450"/>
    <xdr:sp macro="" textlink="">
      <xdr:nvSpPr>
        <xdr:cNvPr id="779" name="Text Box 17">
          <a:extLst>
            <a:ext uri="{FF2B5EF4-FFF2-40B4-BE49-F238E27FC236}">
              <a16:creationId xmlns:a16="http://schemas.microsoft.com/office/drawing/2014/main" id="{00000000-0008-0000-0500-00000B030000}"/>
            </a:ext>
          </a:extLst>
        </xdr:cNvPr>
        <xdr:cNvSpPr txBox="1">
          <a:spLocks noChangeArrowheads="1"/>
        </xdr:cNvSpPr>
      </xdr:nvSpPr>
      <xdr:spPr bwMode="auto">
        <a:xfrm>
          <a:off x="12826188" y="884939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1046162</xdr:colOff>
      <xdr:row>12</xdr:row>
      <xdr:rowOff>15875</xdr:rowOff>
    </xdr:from>
    <xdr:ext cx="95250" cy="171450"/>
    <xdr:sp macro="" textlink="">
      <xdr:nvSpPr>
        <xdr:cNvPr id="780" name="Text Box 18">
          <a:extLst>
            <a:ext uri="{FF2B5EF4-FFF2-40B4-BE49-F238E27FC236}">
              <a16:creationId xmlns:a16="http://schemas.microsoft.com/office/drawing/2014/main" id="{00000000-0008-0000-0500-00000C030000}"/>
            </a:ext>
          </a:extLst>
        </xdr:cNvPr>
        <xdr:cNvSpPr txBox="1">
          <a:spLocks noChangeArrowheads="1"/>
        </xdr:cNvSpPr>
      </xdr:nvSpPr>
      <xdr:spPr bwMode="auto">
        <a:xfrm>
          <a:off x="12800012" y="4149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xdr:row>
      <xdr:rowOff>504825</xdr:rowOff>
    </xdr:from>
    <xdr:ext cx="95250" cy="213632"/>
    <xdr:sp macro="" textlink="">
      <xdr:nvSpPr>
        <xdr:cNvPr id="782" name="Text Box 15">
          <a:extLst>
            <a:ext uri="{FF2B5EF4-FFF2-40B4-BE49-F238E27FC236}">
              <a16:creationId xmlns:a16="http://schemas.microsoft.com/office/drawing/2014/main" id="{00000000-0008-0000-0500-00000E030000}"/>
            </a:ext>
          </a:extLst>
        </xdr:cNvPr>
        <xdr:cNvSpPr txBox="1">
          <a:spLocks noChangeArrowheads="1"/>
        </xdr:cNvSpPr>
      </xdr:nvSpPr>
      <xdr:spPr bwMode="auto">
        <a:xfrm>
          <a:off x="12826188" y="935421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783" name="Text Box 16">
          <a:extLst>
            <a:ext uri="{FF2B5EF4-FFF2-40B4-BE49-F238E27FC236}">
              <a16:creationId xmlns:a16="http://schemas.microsoft.com/office/drawing/2014/main" id="{00000000-0008-0000-0500-00000F030000}"/>
            </a:ext>
          </a:extLst>
        </xdr:cNvPr>
        <xdr:cNvSpPr txBox="1">
          <a:spLocks noChangeArrowheads="1"/>
        </xdr:cNvSpPr>
      </xdr:nvSpPr>
      <xdr:spPr bwMode="auto">
        <a:xfrm>
          <a:off x="12826188"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784" name="Text Box 17">
          <a:extLst>
            <a:ext uri="{FF2B5EF4-FFF2-40B4-BE49-F238E27FC236}">
              <a16:creationId xmlns:a16="http://schemas.microsoft.com/office/drawing/2014/main" id="{00000000-0008-0000-0500-000010030000}"/>
            </a:ext>
          </a:extLst>
        </xdr:cNvPr>
        <xdr:cNvSpPr txBox="1">
          <a:spLocks noChangeArrowheads="1"/>
        </xdr:cNvSpPr>
      </xdr:nvSpPr>
      <xdr:spPr bwMode="auto">
        <a:xfrm>
          <a:off x="12826188"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785" name="Text Box 18">
          <a:extLst>
            <a:ext uri="{FF2B5EF4-FFF2-40B4-BE49-F238E27FC236}">
              <a16:creationId xmlns:a16="http://schemas.microsoft.com/office/drawing/2014/main" id="{00000000-0008-0000-0500-000011030000}"/>
            </a:ext>
          </a:extLst>
        </xdr:cNvPr>
        <xdr:cNvSpPr txBox="1">
          <a:spLocks noChangeArrowheads="1"/>
        </xdr:cNvSpPr>
      </xdr:nvSpPr>
      <xdr:spPr bwMode="auto">
        <a:xfrm>
          <a:off x="12826188"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786" name="Text Box 19">
          <a:extLst>
            <a:ext uri="{FF2B5EF4-FFF2-40B4-BE49-F238E27FC236}">
              <a16:creationId xmlns:a16="http://schemas.microsoft.com/office/drawing/2014/main" id="{00000000-0008-0000-0500-000012030000}"/>
            </a:ext>
          </a:extLst>
        </xdr:cNvPr>
        <xdr:cNvSpPr txBox="1">
          <a:spLocks noChangeArrowheads="1"/>
        </xdr:cNvSpPr>
      </xdr:nvSpPr>
      <xdr:spPr bwMode="auto">
        <a:xfrm>
          <a:off x="12826188"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787" name="Text Box 15">
          <a:extLst>
            <a:ext uri="{FF2B5EF4-FFF2-40B4-BE49-F238E27FC236}">
              <a16:creationId xmlns:a16="http://schemas.microsoft.com/office/drawing/2014/main" id="{00000000-0008-0000-0500-000013030000}"/>
            </a:ext>
          </a:extLst>
        </xdr:cNvPr>
        <xdr:cNvSpPr txBox="1">
          <a:spLocks noChangeArrowheads="1"/>
        </xdr:cNvSpPr>
      </xdr:nvSpPr>
      <xdr:spPr bwMode="auto">
        <a:xfrm>
          <a:off x="12826188" y="1042854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788" name="Text Box 15">
          <a:extLst>
            <a:ext uri="{FF2B5EF4-FFF2-40B4-BE49-F238E27FC236}">
              <a16:creationId xmlns:a16="http://schemas.microsoft.com/office/drawing/2014/main" id="{00000000-0008-0000-0500-000014030000}"/>
            </a:ext>
          </a:extLst>
        </xdr:cNvPr>
        <xdr:cNvSpPr txBox="1">
          <a:spLocks noChangeArrowheads="1"/>
        </xdr:cNvSpPr>
      </xdr:nvSpPr>
      <xdr:spPr bwMode="auto">
        <a:xfrm>
          <a:off x="12826188" y="153571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789" name="Text Box 15">
          <a:extLst>
            <a:ext uri="{FF2B5EF4-FFF2-40B4-BE49-F238E27FC236}">
              <a16:creationId xmlns:a16="http://schemas.microsoft.com/office/drawing/2014/main" id="{00000000-0008-0000-0500-000015030000}"/>
            </a:ext>
          </a:extLst>
        </xdr:cNvPr>
        <xdr:cNvSpPr txBox="1">
          <a:spLocks noChangeArrowheads="1"/>
        </xdr:cNvSpPr>
      </xdr:nvSpPr>
      <xdr:spPr bwMode="auto">
        <a:xfrm>
          <a:off x="12826188" y="153571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92" name="Text Box 15">
          <a:extLst>
            <a:ext uri="{FF2B5EF4-FFF2-40B4-BE49-F238E27FC236}">
              <a16:creationId xmlns:a16="http://schemas.microsoft.com/office/drawing/2014/main" id="{00000000-0008-0000-0500-000018030000}"/>
            </a:ext>
          </a:extLst>
        </xdr:cNvPr>
        <xdr:cNvSpPr txBox="1">
          <a:spLocks noChangeArrowheads="1"/>
        </xdr:cNvSpPr>
      </xdr:nvSpPr>
      <xdr:spPr bwMode="auto">
        <a:xfrm>
          <a:off x="8953500" y="11677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93" name="Text Box 15">
          <a:extLst>
            <a:ext uri="{FF2B5EF4-FFF2-40B4-BE49-F238E27FC236}">
              <a16:creationId xmlns:a16="http://schemas.microsoft.com/office/drawing/2014/main" id="{00000000-0008-0000-0500-000019030000}"/>
            </a:ext>
          </a:extLst>
        </xdr:cNvPr>
        <xdr:cNvSpPr txBox="1">
          <a:spLocks noChangeArrowheads="1"/>
        </xdr:cNvSpPr>
      </xdr:nvSpPr>
      <xdr:spPr bwMode="auto">
        <a:xfrm>
          <a:off x="8953500" y="11677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94" name="Text Box 15">
          <a:extLst>
            <a:ext uri="{FF2B5EF4-FFF2-40B4-BE49-F238E27FC236}">
              <a16:creationId xmlns:a16="http://schemas.microsoft.com/office/drawing/2014/main" id="{00000000-0008-0000-0500-00001A030000}"/>
            </a:ext>
          </a:extLst>
        </xdr:cNvPr>
        <xdr:cNvSpPr txBox="1">
          <a:spLocks noChangeArrowheads="1"/>
        </xdr:cNvSpPr>
      </xdr:nvSpPr>
      <xdr:spPr bwMode="auto">
        <a:xfrm>
          <a:off x="8953500" y="11677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95" name="Text Box 15">
          <a:extLst>
            <a:ext uri="{FF2B5EF4-FFF2-40B4-BE49-F238E27FC236}">
              <a16:creationId xmlns:a16="http://schemas.microsoft.com/office/drawing/2014/main" id="{00000000-0008-0000-0500-00001B030000}"/>
            </a:ext>
          </a:extLst>
        </xdr:cNvPr>
        <xdr:cNvSpPr txBox="1">
          <a:spLocks noChangeArrowheads="1"/>
        </xdr:cNvSpPr>
      </xdr:nvSpPr>
      <xdr:spPr bwMode="auto">
        <a:xfrm>
          <a:off x="8953500" y="11677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96" name="Text Box 15">
          <a:extLst>
            <a:ext uri="{FF2B5EF4-FFF2-40B4-BE49-F238E27FC236}">
              <a16:creationId xmlns:a16="http://schemas.microsoft.com/office/drawing/2014/main" id="{00000000-0008-0000-0500-00001C030000}"/>
            </a:ext>
          </a:extLst>
        </xdr:cNvPr>
        <xdr:cNvSpPr txBox="1">
          <a:spLocks noChangeArrowheads="1"/>
        </xdr:cNvSpPr>
      </xdr:nvSpPr>
      <xdr:spPr bwMode="auto">
        <a:xfrm>
          <a:off x="8953500" y="1117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97" name="Text Box 15">
          <a:extLst>
            <a:ext uri="{FF2B5EF4-FFF2-40B4-BE49-F238E27FC236}">
              <a16:creationId xmlns:a16="http://schemas.microsoft.com/office/drawing/2014/main" id="{00000000-0008-0000-0500-00001D030000}"/>
            </a:ext>
          </a:extLst>
        </xdr:cNvPr>
        <xdr:cNvSpPr txBox="1">
          <a:spLocks noChangeArrowheads="1"/>
        </xdr:cNvSpPr>
      </xdr:nvSpPr>
      <xdr:spPr bwMode="auto">
        <a:xfrm>
          <a:off x="8953500" y="1117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98" name="Text Box 15">
          <a:extLst>
            <a:ext uri="{FF2B5EF4-FFF2-40B4-BE49-F238E27FC236}">
              <a16:creationId xmlns:a16="http://schemas.microsoft.com/office/drawing/2014/main" id="{00000000-0008-0000-0500-00001E030000}"/>
            </a:ext>
          </a:extLst>
        </xdr:cNvPr>
        <xdr:cNvSpPr txBox="1">
          <a:spLocks noChangeArrowheads="1"/>
        </xdr:cNvSpPr>
      </xdr:nvSpPr>
      <xdr:spPr bwMode="auto">
        <a:xfrm>
          <a:off x="8953500" y="1117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99" name="Text Box 15">
          <a:extLst>
            <a:ext uri="{FF2B5EF4-FFF2-40B4-BE49-F238E27FC236}">
              <a16:creationId xmlns:a16="http://schemas.microsoft.com/office/drawing/2014/main" id="{00000000-0008-0000-0500-00001F030000}"/>
            </a:ext>
          </a:extLst>
        </xdr:cNvPr>
        <xdr:cNvSpPr txBox="1">
          <a:spLocks noChangeArrowheads="1"/>
        </xdr:cNvSpPr>
      </xdr:nvSpPr>
      <xdr:spPr bwMode="auto">
        <a:xfrm>
          <a:off x="8953500" y="1117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0" name="Text Box 15">
          <a:extLst>
            <a:ext uri="{FF2B5EF4-FFF2-40B4-BE49-F238E27FC236}">
              <a16:creationId xmlns:a16="http://schemas.microsoft.com/office/drawing/2014/main" id="{00000000-0008-0000-0500-000020030000}"/>
            </a:ext>
          </a:extLst>
        </xdr:cNvPr>
        <xdr:cNvSpPr txBox="1">
          <a:spLocks noChangeArrowheads="1"/>
        </xdr:cNvSpPr>
      </xdr:nvSpPr>
      <xdr:spPr bwMode="auto">
        <a:xfrm>
          <a:off x="8953500" y="1117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1" name="Text Box 15">
          <a:extLst>
            <a:ext uri="{FF2B5EF4-FFF2-40B4-BE49-F238E27FC236}">
              <a16:creationId xmlns:a16="http://schemas.microsoft.com/office/drawing/2014/main" id="{00000000-0008-0000-0500-000021030000}"/>
            </a:ext>
          </a:extLst>
        </xdr:cNvPr>
        <xdr:cNvSpPr txBox="1">
          <a:spLocks noChangeArrowheads="1"/>
        </xdr:cNvSpPr>
      </xdr:nvSpPr>
      <xdr:spPr bwMode="auto">
        <a:xfrm>
          <a:off x="8953500" y="1117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2" name="Text Box 15">
          <a:extLst>
            <a:ext uri="{FF2B5EF4-FFF2-40B4-BE49-F238E27FC236}">
              <a16:creationId xmlns:a16="http://schemas.microsoft.com/office/drawing/2014/main" id="{00000000-0008-0000-0500-000022030000}"/>
            </a:ext>
          </a:extLst>
        </xdr:cNvPr>
        <xdr:cNvSpPr txBox="1">
          <a:spLocks noChangeArrowheads="1"/>
        </xdr:cNvSpPr>
      </xdr:nvSpPr>
      <xdr:spPr bwMode="auto">
        <a:xfrm>
          <a:off x="8953500" y="1117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3" name="Text Box 15">
          <a:extLst>
            <a:ext uri="{FF2B5EF4-FFF2-40B4-BE49-F238E27FC236}">
              <a16:creationId xmlns:a16="http://schemas.microsoft.com/office/drawing/2014/main" id="{00000000-0008-0000-0500-000023030000}"/>
            </a:ext>
          </a:extLst>
        </xdr:cNvPr>
        <xdr:cNvSpPr txBox="1">
          <a:spLocks noChangeArrowheads="1"/>
        </xdr:cNvSpPr>
      </xdr:nvSpPr>
      <xdr:spPr bwMode="auto">
        <a:xfrm>
          <a:off x="8953500" y="11677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4" name="Text Box 15">
          <a:extLst>
            <a:ext uri="{FF2B5EF4-FFF2-40B4-BE49-F238E27FC236}">
              <a16:creationId xmlns:a16="http://schemas.microsoft.com/office/drawing/2014/main" id="{00000000-0008-0000-0500-000024030000}"/>
            </a:ext>
          </a:extLst>
        </xdr:cNvPr>
        <xdr:cNvSpPr txBox="1">
          <a:spLocks noChangeArrowheads="1"/>
        </xdr:cNvSpPr>
      </xdr:nvSpPr>
      <xdr:spPr bwMode="auto">
        <a:xfrm>
          <a:off x="8953500" y="11677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5" name="Text Box 15">
          <a:extLst>
            <a:ext uri="{FF2B5EF4-FFF2-40B4-BE49-F238E27FC236}">
              <a16:creationId xmlns:a16="http://schemas.microsoft.com/office/drawing/2014/main" id="{00000000-0008-0000-0500-000025030000}"/>
            </a:ext>
          </a:extLst>
        </xdr:cNvPr>
        <xdr:cNvSpPr txBox="1">
          <a:spLocks noChangeArrowheads="1"/>
        </xdr:cNvSpPr>
      </xdr:nvSpPr>
      <xdr:spPr bwMode="auto">
        <a:xfrm>
          <a:off x="8953500" y="11677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6" name="Text Box 15">
          <a:extLst>
            <a:ext uri="{FF2B5EF4-FFF2-40B4-BE49-F238E27FC236}">
              <a16:creationId xmlns:a16="http://schemas.microsoft.com/office/drawing/2014/main" id="{00000000-0008-0000-0500-000026030000}"/>
            </a:ext>
          </a:extLst>
        </xdr:cNvPr>
        <xdr:cNvSpPr txBox="1">
          <a:spLocks noChangeArrowheads="1"/>
        </xdr:cNvSpPr>
      </xdr:nvSpPr>
      <xdr:spPr bwMode="auto">
        <a:xfrm>
          <a:off x="8953500" y="11677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7" name="Text Box 15">
          <a:extLst>
            <a:ext uri="{FF2B5EF4-FFF2-40B4-BE49-F238E27FC236}">
              <a16:creationId xmlns:a16="http://schemas.microsoft.com/office/drawing/2014/main" id="{00000000-0008-0000-0500-000027030000}"/>
            </a:ext>
          </a:extLst>
        </xdr:cNvPr>
        <xdr:cNvSpPr txBox="1">
          <a:spLocks noChangeArrowheads="1"/>
        </xdr:cNvSpPr>
      </xdr:nvSpPr>
      <xdr:spPr bwMode="auto">
        <a:xfrm>
          <a:off x="8942294" y="1344761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8" name="Text Box 15">
          <a:extLst>
            <a:ext uri="{FF2B5EF4-FFF2-40B4-BE49-F238E27FC236}">
              <a16:creationId xmlns:a16="http://schemas.microsoft.com/office/drawing/2014/main" id="{00000000-0008-0000-0500-000028030000}"/>
            </a:ext>
          </a:extLst>
        </xdr:cNvPr>
        <xdr:cNvSpPr txBox="1">
          <a:spLocks noChangeArrowheads="1"/>
        </xdr:cNvSpPr>
      </xdr:nvSpPr>
      <xdr:spPr bwMode="auto">
        <a:xfrm>
          <a:off x="8942294" y="1344761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9" name="Text Box 15">
          <a:extLst>
            <a:ext uri="{FF2B5EF4-FFF2-40B4-BE49-F238E27FC236}">
              <a16:creationId xmlns:a16="http://schemas.microsoft.com/office/drawing/2014/main" id="{00000000-0008-0000-0500-000029030000}"/>
            </a:ext>
          </a:extLst>
        </xdr:cNvPr>
        <xdr:cNvSpPr txBox="1">
          <a:spLocks noChangeArrowheads="1"/>
        </xdr:cNvSpPr>
      </xdr:nvSpPr>
      <xdr:spPr bwMode="auto">
        <a:xfrm>
          <a:off x="8942294" y="1466906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0" name="Text Box 15">
          <a:extLst>
            <a:ext uri="{FF2B5EF4-FFF2-40B4-BE49-F238E27FC236}">
              <a16:creationId xmlns:a16="http://schemas.microsoft.com/office/drawing/2014/main" id="{00000000-0008-0000-0500-00002A030000}"/>
            </a:ext>
          </a:extLst>
        </xdr:cNvPr>
        <xdr:cNvSpPr txBox="1">
          <a:spLocks noChangeArrowheads="1"/>
        </xdr:cNvSpPr>
      </xdr:nvSpPr>
      <xdr:spPr bwMode="auto">
        <a:xfrm>
          <a:off x="8942294" y="1466906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1" name="Text Box 15">
          <a:extLst>
            <a:ext uri="{FF2B5EF4-FFF2-40B4-BE49-F238E27FC236}">
              <a16:creationId xmlns:a16="http://schemas.microsoft.com/office/drawing/2014/main" id="{00000000-0008-0000-0500-00002B030000}"/>
            </a:ext>
          </a:extLst>
        </xdr:cNvPr>
        <xdr:cNvSpPr txBox="1">
          <a:spLocks noChangeArrowheads="1"/>
        </xdr:cNvSpPr>
      </xdr:nvSpPr>
      <xdr:spPr bwMode="auto">
        <a:xfrm>
          <a:off x="8942294" y="12942794"/>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2" name="Text Box 15">
          <a:extLst>
            <a:ext uri="{FF2B5EF4-FFF2-40B4-BE49-F238E27FC236}">
              <a16:creationId xmlns:a16="http://schemas.microsoft.com/office/drawing/2014/main" id="{00000000-0008-0000-0500-00002C030000}"/>
            </a:ext>
          </a:extLst>
        </xdr:cNvPr>
        <xdr:cNvSpPr txBox="1">
          <a:spLocks noChangeArrowheads="1"/>
        </xdr:cNvSpPr>
      </xdr:nvSpPr>
      <xdr:spPr bwMode="auto">
        <a:xfrm>
          <a:off x="8942294" y="12942794"/>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3" name="Text Box 15">
          <a:extLst>
            <a:ext uri="{FF2B5EF4-FFF2-40B4-BE49-F238E27FC236}">
              <a16:creationId xmlns:a16="http://schemas.microsoft.com/office/drawing/2014/main" id="{00000000-0008-0000-0500-00002D030000}"/>
            </a:ext>
          </a:extLst>
        </xdr:cNvPr>
        <xdr:cNvSpPr txBox="1">
          <a:spLocks noChangeArrowheads="1"/>
        </xdr:cNvSpPr>
      </xdr:nvSpPr>
      <xdr:spPr bwMode="auto">
        <a:xfrm>
          <a:off x="8942294" y="12942794"/>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4" name="Text Box 15">
          <a:extLst>
            <a:ext uri="{FF2B5EF4-FFF2-40B4-BE49-F238E27FC236}">
              <a16:creationId xmlns:a16="http://schemas.microsoft.com/office/drawing/2014/main" id="{00000000-0008-0000-0500-00002E030000}"/>
            </a:ext>
          </a:extLst>
        </xdr:cNvPr>
        <xdr:cNvSpPr txBox="1">
          <a:spLocks noChangeArrowheads="1"/>
        </xdr:cNvSpPr>
      </xdr:nvSpPr>
      <xdr:spPr bwMode="auto">
        <a:xfrm>
          <a:off x="8942294" y="12942794"/>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5" name="Text Box 15">
          <a:extLst>
            <a:ext uri="{FF2B5EF4-FFF2-40B4-BE49-F238E27FC236}">
              <a16:creationId xmlns:a16="http://schemas.microsoft.com/office/drawing/2014/main" id="{00000000-0008-0000-0500-00002F030000}"/>
            </a:ext>
          </a:extLst>
        </xdr:cNvPr>
        <xdr:cNvSpPr txBox="1">
          <a:spLocks noChangeArrowheads="1"/>
        </xdr:cNvSpPr>
      </xdr:nvSpPr>
      <xdr:spPr bwMode="auto">
        <a:xfrm>
          <a:off x="8942294" y="12942794"/>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6" name="Text Box 15">
          <a:extLst>
            <a:ext uri="{FF2B5EF4-FFF2-40B4-BE49-F238E27FC236}">
              <a16:creationId xmlns:a16="http://schemas.microsoft.com/office/drawing/2014/main" id="{00000000-0008-0000-0500-000030030000}"/>
            </a:ext>
          </a:extLst>
        </xdr:cNvPr>
        <xdr:cNvSpPr txBox="1">
          <a:spLocks noChangeArrowheads="1"/>
        </xdr:cNvSpPr>
      </xdr:nvSpPr>
      <xdr:spPr bwMode="auto">
        <a:xfrm>
          <a:off x="8942294" y="12942794"/>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7" name="Text Box 15">
          <a:extLst>
            <a:ext uri="{FF2B5EF4-FFF2-40B4-BE49-F238E27FC236}">
              <a16:creationId xmlns:a16="http://schemas.microsoft.com/office/drawing/2014/main" id="{00000000-0008-0000-0500-000031030000}"/>
            </a:ext>
          </a:extLst>
        </xdr:cNvPr>
        <xdr:cNvSpPr txBox="1">
          <a:spLocks noChangeArrowheads="1"/>
        </xdr:cNvSpPr>
      </xdr:nvSpPr>
      <xdr:spPr bwMode="auto">
        <a:xfrm>
          <a:off x="8942294" y="12942794"/>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8" name="Text Box 15">
          <a:extLst>
            <a:ext uri="{FF2B5EF4-FFF2-40B4-BE49-F238E27FC236}">
              <a16:creationId xmlns:a16="http://schemas.microsoft.com/office/drawing/2014/main" id="{00000000-0008-0000-0500-000032030000}"/>
            </a:ext>
          </a:extLst>
        </xdr:cNvPr>
        <xdr:cNvSpPr txBox="1">
          <a:spLocks noChangeArrowheads="1"/>
        </xdr:cNvSpPr>
      </xdr:nvSpPr>
      <xdr:spPr bwMode="auto">
        <a:xfrm>
          <a:off x="8942294" y="1344761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9" name="Text Box 15">
          <a:extLst>
            <a:ext uri="{FF2B5EF4-FFF2-40B4-BE49-F238E27FC236}">
              <a16:creationId xmlns:a16="http://schemas.microsoft.com/office/drawing/2014/main" id="{00000000-0008-0000-0500-000033030000}"/>
            </a:ext>
          </a:extLst>
        </xdr:cNvPr>
        <xdr:cNvSpPr txBox="1">
          <a:spLocks noChangeArrowheads="1"/>
        </xdr:cNvSpPr>
      </xdr:nvSpPr>
      <xdr:spPr bwMode="auto">
        <a:xfrm>
          <a:off x="8942294" y="1344761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20" name="Text Box 15">
          <a:extLst>
            <a:ext uri="{FF2B5EF4-FFF2-40B4-BE49-F238E27FC236}">
              <a16:creationId xmlns:a16="http://schemas.microsoft.com/office/drawing/2014/main" id="{00000000-0008-0000-0500-000034030000}"/>
            </a:ext>
          </a:extLst>
        </xdr:cNvPr>
        <xdr:cNvSpPr txBox="1">
          <a:spLocks noChangeArrowheads="1"/>
        </xdr:cNvSpPr>
      </xdr:nvSpPr>
      <xdr:spPr bwMode="auto">
        <a:xfrm>
          <a:off x="8942294" y="1344761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21" name="Text Box 15">
          <a:extLst>
            <a:ext uri="{FF2B5EF4-FFF2-40B4-BE49-F238E27FC236}">
              <a16:creationId xmlns:a16="http://schemas.microsoft.com/office/drawing/2014/main" id="{00000000-0008-0000-0500-000035030000}"/>
            </a:ext>
          </a:extLst>
        </xdr:cNvPr>
        <xdr:cNvSpPr txBox="1">
          <a:spLocks noChangeArrowheads="1"/>
        </xdr:cNvSpPr>
      </xdr:nvSpPr>
      <xdr:spPr bwMode="auto">
        <a:xfrm>
          <a:off x="8942294" y="1344761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22" name="Text Box 15">
          <a:extLst>
            <a:ext uri="{FF2B5EF4-FFF2-40B4-BE49-F238E27FC236}">
              <a16:creationId xmlns:a16="http://schemas.microsoft.com/office/drawing/2014/main" id="{00000000-0008-0000-0500-000036030000}"/>
            </a:ext>
          </a:extLst>
        </xdr:cNvPr>
        <xdr:cNvSpPr txBox="1">
          <a:spLocks noChangeArrowheads="1"/>
        </xdr:cNvSpPr>
      </xdr:nvSpPr>
      <xdr:spPr bwMode="auto">
        <a:xfrm>
          <a:off x="8942294" y="1344761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23" name="Text Box 15">
          <a:extLst>
            <a:ext uri="{FF2B5EF4-FFF2-40B4-BE49-F238E27FC236}">
              <a16:creationId xmlns:a16="http://schemas.microsoft.com/office/drawing/2014/main" id="{00000000-0008-0000-0500-000037030000}"/>
            </a:ext>
          </a:extLst>
        </xdr:cNvPr>
        <xdr:cNvSpPr txBox="1">
          <a:spLocks noChangeArrowheads="1"/>
        </xdr:cNvSpPr>
      </xdr:nvSpPr>
      <xdr:spPr bwMode="auto">
        <a:xfrm>
          <a:off x="8942294" y="1344761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24" name="Text Box 15">
          <a:extLst>
            <a:ext uri="{FF2B5EF4-FFF2-40B4-BE49-F238E27FC236}">
              <a16:creationId xmlns:a16="http://schemas.microsoft.com/office/drawing/2014/main" id="{00000000-0008-0000-0500-000038030000}"/>
            </a:ext>
          </a:extLst>
        </xdr:cNvPr>
        <xdr:cNvSpPr txBox="1">
          <a:spLocks noChangeArrowheads="1"/>
        </xdr:cNvSpPr>
      </xdr:nvSpPr>
      <xdr:spPr bwMode="auto">
        <a:xfrm>
          <a:off x="8942294" y="1416423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25" name="Text Box 15">
          <a:extLst>
            <a:ext uri="{FF2B5EF4-FFF2-40B4-BE49-F238E27FC236}">
              <a16:creationId xmlns:a16="http://schemas.microsoft.com/office/drawing/2014/main" id="{00000000-0008-0000-0500-000039030000}"/>
            </a:ext>
          </a:extLst>
        </xdr:cNvPr>
        <xdr:cNvSpPr txBox="1">
          <a:spLocks noChangeArrowheads="1"/>
        </xdr:cNvSpPr>
      </xdr:nvSpPr>
      <xdr:spPr bwMode="auto">
        <a:xfrm>
          <a:off x="8942294" y="1416423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26" name="Text Box 15">
          <a:extLst>
            <a:ext uri="{FF2B5EF4-FFF2-40B4-BE49-F238E27FC236}">
              <a16:creationId xmlns:a16="http://schemas.microsoft.com/office/drawing/2014/main" id="{00000000-0008-0000-0500-00003A030000}"/>
            </a:ext>
          </a:extLst>
        </xdr:cNvPr>
        <xdr:cNvSpPr txBox="1">
          <a:spLocks noChangeArrowheads="1"/>
        </xdr:cNvSpPr>
      </xdr:nvSpPr>
      <xdr:spPr bwMode="auto">
        <a:xfrm>
          <a:off x="8942294" y="1416423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27" name="Text Box 15">
          <a:extLst>
            <a:ext uri="{FF2B5EF4-FFF2-40B4-BE49-F238E27FC236}">
              <a16:creationId xmlns:a16="http://schemas.microsoft.com/office/drawing/2014/main" id="{00000000-0008-0000-0500-00003B030000}"/>
            </a:ext>
          </a:extLst>
        </xdr:cNvPr>
        <xdr:cNvSpPr txBox="1">
          <a:spLocks noChangeArrowheads="1"/>
        </xdr:cNvSpPr>
      </xdr:nvSpPr>
      <xdr:spPr bwMode="auto">
        <a:xfrm>
          <a:off x="8942294" y="1416423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28" name="Text Box 15">
          <a:extLst>
            <a:ext uri="{FF2B5EF4-FFF2-40B4-BE49-F238E27FC236}">
              <a16:creationId xmlns:a16="http://schemas.microsoft.com/office/drawing/2014/main" id="{00000000-0008-0000-0500-00003C030000}"/>
            </a:ext>
          </a:extLst>
        </xdr:cNvPr>
        <xdr:cNvSpPr txBox="1">
          <a:spLocks noChangeArrowheads="1"/>
        </xdr:cNvSpPr>
      </xdr:nvSpPr>
      <xdr:spPr bwMode="auto">
        <a:xfrm>
          <a:off x="8942294" y="1416423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29" name="Text Box 15">
          <a:extLst>
            <a:ext uri="{FF2B5EF4-FFF2-40B4-BE49-F238E27FC236}">
              <a16:creationId xmlns:a16="http://schemas.microsoft.com/office/drawing/2014/main" id="{00000000-0008-0000-0500-00003D030000}"/>
            </a:ext>
          </a:extLst>
        </xdr:cNvPr>
        <xdr:cNvSpPr txBox="1">
          <a:spLocks noChangeArrowheads="1"/>
        </xdr:cNvSpPr>
      </xdr:nvSpPr>
      <xdr:spPr bwMode="auto">
        <a:xfrm>
          <a:off x="8942294" y="1416423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30" name="Text Box 15">
          <a:extLst>
            <a:ext uri="{FF2B5EF4-FFF2-40B4-BE49-F238E27FC236}">
              <a16:creationId xmlns:a16="http://schemas.microsoft.com/office/drawing/2014/main" id="{00000000-0008-0000-0500-00003E030000}"/>
            </a:ext>
          </a:extLst>
        </xdr:cNvPr>
        <xdr:cNvSpPr txBox="1">
          <a:spLocks noChangeArrowheads="1"/>
        </xdr:cNvSpPr>
      </xdr:nvSpPr>
      <xdr:spPr bwMode="auto">
        <a:xfrm>
          <a:off x="8942294" y="1416423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31" name="Text Box 15">
          <a:extLst>
            <a:ext uri="{FF2B5EF4-FFF2-40B4-BE49-F238E27FC236}">
              <a16:creationId xmlns:a16="http://schemas.microsoft.com/office/drawing/2014/main" id="{00000000-0008-0000-0500-00003F030000}"/>
            </a:ext>
          </a:extLst>
        </xdr:cNvPr>
        <xdr:cNvSpPr txBox="1">
          <a:spLocks noChangeArrowheads="1"/>
        </xdr:cNvSpPr>
      </xdr:nvSpPr>
      <xdr:spPr bwMode="auto">
        <a:xfrm>
          <a:off x="8942294" y="1466906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32" name="Text Box 15">
          <a:extLst>
            <a:ext uri="{FF2B5EF4-FFF2-40B4-BE49-F238E27FC236}">
              <a16:creationId xmlns:a16="http://schemas.microsoft.com/office/drawing/2014/main" id="{00000000-0008-0000-0500-000040030000}"/>
            </a:ext>
          </a:extLst>
        </xdr:cNvPr>
        <xdr:cNvSpPr txBox="1">
          <a:spLocks noChangeArrowheads="1"/>
        </xdr:cNvSpPr>
      </xdr:nvSpPr>
      <xdr:spPr bwMode="auto">
        <a:xfrm>
          <a:off x="8942294" y="1466906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33" name="Text Box 15">
          <a:extLst>
            <a:ext uri="{FF2B5EF4-FFF2-40B4-BE49-F238E27FC236}">
              <a16:creationId xmlns:a16="http://schemas.microsoft.com/office/drawing/2014/main" id="{00000000-0008-0000-0500-000041030000}"/>
            </a:ext>
          </a:extLst>
        </xdr:cNvPr>
        <xdr:cNvSpPr txBox="1">
          <a:spLocks noChangeArrowheads="1"/>
        </xdr:cNvSpPr>
      </xdr:nvSpPr>
      <xdr:spPr bwMode="auto">
        <a:xfrm>
          <a:off x="8942294" y="1466906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34" name="Text Box 15">
          <a:extLst>
            <a:ext uri="{FF2B5EF4-FFF2-40B4-BE49-F238E27FC236}">
              <a16:creationId xmlns:a16="http://schemas.microsoft.com/office/drawing/2014/main" id="{00000000-0008-0000-0500-000042030000}"/>
            </a:ext>
          </a:extLst>
        </xdr:cNvPr>
        <xdr:cNvSpPr txBox="1">
          <a:spLocks noChangeArrowheads="1"/>
        </xdr:cNvSpPr>
      </xdr:nvSpPr>
      <xdr:spPr bwMode="auto">
        <a:xfrm>
          <a:off x="8942294" y="1466906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xdr:row>
      <xdr:rowOff>0</xdr:rowOff>
    </xdr:from>
    <xdr:ext cx="95250" cy="171450"/>
    <xdr:sp macro="" textlink="">
      <xdr:nvSpPr>
        <xdr:cNvPr id="836" name="Text Box 16">
          <a:extLst>
            <a:ext uri="{FF2B5EF4-FFF2-40B4-BE49-F238E27FC236}">
              <a16:creationId xmlns:a16="http://schemas.microsoft.com/office/drawing/2014/main" id="{00000000-0008-0000-0500-000044030000}"/>
            </a:ext>
          </a:extLst>
        </xdr:cNvPr>
        <xdr:cNvSpPr txBox="1">
          <a:spLocks noChangeArrowheads="1"/>
        </xdr:cNvSpPr>
      </xdr:nvSpPr>
      <xdr:spPr bwMode="auto">
        <a:xfrm>
          <a:off x="6655254" y="39551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xdr:row>
      <xdr:rowOff>0</xdr:rowOff>
    </xdr:from>
    <xdr:ext cx="95250" cy="171450"/>
    <xdr:sp macro="" textlink="">
      <xdr:nvSpPr>
        <xdr:cNvPr id="837" name="Text Box 17">
          <a:extLst>
            <a:ext uri="{FF2B5EF4-FFF2-40B4-BE49-F238E27FC236}">
              <a16:creationId xmlns:a16="http://schemas.microsoft.com/office/drawing/2014/main" id="{00000000-0008-0000-0500-000045030000}"/>
            </a:ext>
          </a:extLst>
        </xdr:cNvPr>
        <xdr:cNvSpPr txBox="1">
          <a:spLocks noChangeArrowheads="1"/>
        </xdr:cNvSpPr>
      </xdr:nvSpPr>
      <xdr:spPr bwMode="auto">
        <a:xfrm>
          <a:off x="6655254" y="39551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xdr:row>
      <xdr:rowOff>0</xdr:rowOff>
    </xdr:from>
    <xdr:ext cx="95250" cy="171450"/>
    <xdr:sp macro="" textlink="">
      <xdr:nvSpPr>
        <xdr:cNvPr id="838" name="Text Box 18">
          <a:extLst>
            <a:ext uri="{FF2B5EF4-FFF2-40B4-BE49-F238E27FC236}">
              <a16:creationId xmlns:a16="http://schemas.microsoft.com/office/drawing/2014/main" id="{00000000-0008-0000-0500-000046030000}"/>
            </a:ext>
          </a:extLst>
        </xdr:cNvPr>
        <xdr:cNvSpPr txBox="1">
          <a:spLocks noChangeArrowheads="1"/>
        </xdr:cNvSpPr>
      </xdr:nvSpPr>
      <xdr:spPr bwMode="auto">
        <a:xfrm>
          <a:off x="6655254" y="39551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xdr:row>
      <xdr:rowOff>0</xdr:rowOff>
    </xdr:from>
    <xdr:ext cx="95250" cy="171450"/>
    <xdr:sp macro="" textlink="">
      <xdr:nvSpPr>
        <xdr:cNvPr id="839" name="Text Box 19">
          <a:extLst>
            <a:ext uri="{FF2B5EF4-FFF2-40B4-BE49-F238E27FC236}">
              <a16:creationId xmlns:a16="http://schemas.microsoft.com/office/drawing/2014/main" id="{00000000-0008-0000-0500-000047030000}"/>
            </a:ext>
          </a:extLst>
        </xdr:cNvPr>
        <xdr:cNvSpPr txBox="1">
          <a:spLocks noChangeArrowheads="1"/>
        </xdr:cNvSpPr>
      </xdr:nvSpPr>
      <xdr:spPr bwMode="auto">
        <a:xfrm>
          <a:off x="6655254" y="39551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41" name="Text Box 15">
          <a:extLst>
            <a:ext uri="{FF2B5EF4-FFF2-40B4-BE49-F238E27FC236}">
              <a16:creationId xmlns:a16="http://schemas.microsoft.com/office/drawing/2014/main" id="{00000000-0008-0000-0500-000049030000}"/>
            </a:ext>
          </a:extLst>
        </xdr:cNvPr>
        <xdr:cNvSpPr txBox="1">
          <a:spLocks noChangeArrowheads="1"/>
        </xdr:cNvSpPr>
      </xdr:nvSpPr>
      <xdr:spPr bwMode="auto">
        <a:xfrm>
          <a:off x="6655254" y="5031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42" name="Text Box 15">
          <a:extLst>
            <a:ext uri="{FF2B5EF4-FFF2-40B4-BE49-F238E27FC236}">
              <a16:creationId xmlns:a16="http://schemas.microsoft.com/office/drawing/2014/main" id="{00000000-0008-0000-0500-00004A030000}"/>
            </a:ext>
          </a:extLst>
        </xdr:cNvPr>
        <xdr:cNvSpPr txBox="1">
          <a:spLocks noChangeArrowheads="1"/>
        </xdr:cNvSpPr>
      </xdr:nvSpPr>
      <xdr:spPr bwMode="auto">
        <a:xfrm>
          <a:off x="6655254" y="5221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43" name="Text Box 15">
          <a:extLst>
            <a:ext uri="{FF2B5EF4-FFF2-40B4-BE49-F238E27FC236}">
              <a16:creationId xmlns:a16="http://schemas.microsoft.com/office/drawing/2014/main" id="{00000000-0008-0000-0500-00004B030000}"/>
            </a:ext>
          </a:extLst>
        </xdr:cNvPr>
        <xdr:cNvSpPr txBox="1">
          <a:spLocks noChangeArrowheads="1"/>
        </xdr:cNvSpPr>
      </xdr:nvSpPr>
      <xdr:spPr bwMode="auto">
        <a:xfrm>
          <a:off x="6655254" y="5221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44" name="Text Box 15">
          <a:extLst>
            <a:ext uri="{FF2B5EF4-FFF2-40B4-BE49-F238E27FC236}">
              <a16:creationId xmlns:a16="http://schemas.microsoft.com/office/drawing/2014/main" id="{00000000-0008-0000-0500-00004C030000}"/>
            </a:ext>
          </a:extLst>
        </xdr:cNvPr>
        <xdr:cNvSpPr txBox="1">
          <a:spLocks noChangeArrowheads="1"/>
        </xdr:cNvSpPr>
      </xdr:nvSpPr>
      <xdr:spPr bwMode="auto">
        <a:xfrm>
          <a:off x="6655254" y="5412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45" name="Text Box 15">
          <a:extLst>
            <a:ext uri="{FF2B5EF4-FFF2-40B4-BE49-F238E27FC236}">
              <a16:creationId xmlns:a16="http://schemas.microsoft.com/office/drawing/2014/main" id="{00000000-0008-0000-0500-00004D030000}"/>
            </a:ext>
          </a:extLst>
        </xdr:cNvPr>
        <xdr:cNvSpPr txBox="1">
          <a:spLocks noChangeArrowheads="1"/>
        </xdr:cNvSpPr>
      </xdr:nvSpPr>
      <xdr:spPr bwMode="auto">
        <a:xfrm>
          <a:off x="6655254" y="5412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46" name="Text Box 15">
          <a:extLst>
            <a:ext uri="{FF2B5EF4-FFF2-40B4-BE49-F238E27FC236}">
              <a16:creationId xmlns:a16="http://schemas.microsoft.com/office/drawing/2014/main" id="{00000000-0008-0000-0500-00004E030000}"/>
            </a:ext>
          </a:extLst>
        </xdr:cNvPr>
        <xdr:cNvSpPr txBox="1">
          <a:spLocks noChangeArrowheads="1"/>
        </xdr:cNvSpPr>
      </xdr:nvSpPr>
      <xdr:spPr bwMode="auto">
        <a:xfrm>
          <a:off x="6655254" y="5602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47" name="Text Box 15">
          <a:extLst>
            <a:ext uri="{FF2B5EF4-FFF2-40B4-BE49-F238E27FC236}">
              <a16:creationId xmlns:a16="http://schemas.microsoft.com/office/drawing/2014/main" id="{00000000-0008-0000-0500-00004F030000}"/>
            </a:ext>
          </a:extLst>
        </xdr:cNvPr>
        <xdr:cNvSpPr txBox="1">
          <a:spLocks noChangeArrowheads="1"/>
        </xdr:cNvSpPr>
      </xdr:nvSpPr>
      <xdr:spPr bwMode="auto">
        <a:xfrm>
          <a:off x="6655254" y="5602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48" name="Text Box 15">
          <a:extLst>
            <a:ext uri="{FF2B5EF4-FFF2-40B4-BE49-F238E27FC236}">
              <a16:creationId xmlns:a16="http://schemas.microsoft.com/office/drawing/2014/main" id="{00000000-0008-0000-0500-000050030000}"/>
            </a:ext>
          </a:extLst>
        </xdr:cNvPr>
        <xdr:cNvSpPr txBox="1">
          <a:spLocks noChangeArrowheads="1"/>
        </xdr:cNvSpPr>
      </xdr:nvSpPr>
      <xdr:spPr bwMode="auto">
        <a:xfrm>
          <a:off x="6655254" y="5606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49" name="Text Box 15">
          <a:extLst>
            <a:ext uri="{FF2B5EF4-FFF2-40B4-BE49-F238E27FC236}">
              <a16:creationId xmlns:a16="http://schemas.microsoft.com/office/drawing/2014/main" id="{00000000-0008-0000-0500-000051030000}"/>
            </a:ext>
          </a:extLst>
        </xdr:cNvPr>
        <xdr:cNvSpPr txBox="1">
          <a:spLocks noChangeArrowheads="1"/>
        </xdr:cNvSpPr>
      </xdr:nvSpPr>
      <xdr:spPr bwMode="auto">
        <a:xfrm>
          <a:off x="6655254" y="5606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50" name="Text Box 15">
          <a:extLst>
            <a:ext uri="{FF2B5EF4-FFF2-40B4-BE49-F238E27FC236}">
              <a16:creationId xmlns:a16="http://schemas.microsoft.com/office/drawing/2014/main" id="{00000000-0008-0000-0500-000052030000}"/>
            </a:ext>
          </a:extLst>
        </xdr:cNvPr>
        <xdr:cNvSpPr txBox="1">
          <a:spLocks noChangeArrowheads="1"/>
        </xdr:cNvSpPr>
      </xdr:nvSpPr>
      <xdr:spPr bwMode="auto">
        <a:xfrm>
          <a:off x="6655254" y="5606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51" name="Text Box 15">
          <a:extLst>
            <a:ext uri="{FF2B5EF4-FFF2-40B4-BE49-F238E27FC236}">
              <a16:creationId xmlns:a16="http://schemas.microsoft.com/office/drawing/2014/main" id="{00000000-0008-0000-0500-000053030000}"/>
            </a:ext>
          </a:extLst>
        </xdr:cNvPr>
        <xdr:cNvSpPr txBox="1">
          <a:spLocks noChangeArrowheads="1"/>
        </xdr:cNvSpPr>
      </xdr:nvSpPr>
      <xdr:spPr bwMode="auto">
        <a:xfrm>
          <a:off x="6655254" y="5606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52" name="Text Box 15">
          <a:extLst>
            <a:ext uri="{FF2B5EF4-FFF2-40B4-BE49-F238E27FC236}">
              <a16:creationId xmlns:a16="http://schemas.microsoft.com/office/drawing/2014/main" id="{00000000-0008-0000-0500-000054030000}"/>
            </a:ext>
          </a:extLst>
        </xdr:cNvPr>
        <xdr:cNvSpPr txBox="1">
          <a:spLocks noChangeArrowheads="1"/>
        </xdr:cNvSpPr>
      </xdr:nvSpPr>
      <xdr:spPr bwMode="auto">
        <a:xfrm>
          <a:off x="6655254" y="5606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53" name="Text Box 15">
          <a:extLst>
            <a:ext uri="{FF2B5EF4-FFF2-40B4-BE49-F238E27FC236}">
              <a16:creationId xmlns:a16="http://schemas.microsoft.com/office/drawing/2014/main" id="{00000000-0008-0000-0500-000055030000}"/>
            </a:ext>
          </a:extLst>
        </xdr:cNvPr>
        <xdr:cNvSpPr txBox="1">
          <a:spLocks noChangeArrowheads="1"/>
        </xdr:cNvSpPr>
      </xdr:nvSpPr>
      <xdr:spPr bwMode="auto">
        <a:xfrm>
          <a:off x="6655254" y="5606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54" name="Text Box 15">
          <a:extLst>
            <a:ext uri="{FF2B5EF4-FFF2-40B4-BE49-F238E27FC236}">
              <a16:creationId xmlns:a16="http://schemas.microsoft.com/office/drawing/2014/main" id="{00000000-0008-0000-0500-000056030000}"/>
            </a:ext>
          </a:extLst>
        </xdr:cNvPr>
        <xdr:cNvSpPr txBox="1">
          <a:spLocks noChangeArrowheads="1"/>
        </xdr:cNvSpPr>
      </xdr:nvSpPr>
      <xdr:spPr bwMode="auto">
        <a:xfrm>
          <a:off x="6655254" y="5606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855" name="Text Box 16">
          <a:extLst>
            <a:ext uri="{FF2B5EF4-FFF2-40B4-BE49-F238E27FC236}">
              <a16:creationId xmlns:a16="http://schemas.microsoft.com/office/drawing/2014/main" id="{00000000-0008-0000-0500-000057030000}"/>
            </a:ext>
          </a:extLst>
        </xdr:cNvPr>
        <xdr:cNvSpPr txBox="1">
          <a:spLocks noChangeArrowheads="1"/>
        </xdr:cNvSpPr>
      </xdr:nvSpPr>
      <xdr:spPr bwMode="auto">
        <a:xfrm>
          <a:off x="6655254" y="4308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856" name="Text Box 17">
          <a:extLst>
            <a:ext uri="{FF2B5EF4-FFF2-40B4-BE49-F238E27FC236}">
              <a16:creationId xmlns:a16="http://schemas.microsoft.com/office/drawing/2014/main" id="{00000000-0008-0000-0500-000058030000}"/>
            </a:ext>
          </a:extLst>
        </xdr:cNvPr>
        <xdr:cNvSpPr txBox="1">
          <a:spLocks noChangeArrowheads="1"/>
        </xdr:cNvSpPr>
      </xdr:nvSpPr>
      <xdr:spPr bwMode="auto">
        <a:xfrm>
          <a:off x="6655254" y="4308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857" name="Text Box 18">
          <a:extLst>
            <a:ext uri="{FF2B5EF4-FFF2-40B4-BE49-F238E27FC236}">
              <a16:creationId xmlns:a16="http://schemas.microsoft.com/office/drawing/2014/main" id="{00000000-0008-0000-0500-000059030000}"/>
            </a:ext>
          </a:extLst>
        </xdr:cNvPr>
        <xdr:cNvSpPr txBox="1">
          <a:spLocks noChangeArrowheads="1"/>
        </xdr:cNvSpPr>
      </xdr:nvSpPr>
      <xdr:spPr bwMode="auto">
        <a:xfrm>
          <a:off x="6655254" y="4308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858" name="Text Box 19">
          <a:extLst>
            <a:ext uri="{FF2B5EF4-FFF2-40B4-BE49-F238E27FC236}">
              <a16:creationId xmlns:a16="http://schemas.microsoft.com/office/drawing/2014/main" id="{00000000-0008-0000-0500-00005A030000}"/>
            </a:ext>
          </a:extLst>
        </xdr:cNvPr>
        <xdr:cNvSpPr txBox="1">
          <a:spLocks noChangeArrowheads="1"/>
        </xdr:cNvSpPr>
      </xdr:nvSpPr>
      <xdr:spPr bwMode="auto">
        <a:xfrm>
          <a:off x="6655254" y="4308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59" name="Text Box 15">
          <a:extLst>
            <a:ext uri="{FF2B5EF4-FFF2-40B4-BE49-F238E27FC236}">
              <a16:creationId xmlns:a16="http://schemas.microsoft.com/office/drawing/2014/main" id="{00000000-0008-0000-0500-00005B030000}"/>
            </a:ext>
          </a:extLst>
        </xdr:cNvPr>
        <xdr:cNvSpPr txBox="1">
          <a:spLocks noChangeArrowheads="1"/>
        </xdr:cNvSpPr>
      </xdr:nvSpPr>
      <xdr:spPr bwMode="auto">
        <a:xfrm>
          <a:off x="6655254" y="4813754"/>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860" name="Text Box 16">
          <a:extLst>
            <a:ext uri="{FF2B5EF4-FFF2-40B4-BE49-F238E27FC236}">
              <a16:creationId xmlns:a16="http://schemas.microsoft.com/office/drawing/2014/main" id="{00000000-0008-0000-0500-00005C030000}"/>
            </a:ext>
          </a:extLst>
        </xdr:cNvPr>
        <xdr:cNvSpPr txBox="1">
          <a:spLocks noChangeArrowheads="1"/>
        </xdr:cNvSpPr>
      </xdr:nvSpPr>
      <xdr:spPr bwMode="auto">
        <a:xfrm>
          <a:off x="6655254" y="48441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861" name="Text Box 17">
          <a:extLst>
            <a:ext uri="{FF2B5EF4-FFF2-40B4-BE49-F238E27FC236}">
              <a16:creationId xmlns:a16="http://schemas.microsoft.com/office/drawing/2014/main" id="{00000000-0008-0000-0500-00005D030000}"/>
            </a:ext>
          </a:extLst>
        </xdr:cNvPr>
        <xdr:cNvSpPr txBox="1">
          <a:spLocks noChangeArrowheads="1"/>
        </xdr:cNvSpPr>
      </xdr:nvSpPr>
      <xdr:spPr bwMode="auto">
        <a:xfrm>
          <a:off x="6655254" y="48441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862" name="Text Box 18">
          <a:extLst>
            <a:ext uri="{FF2B5EF4-FFF2-40B4-BE49-F238E27FC236}">
              <a16:creationId xmlns:a16="http://schemas.microsoft.com/office/drawing/2014/main" id="{00000000-0008-0000-0500-00005E030000}"/>
            </a:ext>
          </a:extLst>
        </xdr:cNvPr>
        <xdr:cNvSpPr txBox="1">
          <a:spLocks noChangeArrowheads="1"/>
        </xdr:cNvSpPr>
      </xdr:nvSpPr>
      <xdr:spPr bwMode="auto">
        <a:xfrm>
          <a:off x="6655254" y="48441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863" name="Text Box 19">
          <a:extLst>
            <a:ext uri="{FF2B5EF4-FFF2-40B4-BE49-F238E27FC236}">
              <a16:creationId xmlns:a16="http://schemas.microsoft.com/office/drawing/2014/main" id="{00000000-0008-0000-0500-00005F030000}"/>
            </a:ext>
          </a:extLst>
        </xdr:cNvPr>
        <xdr:cNvSpPr txBox="1">
          <a:spLocks noChangeArrowheads="1"/>
        </xdr:cNvSpPr>
      </xdr:nvSpPr>
      <xdr:spPr bwMode="auto">
        <a:xfrm>
          <a:off x="6655254" y="48441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64" name="Text Box 15">
          <a:extLst>
            <a:ext uri="{FF2B5EF4-FFF2-40B4-BE49-F238E27FC236}">
              <a16:creationId xmlns:a16="http://schemas.microsoft.com/office/drawing/2014/main" id="{00000000-0008-0000-0500-000060030000}"/>
            </a:ext>
          </a:extLst>
        </xdr:cNvPr>
        <xdr:cNvSpPr txBox="1">
          <a:spLocks noChangeArrowheads="1"/>
        </xdr:cNvSpPr>
      </xdr:nvSpPr>
      <xdr:spPr bwMode="auto">
        <a:xfrm>
          <a:off x="6655254" y="5031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65" name="Text Box 15">
          <a:extLst>
            <a:ext uri="{FF2B5EF4-FFF2-40B4-BE49-F238E27FC236}">
              <a16:creationId xmlns:a16="http://schemas.microsoft.com/office/drawing/2014/main" id="{00000000-0008-0000-0500-000061030000}"/>
            </a:ext>
          </a:extLst>
        </xdr:cNvPr>
        <xdr:cNvSpPr txBox="1">
          <a:spLocks noChangeArrowheads="1"/>
        </xdr:cNvSpPr>
      </xdr:nvSpPr>
      <xdr:spPr bwMode="auto">
        <a:xfrm>
          <a:off x="6655254" y="5793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66" name="Text Box 15">
          <a:extLst>
            <a:ext uri="{FF2B5EF4-FFF2-40B4-BE49-F238E27FC236}">
              <a16:creationId xmlns:a16="http://schemas.microsoft.com/office/drawing/2014/main" id="{00000000-0008-0000-0500-000062030000}"/>
            </a:ext>
          </a:extLst>
        </xdr:cNvPr>
        <xdr:cNvSpPr txBox="1">
          <a:spLocks noChangeArrowheads="1"/>
        </xdr:cNvSpPr>
      </xdr:nvSpPr>
      <xdr:spPr bwMode="auto">
        <a:xfrm>
          <a:off x="6655254" y="5793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67" name="Text Box 15">
          <a:extLst>
            <a:ext uri="{FF2B5EF4-FFF2-40B4-BE49-F238E27FC236}">
              <a16:creationId xmlns:a16="http://schemas.microsoft.com/office/drawing/2014/main" id="{00000000-0008-0000-0500-000063030000}"/>
            </a:ext>
          </a:extLst>
        </xdr:cNvPr>
        <xdr:cNvSpPr txBox="1">
          <a:spLocks noChangeArrowheads="1"/>
        </xdr:cNvSpPr>
      </xdr:nvSpPr>
      <xdr:spPr bwMode="auto">
        <a:xfrm>
          <a:off x="6655254" y="5796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68" name="Text Box 15">
          <a:extLst>
            <a:ext uri="{FF2B5EF4-FFF2-40B4-BE49-F238E27FC236}">
              <a16:creationId xmlns:a16="http://schemas.microsoft.com/office/drawing/2014/main" id="{00000000-0008-0000-0500-000064030000}"/>
            </a:ext>
          </a:extLst>
        </xdr:cNvPr>
        <xdr:cNvSpPr txBox="1">
          <a:spLocks noChangeArrowheads="1"/>
        </xdr:cNvSpPr>
      </xdr:nvSpPr>
      <xdr:spPr bwMode="auto">
        <a:xfrm>
          <a:off x="6655254" y="5796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69" name="Text Box 15">
          <a:extLst>
            <a:ext uri="{FF2B5EF4-FFF2-40B4-BE49-F238E27FC236}">
              <a16:creationId xmlns:a16="http://schemas.microsoft.com/office/drawing/2014/main" id="{00000000-0008-0000-0500-000065030000}"/>
            </a:ext>
          </a:extLst>
        </xdr:cNvPr>
        <xdr:cNvSpPr txBox="1">
          <a:spLocks noChangeArrowheads="1"/>
        </xdr:cNvSpPr>
      </xdr:nvSpPr>
      <xdr:spPr bwMode="auto">
        <a:xfrm>
          <a:off x="6655254" y="5796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0" name="Text Box 15">
          <a:extLst>
            <a:ext uri="{FF2B5EF4-FFF2-40B4-BE49-F238E27FC236}">
              <a16:creationId xmlns:a16="http://schemas.microsoft.com/office/drawing/2014/main" id="{00000000-0008-0000-0500-000066030000}"/>
            </a:ext>
          </a:extLst>
        </xdr:cNvPr>
        <xdr:cNvSpPr txBox="1">
          <a:spLocks noChangeArrowheads="1"/>
        </xdr:cNvSpPr>
      </xdr:nvSpPr>
      <xdr:spPr bwMode="auto">
        <a:xfrm>
          <a:off x="6655254" y="5796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1" name="Text Box 15">
          <a:extLst>
            <a:ext uri="{FF2B5EF4-FFF2-40B4-BE49-F238E27FC236}">
              <a16:creationId xmlns:a16="http://schemas.microsoft.com/office/drawing/2014/main" id="{00000000-0008-0000-0500-000067030000}"/>
            </a:ext>
          </a:extLst>
        </xdr:cNvPr>
        <xdr:cNvSpPr txBox="1">
          <a:spLocks noChangeArrowheads="1"/>
        </xdr:cNvSpPr>
      </xdr:nvSpPr>
      <xdr:spPr bwMode="auto">
        <a:xfrm>
          <a:off x="6655254" y="5796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2" name="Text Box 15">
          <a:extLst>
            <a:ext uri="{FF2B5EF4-FFF2-40B4-BE49-F238E27FC236}">
              <a16:creationId xmlns:a16="http://schemas.microsoft.com/office/drawing/2014/main" id="{00000000-0008-0000-0500-000068030000}"/>
            </a:ext>
          </a:extLst>
        </xdr:cNvPr>
        <xdr:cNvSpPr txBox="1">
          <a:spLocks noChangeArrowheads="1"/>
        </xdr:cNvSpPr>
      </xdr:nvSpPr>
      <xdr:spPr bwMode="auto">
        <a:xfrm>
          <a:off x="6655254" y="5796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3" name="Text Box 15">
          <a:extLst>
            <a:ext uri="{FF2B5EF4-FFF2-40B4-BE49-F238E27FC236}">
              <a16:creationId xmlns:a16="http://schemas.microsoft.com/office/drawing/2014/main" id="{00000000-0008-0000-0500-000069030000}"/>
            </a:ext>
          </a:extLst>
        </xdr:cNvPr>
        <xdr:cNvSpPr txBox="1">
          <a:spLocks noChangeArrowheads="1"/>
        </xdr:cNvSpPr>
      </xdr:nvSpPr>
      <xdr:spPr bwMode="auto">
        <a:xfrm>
          <a:off x="6655254" y="5796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4" name="Text Box 15">
          <a:extLst>
            <a:ext uri="{FF2B5EF4-FFF2-40B4-BE49-F238E27FC236}">
              <a16:creationId xmlns:a16="http://schemas.microsoft.com/office/drawing/2014/main" id="{00000000-0008-0000-0500-00006A030000}"/>
            </a:ext>
          </a:extLst>
        </xdr:cNvPr>
        <xdr:cNvSpPr txBox="1">
          <a:spLocks noChangeArrowheads="1"/>
        </xdr:cNvSpPr>
      </xdr:nvSpPr>
      <xdr:spPr bwMode="auto">
        <a:xfrm>
          <a:off x="6655254" y="5983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5" name="Text Box 15">
          <a:extLst>
            <a:ext uri="{FF2B5EF4-FFF2-40B4-BE49-F238E27FC236}">
              <a16:creationId xmlns:a16="http://schemas.microsoft.com/office/drawing/2014/main" id="{00000000-0008-0000-0500-00006B030000}"/>
            </a:ext>
          </a:extLst>
        </xdr:cNvPr>
        <xdr:cNvSpPr txBox="1">
          <a:spLocks noChangeArrowheads="1"/>
        </xdr:cNvSpPr>
      </xdr:nvSpPr>
      <xdr:spPr bwMode="auto">
        <a:xfrm>
          <a:off x="6655254" y="5983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6" name="Text Box 15">
          <a:extLst>
            <a:ext uri="{FF2B5EF4-FFF2-40B4-BE49-F238E27FC236}">
              <a16:creationId xmlns:a16="http://schemas.microsoft.com/office/drawing/2014/main" id="{00000000-0008-0000-0500-00006C030000}"/>
            </a:ext>
          </a:extLst>
        </xdr:cNvPr>
        <xdr:cNvSpPr txBox="1">
          <a:spLocks noChangeArrowheads="1"/>
        </xdr:cNvSpPr>
      </xdr:nvSpPr>
      <xdr:spPr bwMode="auto">
        <a:xfrm>
          <a:off x="6655254" y="5987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7" name="Text Box 15">
          <a:extLst>
            <a:ext uri="{FF2B5EF4-FFF2-40B4-BE49-F238E27FC236}">
              <a16:creationId xmlns:a16="http://schemas.microsoft.com/office/drawing/2014/main" id="{00000000-0008-0000-0500-00006D030000}"/>
            </a:ext>
          </a:extLst>
        </xdr:cNvPr>
        <xdr:cNvSpPr txBox="1">
          <a:spLocks noChangeArrowheads="1"/>
        </xdr:cNvSpPr>
      </xdr:nvSpPr>
      <xdr:spPr bwMode="auto">
        <a:xfrm>
          <a:off x="6655254" y="5987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8" name="Text Box 15">
          <a:extLst>
            <a:ext uri="{FF2B5EF4-FFF2-40B4-BE49-F238E27FC236}">
              <a16:creationId xmlns:a16="http://schemas.microsoft.com/office/drawing/2014/main" id="{00000000-0008-0000-0500-00006E030000}"/>
            </a:ext>
          </a:extLst>
        </xdr:cNvPr>
        <xdr:cNvSpPr txBox="1">
          <a:spLocks noChangeArrowheads="1"/>
        </xdr:cNvSpPr>
      </xdr:nvSpPr>
      <xdr:spPr bwMode="auto">
        <a:xfrm>
          <a:off x="6655254" y="5987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9" name="Text Box 15">
          <a:extLst>
            <a:ext uri="{FF2B5EF4-FFF2-40B4-BE49-F238E27FC236}">
              <a16:creationId xmlns:a16="http://schemas.microsoft.com/office/drawing/2014/main" id="{00000000-0008-0000-0500-00006F030000}"/>
            </a:ext>
          </a:extLst>
        </xdr:cNvPr>
        <xdr:cNvSpPr txBox="1">
          <a:spLocks noChangeArrowheads="1"/>
        </xdr:cNvSpPr>
      </xdr:nvSpPr>
      <xdr:spPr bwMode="auto">
        <a:xfrm>
          <a:off x="6655254" y="5987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0" name="Text Box 15">
          <a:extLst>
            <a:ext uri="{FF2B5EF4-FFF2-40B4-BE49-F238E27FC236}">
              <a16:creationId xmlns:a16="http://schemas.microsoft.com/office/drawing/2014/main" id="{00000000-0008-0000-0500-000070030000}"/>
            </a:ext>
          </a:extLst>
        </xdr:cNvPr>
        <xdr:cNvSpPr txBox="1">
          <a:spLocks noChangeArrowheads="1"/>
        </xdr:cNvSpPr>
      </xdr:nvSpPr>
      <xdr:spPr bwMode="auto">
        <a:xfrm>
          <a:off x="6655254" y="5987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1" name="Text Box 15">
          <a:extLst>
            <a:ext uri="{FF2B5EF4-FFF2-40B4-BE49-F238E27FC236}">
              <a16:creationId xmlns:a16="http://schemas.microsoft.com/office/drawing/2014/main" id="{00000000-0008-0000-0500-000071030000}"/>
            </a:ext>
          </a:extLst>
        </xdr:cNvPr>
        <xdr:cNvSpPr txBox="1">
          <a:spLocks noChangeArrowheads="1"/>
        </xdr:cNvSpPr>
      </xdr:nvSpPr>
      <xdr:spPr bwMode="auto">
        <a:xfrm>
          <a:off x="6655254" y="5987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2" name="Text Box 15">
          <a:extLst>
            <a:ext uri="{FF2B5EF4-FFF2-40B4-BE49-F238E27FC236}">
              <a16:creationId xmlns:a16="http://schemas.microsoft.com/office/drawing/2014/main" id="{00000000-0008-0000-0500-000072030000}"/>
            </a:ext>
          </a:extLst>
        </xdr:cNvPr>
        <xdr:cNvSpPr txBox="1">
          <a:spLocks noChangeArrowheads="1"/>
        </xdr:cNvSpPr>
      </xdr:nvSpPr>
      <xdr:spPr bwMode="auto">
        <a:xfrm>
          <a:off x="6655254" y="5987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3" name="Text Box 15">
          <a:extLst>
            <a:ext uri="{FF2B5EF4-FFF2-40B4-BE49-F238E27FC236}">
              <a16:creationId xmlns:a16="http://schemas.microsoft.com/office/drawing/2014/main" id="{00000000-0008-0000-0500-000073030000}"/>
            </a:ext>
          </a:extLst>
        </xdr:cNvPr>
        <xdr:cNvSpPr txBox="1">
          <a:spLocks noChangeArrowheads="1"/>
        </xdr:cNvSpPr>
      </xdr:nvSpPr>
      <xdr:spPr bwMode="auto">
        <a:xfrm>
          <a:off x="6655254" y="6174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4" name="Text Box 15">
          <a:extLst>
            <a:ext uri="{FF2B5EF4-FFF2-40B4-BE49-F238E27FC236}">
              <a16:creationId xmlns:a16="http://schemas.microsoft.com/office/drawing/2014/main" id="{00000000-0008-0000-0500-000074030000}"/>
            </a:ext>
          </a:extLst>
        </xdr:cNvPr>
        <xdr:cNvSpPr txBox="1">
          <a:spLocks noChangeArrowheads="1"/>
        </xdr:cNvSpPr>
      </xdr:nvSpPr>
      <xdr:spPr bwMode="auto">
        <a:xfrm>
          <a:off x="6655254" y="6174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5" name="Text Box 15">
          <a:extLst>
            <a:ext uri="{FF2B5EF4-FFF2-40B4-BE49-F238E27FC236}">
              <a16:creationId xmlns:a16="http://schemas.microsoft.com/office/drawing/2014/main" id="{00000000-0008-0000-0500-000075030000}"/>
            </a:ext>
          </a:extLst>
        </xdr:cNvPr>
        <xdr:cNvSpPr txBox="1">
          <a:spLocks noChangeArrowheads="1"/>
        </xdr:cNvSpPr>
      </xdr:nvSpPr>
      <xdr:spPr bwMode="auto">
        <a:xfrm>
          <a:off x="6655254" y="6177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6" name="Text Box 15">
          <a:extLst>
            <a:ext uri="{FF2B5EF4-FFF2-40B4-BE49-F238E27FC236}">
              <a16:creationId xmlns:a16="http://schemas.microsoft.com/office/drawing/2014/main" id="{00000000-0008-0000-0500-000076030000}"/>
            </a:ext>
          </a:extLst>
        </xdr:cNvPr>
        <xdr:cNvSpPr txBox="1">
          <a:spLocks noChangeArrowheads="1"/>
        </xdr:cNvSpPr>
      </xdr:nvSpPr>
      <xdr:spPr bwMode="auto">
        <a:xfrm>
          <a:off x="6655254" y="6177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7" name="Text Box 15">
          <a:extLst>
            <a:ext uri="{FF2B5EF4-FFF2-40B4-BE49-F238E27FC236}">
              <a16:creationId xmlns:a16="http://schemas.microsoft.com/office/drawing/2014/main" id="{00000000-0008-0000-0500-000077030000}"/>
            </a:ext>
          </a:extLst>
        </xdr:cNvPr>
        <xdr:cNvSpPr txBox="1">
          <a:spLocks noChangeArrowheads="1"/>
        </xdr:cNvSpPr>
      </xdr:nvSpPr>
      <xdr:spPr bwMode="auto">
        <a:xfrm>
          <a:off x="6655254" y="6177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8" name="Text Box 15">
          <a:extLst>
            <a:ext uri="{FF2B5EF4-FFF2-40B4-BE49-F238E27FC236}">
              <a16:creationId xmlns:a16="http://schemas.microsoft.com/office/drawing/2014/main" id="{00000000-0008-0000-0500-000078030000}"/>
            </a:ext>
          </a:extLst>
        </xdr:cNvPr>
        <xdr:cNvSpPr txBox="1">
          <a:spLocks noChangeArrowheads="1"/>
        </xdr:cNvSpPr>
      </xdr:nvSpPr>
      <xdr:spPr bwMode="auto">
        <a:xfrm>
          <a:off x="6655254" y="6177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9" name="Text Box 15">
          <a:extLst>
            <a:ext uri="{FF2B5EF4-FFF2-40B4-BE49-F238E27FC236}">
              <a16:creationId xmlns:a16="http://schemas.microsoft.com/office/drawing/2014/main" id="{00000000-0008-0000-0500-000079030000}"/>
            </a:ext>
          </a:extLst>
        </xdr:cNvPr>
        <xdr:cNvSpPr txBox="1">
          <a:spLocks noChangeArrowheads="1"/>
        </xdr:cNvSpPr>
      </xdr:nvSpPr>
      <xdr:spPr bwMode="auto">
        <a:xfrm>
          <a:off x="6655254" y="6177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0" name="Text Box 15">
          <a:extLst>
            <a:ext uri="{FF2B5EF4-FFF2-40B4-BE49-F238E27FC236}">
              <a16:creationId xmlns:a16="http://schemas.microsoft.com/office/drawing/2014/main" id="{00000000-0008-0000-0500-00007A030000}"/>
            </a:ext>
          </a:extLst>
        </xdr:cNvPr>
        <xdr:cNvSpPr txBox="1">
          <a:spLocks noChangeArrowheads="1"/>
        </xdr:cNvSpPr>
      </xdr:nvSpPr>
      <xdr:spPr bwMode="auto">
        <a:xfrm>
          <a:off x="6655254" y="6177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1" name="Text Box 15">
          <a:extLst>
            <a:ext uri="{FF2B5EF4-FFF2-40B4-BE49-F238E27FC236}">
              <a16:creationId xmlns:a16="http://schemas.microsoft.com/office/drawing/2014/main" id="{00000000-0008-0000-0500-00007B030000}"/>
            </a:ext>
          </a:extLst>
        </xdr:cNvPr>
        <xdr:cNvSpPr txBox="1">
          <a:spLocks noChangeArrowheads="1"/>
        </xdr:cNvSpPr>
      </xdr:nvSpPr>
      <xdr:spPr bwMode="auto">
        <a:xfrm>
          <a:off x="6655254" y="6177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2" name="Text Box 15">
          <a:extLst>
            <a:ext uri="{FF2B5EF4-FFF2-40B4-BE49-F238E27FC236}">
              <a16:creationId xmlns:a16="http://schemas.microsoft.com/office/drawing/2014/main" id="{00000000-0008-0000-0500-00007C030000}"/>
            </a:ext>
          </a:extLst>
        </xdr:cNvPr>
        <xdr:cNvSpPr txBox="1">
          <a:spLocks noChangeArrowheads="1"/>
        </xdr:cNvSpPr>
      </xdr:nvSpPr>
      <xdr:spPr bwMode="auto">
        <a:xfrm>
          <a:off x="6655254" y="6364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3" name="Text Box 15">
          <a:extLst>
            <a:ext uri="{FF2B5EF4-FFF2-40B4-BE49-F238E27FC236}">
              <a16:creationId xmlns:a16="http://schemas.microsoft.com/office/drawing/2014/main" id="{00000000-0008-0000-0500-00007D030000}"/>
            </a:ext>
          </a:extLst>
        </xdr:cNvPr>
        <xdr:cNvSpPr txBox="1">
          <a:spLocks noChangeArrowheads="1"/>
        </xdr:cNvSpPr>
      </xdr:nvSpPr>
      <xdr:spPr bwMode="auto">
        <a:xfrm>
          <a:off x="6655254" y="6364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4" name="Text Box 15">
          <a:extLst>
            <a:ext uri="{FF2B5EF4-FFF2-40B4-BE49-F238E27FC236}">
              <a16:creationId xmlns:a16="http://schemas.microsoft.com/office/drawing/2014/main" id="{00000000-0008-0000-0500-00007E030000}"/>
            </a:ext>
          </a:extLst>
        </xdr:cNvPr>
        <xdr:cNvSpPr txBox="1">
          <a:spLocks noChangeArrowheads="1"/>
        </xdr:cNvSpPr>
      </xdr:nvSpPr>
      <xdr:spPr bwMode="auto">
        <a:xfrm>
          <a:off x="6655254" y="6368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5" name="Text Box 15">
          <a:extLst>
            <a:ext uri="{FF2B5EF4-FFF2-40B4-BE49-F238E27FC236}">
              <a16:creationId xmlns:a16="http://schemas.microsoft.com/office/drawing/2014/main" id="{00000000-0008-0000-0500-00007F030000}"/>
            </a:ext>
          </a:extLst>
        </xdr:cNvPr>
        <xdr:cNvSpPr txBox="1">
          <a:spLocks noChangeArrowheads="1"/>
        </xdr:cNvSpPr>
      </xdr:nvSpPr>
      <xdr:spPr bwMode="auto">
        <a:xfrm>
          <a:off x="6655254" y="6368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6" name="Text Box 15">
          <a:extLst>
            <a:ext uri="{FF2B5EF4-FFF2-40B4-BE49-F238E27FC236}">
              <a16:creationId xmlns:a16="http://schemas.microsoft.com/office/drawing/2014/main" id="{00000000-0008-0000-0500-000080030000}"/>
            </a:ext>
          </a:extLst>
        </xdr:cNvPr>
        <xdr:cNvSpPr txBox="1">
          <a:spLocks noChangeArrowheads="1"/>
        </xdr:cNvSpPr>
      </xdr:nvSpPr>
      <xdr:spPr bwMode="auto">
        <a:xfrm>
          <a:off x="6655254" y="6368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7" name="Text Box 15">
          <a:extLst>
            <a:ext uri="{FF2B5EF4-FFF2-40B4-BE49-F238E27FC236}">
              <a16:creationId xmlns:a16="http://schemas.microsoft.com/office/drawing/2014/main" id="{00000000-0008-0000-0500-000081030000}"/>
            </a:ext>
          </a:extLst>
        </xdr:cNvPr>
        <xdr:cNvSpPr txBox="1">
          <a:spLocks noChangeArrowheads="1"/>
        </xdr:cNvSpPr>
      </xdr:nvSpPr>
      <xdr:spPr bwMode="auto">
        <a:xfrm>
          <a:off x="6655254" y="6368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8" name="Text Box 15">
          <a:extLst>
            <a:ext uri="{FF2B5EF4-FFF2-40B4-BE49-F238E27FC236}">
              <a16:creationId xmlns:a16="http://schemas.microsoft.com/office/drawing/2014/main" id="{00000000-0008-0000-0500-000082030000}"/>
            </a:ext>
          </a:extLst>
        </xdr:cNvPr>
        <xdr:cNvSpPr txBox="1">
          <a:spLocks noChangeArrowheads="1"/>
        </xdr:cNvSpPr>
      </xdr:nvSpPr>
      <xdr:spPr bwMode="auto">
        <a:xfrm>
          <a:off x="6655254" y="6368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9" name="Text Box 15">
          <a:extLst>
            <a:ext uri="{FF2B5EF4-FFF2-40B4-BE49-F238E27FC236}">
              <a16:creationId xmlns:a16="http://schemas.microsoft.com/office/drawing/2014/main" id="{00000000-0008-0000-0500-000083030000}"/>
            </a:ext>
          </a:extLst>
        </xdr:cNvPr>
        <xdr:cNvSpPr txBox="1">
          <a:spLocks noChangeArrowheads="1"/>
        </xdr:cNvSpPr>
      </xdr:nvSpPr>
      <xdr:spPr bwMode="auto">
        <a:xfrm>
          <a:off x="6655254" y="6368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0" name="Text Box 15">
          <a:extLst>
            <a:ext uri="{FF2B5EF4-FFF2-40B4-BE49-F238E27FC236}">
              <a16:creationId xmlns:a16="http://schemas.microsoft.com/office/drawing/2014/main" id="{00000000-0008-0000-0500-000084030000}"/>
            </a:ext>
          </a:extLst>
        </xdr:cNvPr>
        <xdr:cNvSpPr txBox="1">
          <a:spLocks noChangeArrowheads="1"/>
        </xdr:cNvSpPr>
      </xdr:nvSpPr>
      <xdr:spPr bwMode="auto">
        <a:xfrm>
          <a:off x="6655254" y="6368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1" name="Text Box 15">
          <a:extLst>
            <a:ext uri="{FF2B5EF4-FFF2-40B4-BE49-F238E27FC236}">
              <a16:creationId xmlns:a16="http://schemas.microsoft.com/office/drawing/2014/main" id="{00000000-0008-0000-0500-000085030000}"/>
            </a:ext>
          </a:extLst>
        </xdr:cNvPr>
        <xdr:cNvSpPr txBox="1">
          <a:spLocks noChangeArrowheads="1"/>
        </xdr:cNvSpPr>
      </xdr:nvSpPr>
      <xdr:spPr bwMode="auto">
        <a:xfrm>
          <a:off x="6655254" y="6555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2" name="Text Box 15">
          <a:extLst>
            <a:ext uri="{FF2B5EF4-FFF2-40B4-BE49-F238E27FC236}">
              <a16:creationId xmlns:a16="http://schemas.microsoft.com/office/drawing/2014/main" id="{00000000-0008-0000-0500-000086030000}"/>
            </a:ext>
          </a:extLst>
        </xdr:cNvPr>
        <xdr:cNvSpPr txBox="1">
          <a:spLocks noChangeArrowheads="1"/>
        </xdr:cNvSpPr>
      </xdr:nvSpPr>
      <xdr:spPr bwMode="auto">
        <a:xfrm>
          <a:off x="6655254" y="6555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3" name="Text Box 15">
          <a:extLst>
            <a:ext uri="{FF2B5EF4-FFF2-40B4-BE49-F238E27FC236}">
              <a16:creationId xmlns:a16="http://schemas.microsoft.com/office/drawing/2014/main" id="{00000000-0008-0000-0500-000087030000}"/>
            </a:ext>
          </a:extLst>
        </xdr:cNvPr>
        <xdr:cNvSpPr txBox="1">
          <a:spLocks noChangeArrowheads="1"/>
        </xdr:cNvSpPr>
      </xdr:nvSpPr>
      <xdr:spPr bwMode="auto">
        <a:xfrm>
          <a:off x="6655254" y="6558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4" name="Text Box 15">
          <a:extLst>
            <a:ext uri="{FF2B5EF4-FFF2-40B4-BE49-F238E27FC236}">
              <a16:creationId xmlns:a16="http://schemas.microsoft.com/office/drawing/2014/main" id="{00000000-0008-0000-0500-000088030000}"/>
            </a:ext>
          </a:extLst>
        </xdr:cNvPr>
        <xdr:cNvSpPr txBox="1">
          <a:spLocks noChangeArrowheads="1"/>
        </xdr:cNvSpPr>
      </xdr:nvSpPr>
      <xdr:spPr bwMode="auto">
        <a:xfrm>
          <a:off x="6655254" y="6558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5" name="Text Box 15">
          <a:extLst>
            <a:ext uri="{FF2B5EF4-FFF2-40B4-BE49-F238E27FC236}">
              <a16:creationId xmlns:a16="http://schemas.microsoft.com/office/drawing/2014/main" id="{00000000-0008-0000-0500-000089030000}"/>
            </a:ext>
          </a:extLst>
        </xdr:cNvPr>
        <xdr:cNvSpPr txBox="1">
          <a:spLocks noChangeArrowheads="1"/>
        </xdr:cNvSpPr>
      </xdr:nvSpPr>
      <xdr:spPr bwMode="auto">
        <a:xfrm>
          <a:off x="6655254" y="6558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6" name="Text Box 15">
          <a:extLst>
            <a:ext uri="{FF2B5EF4-FFF2-40B4-BE49-F238E27FC236}">
              <a16:creationId xmlns:a16="http://schemas.microsoft.com/office/drawing/2014/main" id="{00000000-0008-0000-0500-00008A030000}"/>
            </a:ext>
          </a:extLst>
        </xdr:cNvPr>
        <xdr:cNvSpPr txBox="1">
          <a:spLocks noChangeArrowheads="1"/>
        </xdr:cNvSpPr>
      </xdr:nvSpPr>
      <xdr:spPr bwMode="auto">
        <a:xfrm>
          <a:off x="6655254" y="6558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7" name="Text Box 15">
          <a:extLst>
            <a:ext uri="{FF2B5EF4-FFF2-40B4-BE49-F238E27FC236}">
              <a16:creationId xmlns:a16="http://schemas.microsoft.com/office/drawing/2014/main" id="{00000000-0008-0000-0500-00008B030000}"/>
            </a:ext>
          </a:extLst>
        </xdr:cNvPr>
        <xdr:cNvSpPr txBox="1">
          <a:spLocks noChangeArrowheads="1"/>
        </xdr:cNvSpPr>
      </xdr:nvSpPr>
      <xdr:spPr bwMode="auto">
        <a:xfrm>
          <a:off x="6655254" y="6558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8" name="Text Box 15">
          <a:extLst>
            <a:ext uri="{FF2B5EF4-FFF2-40B4-BE49-F238E27FC236}">
              <a16:creationId xmlns:a16="http://schemas.microsoft.com/office/drawing/2014/main" id="{00000000-0008-0000-0500-00008C030000}"/>
            </a:ext>
          </a:extLst>
        </xdr:cNvPr>
        <xdr:cNvSpPr txBox="1">
          <a:spLocks noChangeArrowheads="1"/>
        </xdr:cNvSpPr>
      </xdr:nvSpPr>
      <xdr:spPr bwMode="auto">
        <a:xfrm>
          <a:off x="6655254" y="6558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9" name="Text Box 15">
          <a:extLst>
            <a:ext uri="{FF2B5EF4-FFF2-40B4-BE49-F238E27FC236}">
              <a16:creationId xmlns:a16="http://schemas.microsoft.com/office/drawing/2014/main" id="{00000000-0008-0000-0500-00008D030000}"/>
            </a:ext>
          </a:extLst>
        </xdr:cNvPr>
        <xdr:cNvSpPr txBox="1">
          <a:spLocks noChangeArrowheads="1"/>
        </xdr:cNvSpPr>
      </xdr:nvSpPr>
      <xdr:spPr bwMode="auto">
        <a:xfrm>
          <a:off x="6655254" y="6558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0" name="Text Box 15">
          <a:extLst>
            <a:ext uri="{FF2B5EF4-FFF2-40B4-BE49-F238E27FC236}">
              <a16:creationId xmlns:a16="http://schemas.microsoft.com/office/drawing/2014/main" id="{00000000-0008-0000-0500-00008E030000}"/>
            </a:ext>
          </a:extLst>
        </xdr:cNvPr>
        <xdr:cNvSpPr txBox="1">
          <a:spLocks noChangeArrowheads="1"/>
        </xdr:cNvSpPr>
      </xdr:nvSpPr>
      <xdr:spPr bwMode="auto">
        <a:xfrm>
          <a:off x="6655254" y="6745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1" name="Text Box 15">
          <a:extLst>
            <a:ext uri="{FF2B5EF4-FFF2-40B4-BE49-F238E27FC236}">
              <a16:creationId xmlns:a16="http://schemas.microsoft.com/office/drawing/2014/main" id="{00000000-0008-0000-0500-00008F030000}"/>
            </a:ext>
          </a:extLst>
        </xdr:cNvPr>
        <xdr:cNvSpPr txBox="1">
          <a:spLocks noChangeArrowheads="1"/>
        </xdr:cNvSpPr>
      </xdr:nvSpPr>
      <xdr:spPr bwMode="auto">
        <a:xfrm>
          <a:off x="6655254" y="6745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2" name="Text Box 15">
          <a:extLst>
            <a:ext uri="{FF2B5EF4-FFF2-40B4-BE49-F238E27FC236}">
              <a16:creationId xmlns:a16="http://schemas.microsoft.com/office/drawing/2014/main" id="{00000000-0008-0000-0500-000090030000}"/>
            </a:ext>
          </a:extLst>
        </xdr:cNvPr>
        <xdr:cNvSpPr txBox="1">
          <a:spLocks noChangeArrowheads="1"/>
        </xdr:cNvSpPr>
      </xdr:nvSpPr>
      <xdr:spPr bwMode="auto">
        <a:xfrm>
          <a:off x="6655254" y="6749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3" name="Text Box 15">
          <a:extLst>
            <a:ext uri="{FF2B5EF4-FFF2-40B4-BE49-F238E27FC236}">
              <a16:creationId xmlns:a16="http://schemas.microsoft.com/office/drawing/2014/main" id="{00000000-0008-0000-0500-000091030000}"/>
            </a:ext>
          </a:extLst>
        </xdr:cNvPr>
        <xdr:cNvSpPr txBox="1">
          <a:spLocks noChangeArrowheads="1"/>
        </xdr:cNvSpPr>
      </xdr:nvSpPr>
      <xdr:spPr bwMode="auto">
        <a:xfrm>
          <a:off x="6655254" y="6749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4" name="Text Box 15">
          <a:extLst>
            <a:ext uri="{FF2B5EF4-FFF2-40B4-BE49-F238E27FC236}">
              <a16:creationId xmlns:a16="http://schemas.microsoft.com/office/drawing/2014/main" id="{00000000-0008-0000-0500-000092030000}"/>
            </a:ext>
          </a:extLst>
        </xdr:cNvPr>
        <xdr:cNvSpPr txBox="1">
          <a:spLocks noChangeArrowheads="1"/>
        </xdr:cNvSpPr>
      </xdr:nvSpPr>
      <xdr:spPr bwMode="auto">
        <a:xfrm>
          <a:off x="6655254" y="6749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5" name="Text Box 15">
          <a:extLst>
            <a:ext uri="{FF2B5EF4-FFF2-40B4-BE49-F238E27FC236}">
              <a16:creationId xmlns:a16="http://schemas.microsoft.com/office/drawing/2014/main" id="{00000000-0008-0000-0500-000093030000}"/>
            </a:ext>
          </a:extLst>
        </xdr:cNvPr>
        <xdr:cNvSpPr txBox="1">
          <a:spLocks noChangeArrowheads="1"/>
        </xdr:cNvSpPr>
      </xdr:nvSpPr>
      <xdr:spPr bwMode="auto">
        <a:xfrm>
          <a:off x="6655254" y="6749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6" name="Text Box 15">
          <a:extLst>
            <a:ext uri="{FF2B5EF4-FFF2-40B4-BE49-F238E27FC236}">
              <a16:creationId xmlns:a16="http://schemas.microsoft.com/office/drawing/2014/main" id="{00000000-0008-0000-0500-000094030000}"/>
            </a:ext>
          </a:extLst>
        </xdr:cNvPr>
        <xdr:cNvSpPr txBox="1">
          <a:spLocks noChangeArrowheads="1"/>
        </xdr:cNvSpPr>
      </xdr:nvSpPr>
      <xdr:spPr bwMode="auto">
        <a:xfrm>
          <a:off x="6655254" y="6749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7" name="Text Box 15">
          <a:extLst>
            <a:ext uri="{FF2B5EF4-FFF2-40B4-BE49-F238E27FC236}">
              <a16:creationId xmlns:a16="http://schemas.microsoft.com/office/drawing/2014/main" id="{00000000-0008-0000-0500-000095030000}"/>
            </a:ext>
          </a:extLst>
        </xdr:cNvPr>
        <xdr:cNvSpPr txBox="1">
          <a:spLocks noChangeArrowheads="1"/>
        </xdr:cNvSpPr>
      </xdr:nvSpPr>
      <xdr:spPr bwMode="auto">
        <a:xfrm>
          <a:off x="6655254" y="6749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8" name="Text Box 15">
          <a:extLst>
            <a:ext uri="{FF2B5EF4-FFF2-40B4-BE49-F238E27FC236}">
              <a16:creationId xmlns:a16="http://schemas.microsoft.com/office/drawing/2014/main" id="{00000000-0008-0000-0500-000096030000}"/>
            </a:ext>
          </a:extLst>
        </xdr:cNvPr>
        <xdr:cNvSpPr txBox="1">
          <a:spLocks noChangeArrowheads="1"/>
        </xdr:cNvSpPr>
      </xdr:nvSpPr>
      <xdr:spPr bwMode="auto">
        <a:xfrm>
          <a:off x="6655254" y="6749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9" name="Text Box 15">
          <a:extLst>
            <a:ext uri="{FF2B5EF4-FFF2-40B4-BE49-F238E27FC236}">
              <a16:creationId xmlns:a16="http://schemas.microsoft.com/office/drawing/2014/main" id="{00000000-0008-0000-0500-000097030000}"/>
            </a:ext>
          </a:extLst>
        </xdr:cNvPr>
        <xdr:cNvSpPr txBox="1">
          <a:spLocks noChangeArrowheads="1"/>
        </xdr:cNvSpPr>
      </xdr:nvSpPr>
      <xdr:spPr bwMode="auto">
        <a:xfrm>
          <a:off x="6655254" y="6936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0" name="Text Box 15">
          <a:extLst>
            <a:ext uri="{FF2B5EF4-FFF2-40B4-BE49-F238E27FC236}">
              <a16:creationId xmlns:a16="http://schemas.microsoft.com/office/drawing/2014/main" id="{00000000-0008-0000-0500-000098030000}"/>
            </a:ext>
          </a:extLst>
        </xdr:cNvPr>
        <xdr:cNvSpPr txBox="1">
          <a:spLocks noChangeArrowheads="1"/>
        </xdr:cNvSpPr>
      </xdr:nvSpPr>
      <xdr:spPr bwMode="auto">
        <a:xfrm>
          <a:off x="6655254" y="6936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1" name="Text Box 15">
          <a:extLst>
            <a:ext uri="{FF2B5EF4-FFF2-40B4-BE49-F238E27FC236}">
              <a16:creationId xmlns:a16="http://schemas.microsoft.com/office/drawing/2014/main" id="{00000000-0008-0000-0500-000099030000}"/>
            </a:ext>
          </a:extLst>
        </xdr:cNvPr>
        <xdr:cNvSpPr txBox="1">
          <a:spLocks noChangeArrowheads="1"/>
        </xdr:cNvSpPr>
      </xdr:nvSpPr>
      <xdr:spPr bwMode="auto">
        <a:xfrm>
          <a:off x="6655254" y="6939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2" name="Text Box 15">
          <a:extLst>
            <a:ext uri="{FF2B5EF4-FFF2-40B4-BE49-F238E27FC236}">
              <a16:creationId xmlns:a16="http://schemas.microsoft.com/office/drawing/2014/main" id="{00000000-0008-0000-0500-00009A030000}"/>
            </a:ext>
          </a:extLst>
        </xdr:cNvPr>
        <xdr:cNvSpPr txBox="1">
          <a:spLocks noChangeArrowheads="1"/>
        </xdr:cNvSpPr>
      </xdr:nvSpPr>
      <xdr:spPr bwMode="auto">
        <a:xfrm>
          <a:off x="6655254" y="6939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3" name="Text Box 15">
          <a:extLst>
            <a:ext uri="{FF2B5EF4-FFF2-40B4-BE49-F238E27FC236}">
              <a16:creationId xmlns:a16="http://schemas.microsoft.com/office/drawing/2014/main" id="{00000000-0008-0000-0500-00009B030000}"/>
            </a:ext>
          </a:extLst>
        </xdr:cNvPr>
        <xdr:cNvSpPr txBox="1">
          <a:spLocks noChangeArrowheads="1"/>
        </xdr:cNvSpPr>
      </xdr:nvSpPr>
      <xdr:spPr bwMode="auto">
        <a:xfrm>
          <a:off x="6655254" y="6939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4" name="Text Box 15">
          <a:extLst>
            <a:ext uri="{FF2B5EF4-FFF2-40B4-BE49-F238E27FC236}">
              <a16:creationId xmlns:a16="http://schemas.microsoft.com/office/drawing/2014/main" id="{00000000-0008-0000-0500-00009C030000}"/>
            </a:ext>
          </a:extLst>
        </xdr:cNvPr>
        <xdr:cNvSpPr txBox="1">
          <a:spLocks noChangeArrowheads="1"/>
        </xdr:cNvSpPr>
      </xdr:nvSpPr>
      <xdr:spPr bwMode="auto">
        <a:xfrm>
          <a:off x="6655254" y="6939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5" name="Text Box 15">
          <a:extLst>
            <a:ext uri="{FF2B5EF4-FFF2-40B4-BE49-F238E27FC236}">
              <a16:creationId xmlns:a16="http://schemas.microsoft.com/office/drawing/2014/main" id="{00000000-0008-0000-0500-00009D030000}"/>
            </a:ext>
          </a:extLst>
        </xdr:cNvPr>
        <xdr:cNvSpPr txBox="1">
          <a:spLocks noChangeArrowheads="1"/>
        </xdr:cNvSpPr>
      </xdr:nvSpPr>
      <xdr:spPr bwMode="auto">
        <a:xfrm>
          <a:off x="6655254" y="6939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6" name="Text Box 15">
          <a:extLst>
            <a:ext uri="{FF2B5EF4-FFF2-40B4-BE49-F238E27FC236}">
              <a16:creationId xmlns:a16="http://schemas.microsoft.com/office/drawing/2014/main" id="{00000000-0008-0000-0500-00009E030000}"/>
            </a:ext>
          </a:extLst>
        </xdr:cNvPr>
        <xdr:cNvSpPr txBox="1">
          <a:spLocks noChangeArrowheads="1"/>
        </xdr:cNvSpPr>
      </xdr:nvSpPr>
      <xdr:spPr bwMode="auto">
        <a:xfrm>
          <a:off x="6655254" y="6939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7" name="Text Box 15">
          <a:extLst>
            <a:ext uri="{FF2B5EF4-FFF2-40B4-BE49-F238E27FC236}">
              <a16:creationId xmlns:a16="http://schemas.microsoft.com/office/drawing/2014/main" id="{00000000-0008-0000-0500-00009F030000}"/>
            </a:ext>
          </a:extLst>
        </xdr:cNvPr>
        <xdr:cNvSpPr txBox="1">
          <a:spLocks noChangeArrowheads="1"/>
        </xdr:cNvSpPr>
      </xdr:nvSpPr>
      <xdr:spPr bwMode="auto">
        <a:xfrm>
          <a:off x="6655254" y="6939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8" name="Text Box 15">
          <a:extLst>
            <a:ext uri="{FF2B5EF4-FFF2-40B4-BE49-F238E27FC236}">
              <a16:creationId xmlns:a16="http://schemas.microsoft.com/office/drawing/2014/main" id="{00000000-0008-0000-0500-0000A0030000}"/>
            </a:ext>
          </a:extLst>
        </xdr:cNvPr>
        <xdr:cNvSpPr txBox="1">
          <a:spLocks noChangeArrowheads="1"/>
        </xdr:cNvSpPr>
      </xdr:nvSpPr>
      <xdr:spPr bwMode="auto">
        <a:xfrm>
          <a:off x="6655254" y="7126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9" name="Text Box 15">
          <a:extLst>
            <a:ext uri="{FF2B5EF4-FFF2-40B4-BE49-F238E27FC236}">
              <a16:creationId xmlns:a16="http://schemas.microsoft.com/office/drawing/2014/main" id="{00000000-0008-0000-0500-0000A1030000}"/>
            </a:ext>
          </a:extLst>
        </xdr:cNvPr>
        <xdr:cNvSpPr txBox="1">
          <a:spLocks noChangeArrowheads="1"/>
        </xdr:cNvSpPr>
      </xdr:nvSpPr>
      <xdr:spPr bwMode="auto">
        <a:xfrm>
          <a:off x="6655254" y="7126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0" name="Text Box 15">
          <a:extLst>
            <a:ext uri="{FF2B5EF4-FFF2-40B4-BE49-F238E27FC236}">
              <a16:creationId xmlns:a16="http://schemas.microsoft.com/office/drawing/2014/main" id="{00000000-0008-0000-0500-0000A2030000}"/>
            </a:ext>
          </a:extLst>
        </xdr:cNvPr>
        <xdr:cNvSpPr txBox="1">
          <a:spLocks noChangeArrowheads="1"/>
        </xdr:cNvSpPr>
      </xdr:nvSpPr>
      <xdr:spPr bwMode="auto">
        <a:xfrm>
          <a:off x="6655254" y="7130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1" name="Text Box 15">
          <a:extLst>
            <a:ext uri="{FF2B5EF4-FFF2-40B4-BE49-F238E27FC236}">
              <a16:creationId xmlns:a16="http://schemas.microsoft.com/office/drawing/2014/main" id="{00000000-0008-0000-0500-0000A3030000}"/>
            </a:ext>
          </a:extLst>
        </xdr:cNvPr>
        <xdr:cNvSpPr txBox="1">
          <a:spLocks noChangeArrowheads="1"/>
        </xdr:cNvSpPr>
      </xdr:nvSpPr>
      <xdr:spPr bwMode="auto">
        <a:xfrm>
          <a:off x="6655254" y="7130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2" name="Text Box 15">
          <a:extLst>
            <a:ext uri="{FF2B5EF4-FFF2-40B4-BE49-F238E27FC236}">
              <a16:creationId xmlns:a16="http://schemas.microsoft.com/office/drawing/2014/main" id="{00000000-0008-0000-0500-0000A4030000}"/>
            </a:ext>
          </a:extLst>
        </xdr:cNvPr>
        <xdr:cNvSpPr txBox="1">
          <a:spLocks noChangeArrowheads="1"/>
        </xdr:cNvSpPr>
      </xdr:nvSpPr>
      <xdr:spPr bwMode="auto">
        <a:xfrm>
          <a:off x="6655254" y="7130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3" name="Text Box 15">
          <a:extLst>
            <a:ext uri="{FF2B5EF4-FFF2-40B4-BE49-F238E27FC236}">
              <a16:creationId xmlns:a16="http://schemas.microsoft.com/office/drawing/2014/main" id="{00000000-0008-0000-0500-0000A5030000}"/>
            </a:ext>
          </a:extLst>
        </xdr:cNvPr>
        <xdr:cNvSpPr txBox="1">
          <a:spLocks noChangeArrowheads="1"/>
        </xdr:cNvSpPr>
      </xdr:nvSpPr>
      <xdr:spPr bwMode="auto">
        <a:xfrm>
          <a:off x="6655254" y="7130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4" name="Text Box 15">
          <a:extLst>
            <a:ext uri="{FF2B5EF4-FFF2-40B4-BE49-F238E27FC236}">
              <a16:creationId xmlns:a16="http://schemas.microsoft.com/office/drawing/2014/main" id="{00000000-0008-0000-0500-0000A6030000}"/>
            </a:ext>
          </a:extLst>
        </xdr:cNvPr>
        <xdr:cNvSpPr txBox="1">
          <a:spLocks noChangeArrowheads="1"/>
        </xdr:cNvSpPr>
      </xdr:nvSpPr>
      <xdr:spPr bwMode="auto">
        <a:xfrm>
          <a:off x="6655254" y="7130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5" name="Text Box 15">
          <a:extLst>
            <a:ext uri="{FF2B5EF4-FFF2-40B4-BE49-F238E27FC236}">
              <a16:creationId xmlns:a16="http://schemas.microsoft.com/office/drawing/2014/main" id="{00000000-0008-0000-0500-0000A7030000}"/>
            </a:ext>
          </a:extLst>
        </xdr:cNvPr>
        <xdr:cNvSpPr txBox="1">
          <a:spLocks noChangeArrowheads="1"/>
        </xdr:cNvSpPr>
      </xdr:nvSpPr>
      <xdr:spPr bwMode="auto">
        <a:xfrm>
          <a:off x="6655254" y="7130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6" name="Text Box 15">
          <a:extLst>
            <a:ext uri="{FF2B5EF4-FFF2-40B4-BE49-F238E27FC236}">
              <a16:creationId xmlns:a16="http://schemas.microsoft.com/office/drawing/2014/main" id="{00000000-0008-0000-0500-0000A8030000}"/>
            </a:ext>
          </a:extLst>
        </xdr:cNvPr>
        <xdr:cNvSpPr txBox="1">
          <a:spLocks noChangeArrowheads="1"/>
        </xdr:cNvSpPr>
      </xdr:nvSpPr>
      <xdr:spPr bwMode="auto">
        <a:xfrm>
          <a:off x="6655254" y="7130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7" name="Text Box 15">
          <a:extLst>
            <a:ext uri="{FF2B5EF4-FFF2-40B4-BE49-F238E27FC236}">
              <a16:creationId xmlns:a16="http://schemas.microsoft.com/office/drawing/2014/main" id="{00000000-0008-0000-0500-0000A9030000}"/>
            </a:ext>
          </a:extLst>
        </xdr:cNvPr>
        <xdr:cNvSpPr txBox="1">
          <a:spLocks noChangeArrowheads="1"/>
        </xdr:cNvSpPr>
      </xdr:nvSpPr>
      <xdr:spPr bwMode="auto">
        <a:xfrm>
          <a:off x="6655254" y="7317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8" name="Text Box 15">
          <a:extLst>
            <a:ext uri="{FF2B5EF4-FFF2-40B4-BE49-F238E27FC236}">
              <a16:creationId xmlns:a16="http://schemas.microsoft.com/office/drawing/2014/main" id="{00000000-0008-0000-0500-0000AA030000}"/>
            </a:ext>
          </a:extLst>
        </xdr:cNvPr>
        <xdr:cNvSpPr txBox="1">
          <a:spLocks noChangeArrowheads="1"/>
        </xdr:cNvSpPr>
      </xdr:nvSpPr>
      <xdr:spPr bwMode="auto">
        <a:xfrm>
          <a:off x="6655254" y="7317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9" name="Text Box 15">
          <a:extLst>
            <a:ext uri="{FF2B5EF4-FFF2-40B4-BE49-F238E27FC236}">
              <a16:creationId xmlns:a16="http://schemas.microsoft.com/office/drawing/2014/main" id="{00000000-0008-0000-0500-0000AB030000}"/>
            </a:ext>
          </a:extLst>
        </xdr:cNvPr>
        <xdr:cNvSpPr txBox="1">
          <a:spLocks noChangeArrowheads="1"/>
        </xdr:cNvSpPr>
      </xdr:nvSpPr>
      <xdr:spPr bwMode="auto">
        <a:xfrm>
          <a:off x="6655254" y="7320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0" name="Text Box 15">
          <a:extLst>
            <a:ext uri="{FF2B5EF4-FFF2-40B4-BE49-F238E27FC236}">
              <a16:creationId xmlns:a16="http://schemas.microsoft.com/office/drawing/2014/main" id="{00000000-0008-0000-0500-0000AC030000}"/>
            </a:ext>
          </a:extLst>
        </xdr:cNvPr>
        <xdr:cNvSpPr txBox="1">
          <a:spLocks noChangeArrowheads="1"/>
        </xdr:cNvSpPr>
      </xdr:nvSpPr>
      <xdr:spPr bwMode="auto">
        <a:xfrm>
          <a:off x="6655254" y="7320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1" name="Text Box 15">
          <a:extLst>
            <a:ext uri="{FF2B5EF4-FFF2-40B4-BE49-F238E27FC236}">
              <a16:creationId xmlns:a16="http://schemas.microsoft.com/office/drawing/2014/main" id="{00000000-0008-0000-0500-0000AD030000}"/>
            </a:ext>
          </a:extLst>
        </xdr:cNvPr>
        <xdr:cNvSpPr txBox="1">
          <a:spLocks noChangeArrowheads="1"/>
        </xdr:cNvSpPr>
      </xdr:nvSpPr>
      <xdr:spPr bwMode="auto">
        <a:xfrm>
          <a:off x="6655254" y="7320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2" name="Text Box 15">
          <a:extLst>
            <a:ext uri="{FF2B5EF4-FFF2-40B4-BE49-F238E27FC236}">
              <a16:creationId xmlns:a16="http://schemas.microsoft.com/office/drawing/2014/main" id="{00000000-0008-0000-0500-0000AE030000}"/>
            </a:ext>
          </a:extLst>
        </xdr:cNvPr>
        <xdr:cNvSpPr txBox="1">
          <a:spLocks noChangeArrowheads="1"/>
        </xdr:cNvSpPr>
      </xdr:nvSpPr>
      <xdr:spPr bwMode="auto">
        <a:xfrm>
          <a:off x="6655254" y="7320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3" name="Text Box 15">
          <a:extLst>
            <a:ext uri="{FF2B5EF4-FFF2-40B4-BE49-F238E27FC236}">
              <a16:creationId xmlns:a16="http://schemas.microsoft.com/office/drawing/2014/main" id="{00000000-0008-0000-0500-0000AF030000}"/>
            </a:ext>
          </a:extLst>
        </xdr:cNvPr>
        <xdr:cNvSpPr txBox="1">
          <a:spLocks noChangeArrowheads="1"/>
        </xdr:cNvSpPr>
      </xdr:nvSpPr>
      <xdr:spPr bwMode="auto">
        <a:xfrm>
          <a:off x="6655254" y="7320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4" name="Text Box 15">
          <a:extLst>
            <a:ext uri="{FF2B5EF4-FFF2-40B4-BE49-F238E27FC236}">
              <a16:creationId xmlns:a16="http://schemas.microsoft.com/office/drawing/2014/main" id="{00000000-0008-0000-0500-0000B0030000}"/>
            </a:ext>
          </a:extLst>
        </xdr:cNvPr>
        <xdr:cNvSpPr txBox="1">
          <a:spLocks noChangeArrowheads="1"/>
        </xdr:cNvSpPr>
      </xdr:nvSpPr>
      <xdr:spPr bwMode="auto">
        <a:xfrm>
          <a:off x="6655254" y="7320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5" name="Text Box 15">
          <a:extLst>
            <a:ext uri="{FF2B5EF4-FFF2-40B4-BE49-F238E27FC236}">
              <a16:creationId xmlns:a16="http://schemas.microsoft.com/office/drawing/2014/main" id="{00000000-0008-0000-0500-0000B1030000}"/>
            </a:ext>
          </a:extLst>
        </xdr:cNvPr>
        <xdr:cNvSpPr txBox="1">
          <a:spLocks noChangeArrowheads="1"/>
        </xdr:cNvSpPr>
      </xdr:nvSpPr>
      <xdr:spPr bwMode="auto">
        <a:xfrm>
          <a:off x="6655254" y="7320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6" name="Text Box 15">
          <a:extLst>
            <a:ext uri="{FF2B5EF4-FFF2-40B4-BE49-F238E27FC236}">
              <a16:creationId xmlns:a16="http://schemas.microsoft.com/office/drawing/2014/main" id="{00000000-0008-0000-0500-0000B2030000}"/>
            </a:ext>
          </a:extLst>
        </xdr:cNvPr>
        <xdr:cNvSpPr txBox="1">
          <a:spLocks noChangeArrowheads="1"/>
        </xdr:cNvSpPr>
      </xdr:nvSpPr>
      <xdr:spPr bwMode="auto">
        <a:xfrm>
          <a:off x="6655254" y="7507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7" name="Text Box 15">
          <a:extLst>
            <a:ext uri="{FF2B5EF4-FFF2-40B4-BE49-F238E27FC236}">
              <a16:creationId xmlns:a16="http://schemas.microsoft.com/office/drawing/2014/main" id="{00000000-0008-0000-0500-0000B3030000}"/>
            </a:ext>
          </a:extLst>
        </xdr:cNvPr>
        <xdr:cNvSpPr txBox="1">
          <a:spLocks noChangeArrowheads="1"/>
        </xdr:cNvSpPr>
      </xdr:nvSpPr>
      <xdr:spPr bwMode="auto">
        <a:xfrm>
          <a:off x="6655254" y="7507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8" name="Text Box 15">
          <a:extLst>
            <a:ext uri="{FF2B5EF4-FFF2-40B4-BE49-F238E27FC236}">
              <a16:creationId xmlns:a16="http://schemas.microsoft.com/office/drawing/2014/main" id="{00000000-0008-0000-0500-0000B4030000}"/>
            </a:ext>
          </a:extLst>
        </xdr:cNvPr>
        <xdr:cNvSpPr txBox="1">
          <a:spLocks noChangeArrowheads="1"/>
        </xdr:cNvSpPr>
      </xdr:nvSpPr>
      <xdr:spPr bwMode="auto">
        <a:xfrm>
          <a:off x="6655254" y="7511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9" name="Text Box 15">
          <a:extLst>
            <a:ext uri="{FF2B5EF4-FFF2-40B4-BE49-F238E27FC236}">
              <a16:creationId xmlns:a16="http://schemas.microsoft.com/office/drawing/2014/main" id="{00000000-0008-0000-0500-0000B5030000}"/>
            </a:ext>
          </a:extLst>
        </xdr:cNvPr>
        <xdr:cNvSpPr txBox="1">
          <a:spLocks noChangeArrowheads="1"/>
        </xdr:cNvSpPr>
      </xdr:nvSpPr>
      <xdr:spPr bwMode="auto">
        <a:xfrm>
          <a:off x="6655254" y="7511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0" name="Text Box 15">
          <a:extLst>
            <a:ext uri="{FF2B5EF4-FFF2-40B4-BE49-F238E27FC236}">
              <a16:creationId xmlns:a16="http://schemas.microsoft.com/office/drawing/2014/main" id="{00000000-0008-0000-0500-0000B6030000}"/>
            </a:ext>
          </a:extLst>
        </xdr:cNvPr>
        <xdr:cNvSpPr txBox="1">
          <a:spLocks noChangeArrowheads="1"/>
        </xdr:cNvSpPr>
      </xdr:nvSpPr>
      <xdr:spPr bwMode="auto">
        <a:xfrm>
          <a:off x="6655254" y="7511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1" name="Text Box 15">
          <a:extLst>
            <a:ext uri="{FF2B5EF4-FFF2-40B4-BE49-F238E27FC236}">
              <a16:creationId xmlns:a16="http://schemas.microsoft.com/office/drawing/2014/main" id="{00000000-0008-0000-0500-0000B7030000}"/>
            </a:ext>
          </a:extLst>
        </xdr:cNvPr>
        <xdr:cNvSpPr txBox="1">
          <a:spLocks noChangeArrowheads="1"/>
        </xdr:cNvSpPr>
      </xdr:nvSpPr>
      <xdr:spPr bwMode="auto">
        <a:xfrm>
          <a:off x="6655254" y="7511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2" name="Text Box 15">
          <a:extLst>
            <a:ext uri="{FF2B5EF4-FFF2-40B4-BE49-F238E27FC236}">
              <a16:creationId xmlns:a16="http://schemas.microsoft.com/office/drawing/2014/main" id="{00000000-0008-0000-0500-0000B8030000}"/>
            </a:ext>
          </a:extLst>
        </xdr:cNvPr>
        <xdr:cNvSpPr txBox="1">
          <a:spLocks noChangeArrowheads="1"/>
        </xdr:cNvSpPr>
      </xdr:nvSpPr>
      <xdr:spPr bwMode="auto">
        <a:xfrm>
          <a:off x="6655254" y="7511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3" name="Text Box 15">
          <a:extLst>
            <a:ext uri="{FF2B5EF4-FFF2-40B4-BE49-F238E27FC236}">
              <a16:creationId xmlns:a16="http://schemas.microsoft.com/office/drawing/2014/main" id="{00000000-0008-0000-0500-0000B9030000}"/>
            </a:ext>
          </a:extLst>
        </xdr:cNvPr>
        <xdr:cNvSpPr txBox="1">
          <a:spLocks noChangeArrowheads="1"/>
        </xdr:cNvSpPr>
      </xdr:nvSpPr>
      <xdr:spPr bwMode="auto">
        <a:xfrm>
          <a:off x="6655254" y="7511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4" name="Text Box 15">
          <a:extLst>
            <a:ext uri="{FF2B5EF4-FFF2-40B4-BE49-F238E27FC236}">
              <a16:creationId xmlns:a16="http://schemas.microsoft.com/office/drawing/2014/main" id="{00000000-0008-0000-0500-0000BA030000}"/>
            </a:ext>
          </a:extLst>
        </xdr:cNvPr>
        <xdr:cNvSpPr txBox="1">
          <a:spLocks noChangeArrowheads="1"/>
        </xdr:cNvSpPr>
      </xdr:nvSpPr>
      <xdr:spPr bwMode="auto">
        <a:xfrm>
          <a:off x="6655254" y="7511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5" name="Text Box 15">
          <a:extLst>
            <a:ext uri="{FF2B5EF4-FFF2-40B4-BE49-F238E27FC236}">
              <a16:creationId xmlns:a16="http://schemas.microsoft.com/office/drawing/2014/main" id="{00000000-0008-0000-0500-0000BB030000}"/>
            </a:ext>
          </a:extLst>
        </xdr:cNvPr>
        <xdr:cNvSpPr txBox="1">
          <a:spLocks noChangeArrowheads="1"/>
        </xdr:cNvSpPr>
      </xdr:nvSpPr>
      <xdr:spPr bwMode="auto">
        <a:xfrm>
          <a:off x="6655254" y="7698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6" name="Text Box 15">
          <a:extLst>
            <a:ext uri="{FF2B5EF4-FFF2-40B4-BE49-F238E27FC236}">
              <a16:creationId xmlns:a16="http://schemas.microsoft.com/office/drawing/2014/main" id="{00000000-0008-0000-0500-0000BC030000}"/>
            </a:ext>
          </a:extLst>
        </xdr:cNvPr>
        <xdr:cNvSpPr txBox="1">
          <a:spLocks noChangeArrowheads="1"/>
        </xdr:cNvSpPr>
      </xdr:nvSpPr>
      <xdr:spPr bwMode="auto">
        <a:xfrm>
          <a:off x="6655254" y="7698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7" name="Text Box 15">
          <a:extLst>
            <a:ext uri="{FF2B5EF4-FFF2-40B4-BE49-F238E27FC236}">
              <a16:creationId xmlns:a16="http://schemas.microsoft.com/office/drawing/2014/main" id="{00000000-0008-0000-0500-0000BD030000}"/>
            </a:ext>
          </a:extLst>
        </xdr:cNvPr>
        <xdr:cNvSpPr txBox="1">
          <a:spLocks noChangeArrowheads="1"/>
        </xdr:cNvSpPr>
      </xdr:nvSpPr>
      <xdr:spPr bwMode="auto">
        <a:xfrm>
          <a:off x="6655254" y="7701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8" name="Text Box 15">
          <a:extLst>
            <a:ext uri="{FF2B5EF4-FFF2-40B4-BE49-F238E27FC236}">
              <a16:creationId xmlns:a16="http://schemas.microsoft.com/office/drawing/2014/main" id="{00000000-0008-0000-0500-0000BE030000}"/>
            </a:ext>
          </a:extLst>
        </xdr:cNvPr>
        <xdr:cNvSpPr txBox="1">
          <a:spLocks noChangeArrowheads="1"/>
        </xdr:cNvSpPr>
      </xdr:nvSpPr>
      <xdr:spPr bwMode="auto">
        <a:xfrm>
          <a:off x="6655254" y="7701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9" name="Text Box 15">
          <a:extLst>
            <a:ext uri="{FF2B5EF4-FFF2-40B4-BE49-F238E27FC236}">
              <a16:creationId xmlns:a16="http://schemas.microsoft.com/office/drawing/2014/main" id="{00000000-0008-0000-0500-0000BF030000}"/>
            </a:ext>
          </a:extLst>
        </xdr:cNvPr>
        <xdr:cNvSpPr txBox="1">
          <a:spLocks noChangeArrowheads="1"/>
        </xdr:cNvSpPr>
      </xdr:nvSpPr>
      <xdr:spPr bwMode="auto">
        <a:xfrm>
          <a:off x="6655254" y="7701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0" name="Text Box 15">
          <a:extLst>
            <a:ext uri="{FF2B5EF4-FFF2-40B4-BE49-F238E27FC236}">
              <a16:creationId xmlns:a16="http://schemas.microsoft.com/office/drawing/2014/main" id="{00000000-0008-0000-0500-0000C0030000}"/>
            </a:ext>
          </a:extLst>
        </xdr:cNvPr>
        <xdr:cNvSpPr txBox="1">
          <a:spLocks noChangeArrowheads="1"/>
        </xdr:cNvSpPr>
      </xdr:nvSpPr>
      <xdr:spPr bwMode="auto">
        <a:xfrm>
          <a:off x="6655254" y="7701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1" name="Text Box 15">
          <a:extLst>
            <a:ext uri="{FF2B5EF4-FFF2-40B4-BE49-F238E27FC236}">
              <a16:creationId xmlns:a16="http://schemas.microsoft.com/office/drawing/2014/main" id="{00000000-0008-0000-0500-0000C1030000}"/>
            </a:ext>
          </a:extLst>
        </xdr:cNvPr>
        <xdr:cNvSpPr txBox="1">
          <a:spLocks noChangeArrowheads="1"/>
        </xdr:cNvSpPr>
      </xdr:nvSpPr>
      <xdr:spPr bwMode="auto">
        <a:xfrm>
          <a:off x="6655254" y="7701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2" name="Text Box 15">
          <a:extLst>
            <a:ext uri="{FF2B5EF4-FFF2-40B4-BE49-F238E27FC236}">
              <a16:creationId xmlns:a16="http://schemas.microsoft.com/office/drawing/2014/main" id="{00000000-0008-0000-0500-0000C2030000}"/>
            </a:ext>
          </a:extLst>
        </xdr:cNvPr>
        <xdr:cNvSpPr txBox="1">
          <a:spLocks noChangeArrowheads="1"/>
        </xdr:cNvSpPr>
      </xdr:nvSpPr>
      <xdr:spPr bwMode="auto">
        <a:xfrm>
          <a:off x="6655254" y="7701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3" name="Text Box 15">
          <a:extLst>
            <a:ext uri="{FF2B5EF4-FFF2-40B4-BE49-F238E27FC236}">
              <a16:creationId xmlns:a16="http://schemas.microsoft.com/office/drawing/2014/main" id="{00000000-0008-0000-0500-0000C3030000}"/>
            </a:ext>
          </a:extLst>
        </xdr:cNvPr>
        <xdr:cNvSpPr txBox="1">
          <a:spLocks noChangeArrowheads="1"/>
        </xdr:cNvSpPr>
      </xdr:nvSpPr>
      <xdr:spPr bwMode="auto">
        <a:xfrm>
          <a:off x="6655254" y="7701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4" name="Text Box 15">
          <a:extLst>
            <a:ext uri="{FF2B5EF4-FFF2-40B4-BE49-F238E27FC236}">
              <a16:creationId xmlns:a16="http://schemas.microsoft.com/office/drawing/2014/main" id="{00000000-0008-0000-0500-0000C4030000}"/>
            </a:ext>
          </a:extLst>
        </xdr:cNvPr>
        <xdr:cNvSpPr txBox="1">
          <a:spLocks noChangeArrowheads="1"/>
        </xdr:cNvSpPr>
      </xdr:nvSpPr>
      <xdr:spPr bwMode="auto">
        <a:xfrm>
          <a:off x="6655254" y="7888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5" name="Text Box 15">
          <a:extLst>
            <a:ext uri="{FF2B5EF4-FFF2-40B4-BE49-F238E27FC236}">
              <a16:creationId xmlns:a16="http://schemas.microsoft.com/office/drawing/2014/main" id="{00000000-0008-0000-0500-0000C5030000}"/>
            </a:ext>
          </a:extLst>
        </xdr:cNvPr>
        <xdr:cNvSpPr txBox="1">
          <a:spLocks noChangeArrowheads="1"/>
        </xdr:cNvSpPr>
      </xdr:nvSpPr>
      <xdr:spPr bwMode="auto">
        <a:xfrm>
          <a:off x="6655254" y="7888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6" name="Text Box 15">
          <a:extLst>
            <a:ext uri="{FF2B5EF4-FFF2-40B4-BE49-F238E27FC236}">
              <a16:creationId xmlns:a16="http://schemas.microsoft.com/office/drawing/2014/main" id="{00000000-0008-0000-0500-0000C6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7" name="Text Box 15">
          <a:extLst>
            <a:ext uri="{FF2B5EF4-FFF2-40B4-BE49-F238E27FC236}">
              <a16:creationId xmlns:a16="http://schemas.microsoft.com/office/drawing/2014/main" id="{00000000-0008-0000-0500-0000C7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8" name="Text Box 15">
          <a:extLst>
            <a:ext uri="{FF2B5EF4-FFF2-40B4-BE49-F238E27FC236}">
              <a16:creationId xmlns:a16="http://schemas.microsoft.com/office/drawing/2014/main" id="{00000000-0008-0000-0500-0000C8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9" name="Text Box 15">
          <a:extLst>
            <a:ext uri="{FF2B5EF4-FFF2-40B4-BE49-F238E27FC236}">
              <a16:creationId xmlns:a16="http://schemas.microsoft.com/office/drawing/2014/main" id="{00000000-0008-0000-0500-0000C9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0" name="Text Box 15">
          <a:extLst>
            <a:ext uri="{FF2B5EF4-FFF2-40B4-BE49-F238E27FC236}">
              <a16:creationId xmlns:a16="http://schemas.microsoft.com/office/drawing/2014/main" id="{00000000-0008-0000-0500-0000CA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1" name="Text Box 15">
          <a:extLst>
            <a:ext uri="{FF2B5EF4-FFF2-40B4-BE49-F238E27FC236}">
              <a16:creationId xmlns:a16="http://schemas.microsoft.com/office/drawing/2014/main" id="{00000000-0008-0000-0500-0000CB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2" name="Text Box 15">
          <a:extLst>
            <a:ext uri="{FF2B5EF4-FFF2-40B4-BE49-F238E27FC236}">
              <a16:creationId xmlns:a16="http://schemas.microsoft.com/office/drawing/2014/main" id="{00000000-0008-0000-0500-0000CC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3" name="Text Box 15">
          <a:extLst>
            <a:ext uri="{FF2B5EF4-FFF2-40B4-BE49-F238E27FC236}">
              <a16:creationId xmlns:a16="http://schemas.microsoft.com/office/drawing/2014/main" id="{00000000-0008-0000-0500-0000CD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4" name="Text Box 15">
          <a:extLst>
            <a:ext uri="{FF2B5EF4-FFF2-40B4-BE49-F238E27FC236}">
              <a16:creationId xmlns:a16="http://schemas.microsoft.com/office/drawing/2014/main" id="{00000000-0008-0000-0500-0000CE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5" name="Text Box 15">
          <a:extLst>
            <a:ext uri="{FF2B5EF4-FFF2-40B4-BE49-F238E27FC236}">
              <a16:creationId xmlns:a16="http://schemas.microsoft.com/office/drawing/2014/main" id="{00000000-0008-0000-0500-0000CF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6" name="Text Box 15">
          <a:extLst>
            <a:ext uri="{FF2B5EF4-FFF2-40B4-BE49-F238E27FC236}">
              <a16:creationId xmlns:a16="http://schemas.microsoft.com/office/drawing/2014/main" id="{00000000-0008-0000-0500-0000D0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7" name="Text Box 15">
          <a:extLst>
            <a:ext uri="{FF2B5EF4-FFF2-40B4-BE49-F238E27FC236}">
              <a16:creationId xmlns:a16="http://schemas.microsoft.com/office/drawing/2014/main" id="{00000000-0008-0000-0500-0000D1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8" name="Text Box 15">
          <a:extLst>
            <a:ext uri="{FF2B5EF4-FFF2-40B4-BE49-F238E27FC236}">
              <a16:creationId xmlns:a16="http://schemas.microsoft.com/office/drawing/2014/main" id="{00000000-0008-0000-0500-0000D2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9" name="Text Box 15">
          <a:extLst>
            <a:ext uri="{FF2B5EF4-FFF2-40B4-BE49-F238E27FC236}">
              <a16:creationId xmlns:a16="http://schemas.microsoft.com/office/drawing/2014/main" id="{00000000-0008-0000-0500-0000D3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0" name="Text Box 15">
          <a:extLst>
            <a:ext uri="{FF2B5EF4-FFF2-40B4-BE49-F238E27FC236}">
              <a16:creationId xmlns:a16="http://schemas.microsoft.com/office/drawing/2014/main" id="{00000000-0008-0000-0500-0000D4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1" name="Text Box 15">
          <a:extLst>
            <a:ext uri="{FF2B5EF4-FFF2-40B4-BE49-F238E27FC236}">
              <a16:creationId xmlns:a16="http://schemas.microsoft.com/office/drawing/2014/main" id="{00000000-0008-0000-0500-0000D5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2" name="Text Box 15">
          <a:extLst>
            <a:ext uri="{FF2B5EF4-FFF2-40B4-BE49-F238E27FC236}">
              <a16:creationId xmlns:a16="http://schemas.microsoft.com/office/drawing/2014/main" id="{00000000-0008-0000-0500-0000D6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3" name="Text Box 15">
          <a:extLst>
            <a:ext uri="{FF2B5EF4-FFF2-40B4-BE49-F238E27FC236}">
              <a16:creationId xmlns:a16="http://schemas.microsoft.com/office/drawing/2014/main" id="{00000000-0008-0000-0500-0000D7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4" name="Text Box 15">
          <a:extLst>
            <a:ext uri="{FF2B5EF4-FFF2-40B4-BE49-F238E27FC236}">
              <a16:creationId xmlns:a16="http://schemas.microsoft.com/office/drawing/2014/main" id="{00000000-0008-0000-0500-0000D8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5" name="Text Box 15">
          <a:extLst>
            <a:ext uri="{FF2B5EF4-FFF2-40B4-BE49-F238E27FC236}">
              <a16:creationId xmlns:a16="http://schemas.microsoft.com/office/drawing/2014/main" id="{00000000-0008-0000-0500-0000D9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6" name="Text Box 15">
          <a:extLst>
            <a:ext uri="{FF2B5EF4-FFF2-40B4-BE49-F238E27FC236}">
              <a16:creationId xmlns:a16="http://schemas.microsoft.com/office/drawing/2014/main" id="{00000000-0008-0000-0500-0000DA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7" name="Text Box 15">
          <a:extLst>
            <a:ext uri="{FF2B5EF4-FFF2-40B4-BE49-F238E27FC236}">
              <a16:creationId xmlns:a16="http://schemas.microsoft.com/office/drawing/2014/main" id="{00000000-0008-0000-0500-0000DB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8" name="Text Box 15">
          <a:extLst>
            <a:ext uri="{FF2B5EF4-FFF2-40B4-BE49-F238E27FC236}">
              <a16:creationId xmlns:a16="http://schemas.microsoft.com/office/drawing/2014/main" id="{00000000-0008-0000-0500-0000DC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9" name="Text Box 15">
          <a:extLst>
            <a:ext uri="{FF2B5EF4-FFF2-40B4-BE49-F238E27FC236}">
              <a16:creationId xmlns:a16="http://schemas.microsoft.com/office/drawing/2014/main" id="{00000000-0008-0000-0500-0000DD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0" name="Text Box 15">
          <a:extLst>
            <a:ext uri="{FF2B5EF4-FFF2-40B4-BE49-F238E27FC236}">
              <a16:creationId xmlns:a16="http://schemas.microsoft.com/office/drawing/2014/main" id="{00000000-0008-0000-0500-0000DE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1" name="Text Box 15">
          <a:extLst>
            <a:ext uri="{FF2B5EF4-FFF2-40B4-BE49-F238E27FC236}">
              <a16:creationId xmlns:a16="http://schemas.microsoft.com/office/drawing/2014/main" id="{00000000-0008-0000-0500-0000DF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2" name="Text Box 15">
          <a:extLst>
            <a:ext uri="{FF2B5EF4-FFF2-40B4-BE49-F238E27FC236}">
              <a16:creationId xmlns:a16="http://schemas.microsoft.com/office/drawing/2014/main" id="{00000000-0008-0000-0500-0000E0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3" name="Text Box 15">
          <a:extLst>
            <a:ext uri="{FF2B5EF4-FFF2-40B4-BE49-F238E27FC236}">
              <a16:creationId xmlns:a16="http://schemas.microsoft.com/office/drawing/2014/main" id="{00000000-0008-0000-0500-0000E1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4" name="Text Box 15">
          <a:extLst>
            <a:ext uri="{FF2B5EF4-FFF2-40B4-BE49-F238E27FC236}">
              <a16:creationId xmlns:a16="http://schemas.microsoft.com/office/drawing/2014/main" id="{00000000-0008-0000-0500-0000E2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5" name="Text Box 15">
          <a:extLst>
            <a:ext uri="{FF2B5EF4-FFF2-40B4-BE49-F238E27FC236}">
              <a16:creationId xmlns:a16="http://schemas.microsoft.com/office/drawing/2014/main" id="{00000000-0008-0000-0500-0000E3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6" name="Text Box 15">
          <a:extLst>
            <a:ext uri="{FF2B5EF4-FFF2-40B4-BE49-F238E27FC236}">
              <a16:creationId xmlns:a16="http://schemas.microsoft.com/office/drawing/2014/main" id="{00000000-0008-0000-0500-0000E4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7" name="Text Box 15">
          <a:extLst>
            <a:ext uri="{FF2B5EF4-FFF2-40B4-BE49-F238E27FC236}">
              <a16:creationId xmlns:a16="http://schemas.microsoft.com/office/drawing/2014/main" id="{00000000-0008-0000-0500-0000E5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8" name="Text Box 15">
          <a:extLst>
            <a:ext uri="{FF2B5EF4-FFF2-40B4-BE49-F238E27FC236}">
              <a16:creationId xmlns:a16="http://schemas.microsoft.com/office/drawing/2014/main" id="{00000000-0008-0000-0500-0000E6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9" name="Text Box 15">
          <a:extLst>
            <a:ext uri="{FF2B5EF4-FFF2-40B4-BE49-F238E27FC236}">
              <a16:creationId xmlns:a16="http://schemas.microsoft.com/office/drawing/2014/main" id="{00000000-0008-0000-0500-0000E7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0" name="Text Box 15">
          <a:extLst>
            <a:ext uri="{FF2B5EF4-FFF2-40B4-BE49-F238E27FC236}">
              <a16:creationId xmlns:a16="http://schemas.microsoft.com/office/drawing/2014/main" id="{00000000-0008-0000-0500-0000E8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1" name="Text Box 15">
          <a:extLst>
            <a:ext uri="{FF2B5EF4-FFF2-40B4-BE49-F238E27FC236}">
              <a16:creationId xmlns:a16="http://schemas.microsoft.com/office/drawing/2014/main" id="{00000000-0008-0000-0500-0000E9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2" name="Text Box 15">
          <a:extLst>
            <a:ext uri="{FF2B5EF4-FFF2-40B4-BE49-F238E27FC236}">
              <a16:creationId xmlns:a16="http://schemas.microsoft.com/office/drawing/2014/main" id="{00000000-0008-0000-0500-0000EA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3" name="Text Box 15">
          <a:extLst>
            <a:ext uri="{FF2B5EF4-FFF2-40B4-BE49-F238E27FC236}">
              <a16:creationId xmlns:a16="http://schemas.microsoft.com/office/drawing/2014/main" id="{00000000-0008-0000-0500-0000EB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4" name="Text Box 15">
          <a:extLst>
            <a:ext uri="{FF2B5EF4-FFF2-40B4-BE49-F238E27FC236}">
              <a16:creationId xmlns:a16="http://schemas.microsoft.com/office/drawing/2014/main" id="{00000000-0008-0000-0500-0000EC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5" name="Text Box 15">
          <a:extLst>
            <a:ext uri="{FF2B5EF4-FFF2-40B4-BE49-F238E27FC236}">
              <a16:creationId xmlns:a16="http://schemas.microsoft.com/office/drawing/2014/main" id="{00000000-0008-0000-0500-0000ED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6" name="Text Box 15">
          <a:extLst>
            <a:ext uri="{FF2B5EF4-FFF2-40B4-BE49-F238E27FC236}">
              <a16:creationId xmlns:a16="http://schemas.microsoft.com/office/drawing/2014/main" id="{00000000-0008-0000-0500-0000EE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7" name="Text Box 15">
          <a:extLst>
            <a:ext uri="{FF2B5EF4-FFF2-40B4-BE49-F238E27FC236}">
              <a16:creationId xmlns:a16="http://schemas.microsoft.com/office/drawing/2014/main" id="{00000000-0008-0000-0500-0000EF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8" name="Text Box 15">
          <a:extLst>
            <a:ext uri="{FF2B5EF4-FFF2-40B4-BE49-F238E27FC236}">
              <a16:creationId xmlns:a16="http://schemas.microsoft.com/office/drawing/2014/main" id="{00000000-0008-0000-0500-0000F0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9" name="Text Box 15">
          <a:extLst>
            <a:ext uri="{FF2B5EF4-FFF2-40B4-BE49-F238E27FC236}">
              <a16:creationId xmlns:a16="http://schemas.microsoft.com/office/drawing/2014/main" id="{00000000-0008-0000-0500-0000F1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0" name="Text Box 15">
          <a:extLst>
            <a:ext uri="{FF2B5EF4-FFF2-40B4-BE49-F238E27FC236}">
              <a16:creationId xmlns:a16="http://schemas.microsoft.com/office/drawing/2014/main" id="{00000000-0008-0000-0500-0000F2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1" name="Text Box 15">
          <a:extLst>
            <a:ext uri="{FF2B5EF4-FFF2-40B4-BE49-F238E27FC236}">
              <a16:creationId xmlns:a16="http://schemas.microsoft.com/office/drawing/2014/main" id="{00000000-0008-0000-0500-0000F3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2" name="Text Box 15">
          <a:extLst>
            <a:ext uri="{FF2B5EF4-FFF2-40B4-BE49-F238E27FC236}">
              <a16:creationId xmlns:a16="http://schemas.microsoft.com/office/drawing/2014/main" id="{00000000-0008-0000-0500-0000F4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3" name="Text Box 15">
          <a:extLst>
            <a:ext uri="{FF2B5EF4-FFF2-40B4-BE49-F238E27FC236}">
              <a16:creationId xmlns:a16="http://schemas.microsoft.com/office/drawing/2014/main" id="{00000000-0008-0000-0500-0000F5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4" name="Text Box 15">
          <a:extLst>
            <a:ext uri="{FF2B5EF4-FFF2-40B4-BE49-F238E27FC236}">
              <a16:creationId xmlns:a16="http://schemas.microsoft.com/office/drawing/2014/main" id="{00000000-0008-0000-0500-0000F6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5" name="Text Box 15">
          <a:extLst>
            <a:ext uri="{FF2B5EF4-FFF2-40B4-BE49-F238E27FC236}">
              <a16:creationId xmlns:a16="http://schemas.microsoft.com/office/drawing/2014/main" id="{00000000-0008-0000-0500-0000F7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6" name="Text Box 15">
          <a:extLst>
            <a:ext uri="{FF2B5EF4-FFF2-40B4-BE49-F238E27FC236}">
              <a16:creationId xmlns:a16="http://schemas.microsoft.com/office/drawing/2014/main" id="{00000000-0008-0000-0500-0000F8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7" name="Text Box 15">
          <a:extLst>
            <a:ext uri="{FF2B5EF4-FFF2-40B4-BE49-F238E27FC236}">
              <a16:creationId xmlns:a16="http://schemas.microsoft.com/office/drawing/2014/main" id="{00000000-0008-0000-0500-0000F9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8" name="Text Box 15">
          <a:extLst>
            <a:ext uri="{FF2B5EF4-FFF2-40B4-BE49-F238E27FC236}">
              <a16:creationId xmlns:a16="http://schemas.microsoft.com/office/drawing/2014/main" id="{00000000-0008-0000-0500-0000FA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9" name="Text Box 15">
          <a:extLst>
            <a:ext uri="{FF2B5EF4-FFF2-40B4-BE49-F238E27FC236}">
              <a16:creationId xmlns:a16="http://schemas.microsoft.com/office/drawing/2014/main" id="{00000000-0008-0000-0500-0000FB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0" name="Text Box 15">
          <a:extLst>
            <a:ext uri="{FF2B5EF4-FFF2-40B4-BE49-F238E27FC236}">
              <a16:creationId xmlns:a16="http://schemas.microsoft.com/office/drawing/2014/main" id="{00000000-0008-0000-0500-0000FC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1" name="Text Box 15">
          <a:extLst>
            <a:ext uri="{FF2B5EF4-FFF2-40B4-BE49-F238E27FC236}">
              <a16:creationId xmlns:a16="http://schemas.microsoft.com/office/drawing/2014/main" id="{00000000-0008-0000-0500-0000FD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2" name="Text Box 15">
          <a:extLst>
            <a:ext uri="{FF2B5EF4-FFF2-40B4-BE49-F238E27FC236}">
              <a16:creationId xmlns:a16="http://schemas.microsoft.com/office/drawing/2014/main" id="{00000000-0008-0000-0500-0000FE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3" name="Text Box 15">
          <a:extLst>
            <a:ext uri="{FF2B5EF4-FFF2-40B4-BE49-F238E27FC236}">
              <a16:creationId xmlns:a16="http://schemas.microsoft.com/office/drawing/2014/main" id="{00000000-0008-0000-0500-0000FF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4" name="Text Box 15">
          <a:extLst>
            <a:ext uri="{FF2B5EF4-FFF2-40B4-BE49-F238E27FC236}">
              <a16:creationId xmlns:a16="http://schemas.microsoft.com/office/drawing/2014/main" id="{00000000-0008-0000-0500-000000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5" name="Text Box 15">
          <a:extLst>
            <a:ext uri="{FF2B5EF4-FFF2-40B4-BE49-F238E27FC236}">
              <a16:creationId xmlns:a16="http://schemas.microsoft.com/office/drawing/2014/main" id="{00000000-0008-0000-0500-000001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6" name="Text Box 15">
          <a:extLst>
            <a:ext uri="{FF2B5EF4-FFF2-40B4-BE49-F238E27FC236}">
              <a16:creationId xmlns:a16="http://schemas.microsoft.com/office/drawing/2014/main" id="{00000000-0008-0000-0500-000002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7" name="Text Box 15">
          <a:extLst>
            <a:ext uri="{FF2B5EF4-FFF2-40B4-BE49-F238E27FC236}">
              <a16:creationId xmlns:a16="http://schemas.microsoft.com/office/drawing/2014/main" id="{00000000-0008-0000-0500-000003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8" name="Text Box 15">
          <a:extLst>
            <a:ext uri="{FF2B5EF4-FFF2-40B4-BE49-F238E27FC236}">
              <a16:creationId xmlns:a16="http://schemas.microsoft.com/office/drawing/2014/main" id="{00000000-0008-0000-0500-000004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9" name="Text Box 15">
          <a:extLst>
            <a:ext uri="{FF2B5EF4-FFF2-40B4-BE49-F238E27FC236}">
              <a16:creationId xmlns:a16="http://schemas.microsoft.com/office/drawing/2014/main" id="{00000000-0008-0000-0500-000005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0" name="Text Box 15">
          <a:extLst>
            <a:ext uri="{FF2B5EF4-FFF2-40B4-BE49-F238E27FC236}">
              <a16:creationId xmlns:a16="http://schemas.microsoft.com/office/drawing/2014/main" id="{00000000-0008-0000-0500-000006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1" name="Text Box 15">
          <a:extLst>
            <a:ext uri="{FF2B5EF4-FFF2-40B4-BE49-F238E27FC236}">
              <a16:creationId xmlns:a16="http://schemas.microsoft.com/office/drawing/2014/main" id="{00000000-0008-0000-0500-000007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2" name="Text Box 15">
          <a:extLst>
            <a:ext uri="{FF2B5EF4-FFF2-40B4-BE49-F238E27FC236}">
              <a16:creationId xmlns:a16="http://schemas.microsoft.com/office/drawing/2014/main" id="{00000000-0008-0000-0500-000008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3" name="Text Box 15">
          <a:extLst>
            <a:ext uri="{FF2B5EF4-FFF2-40B4-BE49-F238E27FC236}">
              <a16:creationId xmlns:a16="http://schemas.microsoft.com/office/drawing/2014/main" id="{00000000-0008-0000-0500-000009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4" name="Text Box 15">
          <a:extLst>
            <a:ext uri="{FF2B5EF4-FFF2-40B4-BE49-F238E27FC236}">
              <a16:creationId xmlns:a16="http://schemas.microsoft.com/office/drawing/2014/main" id="{00000000-0008-0000-0500-00000A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5" name="Text Box 15">
          <a:extLst>
            <a:ext uri="{FF2B5EF4-FFF2-40B4-BE49-F238E27FC236}">
              <a16:creationId xmlns:a16="http://schemas.microsoft.com/office/drawing/2014/main" id="{00000000-0008-0000-0500-00000B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6" name="Text Box 15">
          <a:extLst>
            <a:ext uri="{FF2B5EF4-FFF2-40B4-BE49-F238E27FC236}">
              <a16:creationId xmlns:a16="http://schemas.microsoft.com/office/drawing/2014/main" id="{00000000-0008-0000-0500-00000C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7" name="Text Box 15">
          <a:extLst>
            <a:ext uri="{FF2B5EF4-FFF2-40B4-BE49-F238E27FC236}">
              <a16:creationId xmlns:a16="http://schemas.microsoft.com/office/drawing/2014/main" id="{00000000-0008-0000-0500-00000D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8" name="Text Box 15">
          <a:extLst>
            <a:ext uri="{FF2B5EF4-FFF2-40B4-BE49-F238E27FC236}">
              <a16:creationId xmlns:a16="http://schemas.microsoft.com/office/drawing/2014/main" id="{00000000-0008-0000-0500-00000E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9" name="Text Box 15">
          <a:extLst>
            <a:ext uri="{FF2B5EF4-FFF2-40B4-BE49-F238E27FC236}">
              <a16:creationId xmlns:a16="http://schemas.microsoft.com/office/drawing/2014/main" id="{00000000-0008-0000-0500-00000F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0" name="Text Box 15">
          <a:extLst>
            <a:ext uri="{FF2B5EF4-FFF2-40B4-BE49-F238E27FC236}">
              <a16:creationId xmlns:a16="http://schemas.microsoft.com/office/drawing/2014/main" id="{00000000-0008-0000-0500-000010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1" name="Text Box 15">
          <a:extLst>
            <a:ext uri="{FF2B5EF4-FFF2-40B4-BE49-F238E27FC236}">
              <a16:creationId xmlns:a16="http://schemas.microsoft.com/office/drawing/2014/main" id="{00000000-0008-0000-0500-000011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2" name="Text Box 15">
          <a:extLst>
            <a:ext uri="{FF2B5EF4-FFF2-40B4-BE49-F238E27FC236}">
              <a16:creationId xmlns:a16="http://schemas.microsoft.com/office/drawing/2014/main" id="{00000000-0008-0000-0500-000012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3" name="Text Box 15">
          <a:extLst>
            <a:ext uri="{FF2B5EF4-FFF2-40B4-BE49-F238E27FC236}">
              <a16:creationId xmlns:a16="http://schemas.microsoft.com/office/drawing/2014/main" id="{00000000-0008-0000-0500-000013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4" name="Text Box 15">
          <a:extLst>
            <a:ext uri="{FF2B5EF4-FFF2-40B4-BE49-F238E27FC236}">
              <a16:creationId xmlns:a16="http://schemas.microsoft.com/office/drawing/2014/main" id="{00000000-0008-0000-0500-000014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5" name="Text Box 15">
          <a:extLst>
            <a:ext uri="{FF2B5EF4-FFF2-40B4-BE49-F238E27FC236}">
              <a16:creationId xmlns:a16="http://schemas.microsoft.com/office/drawing/2014/main" id="{00000000-0008-0000-0500-000015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6" name="Text Box 15">
          <a:extLst>
            <a:ext uri="{FF2B5EF4-FFF2-40B4-BE49-F238E27FC236}">
              <a16:creationId xmlns:a16="http://schemas.microsoft.com/office/drawing/2014/main" id="{00000000-0008-0000-0500-000016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7" name="Text Box 15">
          <a:extLst>
            <a:ext uri="{FF2B5EF4-FFF2-40B4-BE49-F238E27FC236}">
              <a16:creationId xmlns:a16="http://schemas.microsoft.com/office/drawing/2014/main" id="{00000000-0008-0000-0500-000017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8" name="Text Box 15">
          <a:extLst>
            <a:ext uri="{FF2B5EF4-FFF2-40B4-BE49-F238E27FC236}">
              <a16:creationId xmlns:a16="http://schemas.microsoft.com/office/drawing/2014/main" id="{00000000-0008-0000-0500-000018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9" name="Text Box 15">
          <a:extLst>
            <a:ext uri="{FF2B5EF4-FFF2-40B4-BE49-F238E27FC236}">
              <a16:creationId xmlns:a16="http://schemas.microsoft.com/office/drawing/2014/main" id="{00000000-0008-0000-0500-000019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0" name="Text Box 15">
          <a:extLst>
            <a:ext uri="{FF2B5EF4-FFF2-40B4-BE49-F238E27FC236}">
              <a16:creationId xmlns:a16="http://schemas.microsoft.com/office/drawing/2014/main" id="{00000000-0008-0000-0500-00001A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1" name="Text Box 15">
          <a:extLst>
            <a:ext uri="{FF2B5EF4-FFF2-40B4-BE49-F238E27FC236}">
              <a16:creationId xmlns:a16="http://schemas.microsoft.com/office/drawing/2014/main" id="{00000000-0008-0000-0500-00001B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2" name="Text Box 15">
          <a:extLst>
            <a:ext uri="{FF2B5EF4-FFF2-40B4-BE49-F238E27FC236}">
              <a16:creationId xmlns:a16="http://schemas.microsoft.com/office/drawing/2014/main" id="{00000000-0008-0000-0500-00001C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3" name="Text Box 15">
          <a:extLst>
            <a:ext uri="{FF2B5EF4-FFF2-40B4-BE49-F238E27FC236}">
              <a16:creationId xmlns:a16="http://schemas.microsoft.com/office/drawing/2014/main" id="{00000000-0008-0000-0500-00001D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4" name="Text Box 15">
          <a:extLst>
            <a:ext uri="{FF2B5EF4-FFF2-40B4-BE49-F238E27FC236}">
              <a16:creationId xmlns:a16="http://schemas.microsoft.com/office/drawing/2014/main" id="{00000000-0008-0000-0500-00001E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5" name="Text Box 15">
          <a:extLst>
            <a:ext uri="{FF2B5EF4-FFF2-40B4-BE49-F238E27FC236}">
              <a16:creationId xmlns:a16="http://schemas.microsoft.com/office/drawing/2014/main" id="{00000000-0008-0000-0500-00001F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6" name="Text Box 15">
          <a:extLst>
            <a:ext uri="{FF2B5EF4-FFF2-40B4-BE49-F238E27FC236}">
              <a16:creationId xmlns:a16="http://schemas.microsoft.com/office/drawing/2014/main" id="{00000000-0008-0000-0500-000020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7" name="Text Box 15">
          <a:extLst>
            <a:ext uri="{FF2B5EF4-FFF2-40B4-BE49-F238E27FC236}">
              <a16:creationId xmlns:a16="http://schemas.microsoft.com/office/drawing/2014/main" id="{00000000-0008-0000-0500-000021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8" name="Text Box 15">
          <a:extLst>
            <a:ext uri="{FF2B5EF4-FFF2-40B4-BE49-F238E27FC236}">
              <a16:creationId xmlns:a16="http://schemas.microsoft.com/office/drawing/2014/main" id="{00000000-0008-0000-0500-000022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9" name="Text Box 15">
          <a:extLst>
            <a:ext uri="{FF2B5EF4-FFF2-40B4-BE49-F238E27FC236}">
              <a16:creationId xmlns:a16="http://schemas.microsoft.com/office/drawing/2014/main" id="{00000000-0008-0000-0500-000023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0" name="Text Box 15">
          <a:extLst>
            <a:ext uri="{FF2B5EF4-FFF2-40B4-BE49-F238E27FC236}">
              <a16:creationId xmlns:a16="http://schemas.microsoft.com/office/drawing/2014/main" id="{00000000-0008-0000-0500-000024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1" name="Text Box 15">
          <a:extLst>
            <a:ext uri="{FF2B5EF4-FFF2-40B4-BE49-F238E27FC236}">
              <a16:creationId xmlns:a16="http://schemas.microsoft.com/office/drawing/2014/main" id="{00000000-0008-0000-0500-000025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2" name="Text Box 15">
          <a:extLst>
            <a:ext uri="{FF2B5EF4-FFF2-40B4-BE49-F238E27FC236}">
              <a16:creationId xmlns:a16="http://schemas.microsoft.com/office/drawing/2014/main" id="{00000000-0008-0000-0500-000026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3" name="Text Box 15">
          <a:extLst>
            <a:ext uri="{FF2B5EF4-FFF2-40B4-BE49-F238E27FC236}">
              <a16:creationId xmlns:a16="http://schemas.microsoft.com/office/drawing/2014/main" id="{00000000-0008-0000-0500-000027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4" name="Text Box 15">
          <a:extLst>
            <a:ext uri="{FF2B5EF4-FFF2-40B4-BE49-F238E27FC236}">
              <a16:creationId xmlns:a16="http://schemas.microsoft.com/office/drawing/2014/main" id="{00000000-0008-0000-0500-000028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5" name="Text Box 15">
          <a:extLst>
            <a:ext uri="{FF2B5EF4-FFF2-40B4-BE49-F238E27FC236}">
              <a16:creationId xmlns:a16="http://schemas.microsoft.com/office/drawing/2014/main" id="{00000000-0008-0000-0500-000029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6" name="Text Box 15">
          <a:extLst>
            <a:ext uri="{FF2B5EF4-FFF2-40B4-BE49-F238E27FC236}">
              <a16:creationId xmlns:a16="http://schemas.microsoft.com/office/drawing/2014/main" id="{00000000-0008-0000-0500-00002A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7" name="Text Box 15">
          <a:extLst>
            <a:ext uri="{FF2B5EF4-FFF2-40B4-BE49-F238E27FC236}">
              <a16:creationId xmlns:a16="http://schemas.microsoft.com/office/drawing/2014/main" id="{00000000-0008-0000-0500-00002B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8" name="Text Box 15">
          <a:extLst>
            <a:ext uri="{FF2B5EF4-FFF2-40B4-BE49-F238E27FC236}">
              <a16:creationId xmlns:a16="http://schemas.microsoft.com/office/drawing/2014/main" id="{00000000-0008-0000-0500-00002C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9" name="Text Box 15">
          <a:extLst>
            <a:ext uri="{FF2B5EF4-FFF2-40B4-BE49-F238E27FC236}">
              <a16:creationId xmlns:a16="http://schemas.microsoft.com/office/drawing/2014/main" id="{00000000-0008-0000-0500-00002D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0" name="Text Box 15">
          <a:extLst>
            <a:ext uri="{FF2B5EF4-FFF2-40B4-BE49-F238E27FC236}">
              <a16:creationId xmlns:a16="http://schemas.microsoft.com/office/drawing/2014/main" id="{00000000-0008-0000-0500-00002E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1" name="Text Box 15">
          <a:extLst>
            <a:ext uri="{FF2B5EF4-FFF2-40B4-BE49-F238E27FC236}">
              <a16:creationId xmlns:a16="http://schemas.microsoft.com/office/drawing/2014/main" id="{00000000-0008-0000-0500-00002F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2" name="Text Box 15">
          <a:extLst>
            <a:ext uri="{FF2B5EF4-FFF2-40B4-BE49-F238E27FC236}">
              <a16:creationId xmlns:a16="http://schemas.microsoft.com/office/drawing/2014/main" id="{00000000-0008-0000-0500-000030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3" name="Text Box 15">
          <a:extLst>
            <a:ext uri="{FF2B5EF4-FFF2-40B4-BE49-F238E27FC236}">
              <a16:creationId xmlns:a16="http://schemas.microsoft.com/office/drawing/2014/main" id="{00000000-0008-0000-0500-000031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4" name="Text Box 15">
          <a:extLst>
            <a:ext uri="{FF2B5EF4-FFF2-40B4-BE49-F238E27FC236}">
              <a16:creationId xmlns:a16="http://schemas.microsoft.com/office/drawing/2014/main" id="{00000000-0008-0000-0500-000032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5" name="Text Box 15">
          <a:extLst>
            <a:ext uri="{FF2B5EF4-FFF2-40B4-BE49-F238E27FC236}">
              <a16:creationId xmlns:a16="http://schemas.microsoft.com/office/drawing/2014/main" id="{00000000-0008-0000-0500-000033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6" name="Text Box 15">
          <a:extLst>
            <a:ext uri="{FF2B5EF4-FFF2-40B4-BE49-F238E27FC236}">
              <a16:creationId xmlns:a16="http://schemas.microsoft.com/office/drawing/2014/main" id="{00000000-0008-0000-0500-000034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7" name="Text Box 15">
          <a:extLst>
            <a:ext uri="{FF2B5EF4-FFF2-40B4-BE49-F238E27FC236}">
              <a16:creationId xmlns:a16="http://schemas.microsoft.com/office/drawing/2014/main" id="{00000000-0008-0000-0500-000035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8" name="Text Box 15">
          <a:extLst>
            <a:ext uri="{FF2B5EF4-FFF2-40B4-BE49-F238E27FC236}">
              <a16:creationId xmlns:a16="http://schemas.microsoft.com/office/drawing/2014/main" id="{00000000-0008-0000-0500-000036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9" name="Text Box 15">
          <a:extLst>
            <a:ext uri="{FF2B5EF4-FFF2-40B4-BE49-F238E27FC236}">
              <a16:creationId xmlns:a16="http://schemas.microsoft.com/office/drawing/2014/main" id="{00000000-0008-0000-0500-000037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0" name="Text Box 15">
          <a:extLst>
            <a:ext uri="{FF2B5EF4-FFF2-40B4-BE49-F238E27FC236}">
              <a16:creationId xmlns:a16="http://schemas.microsoft.com/office/drawing/2014/main" id="{00000000-0008-0000-0500-000038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1" name="Text Box 15">
          <a:extLst>
            <a:ext uri="{FF2B5EF4-FFF2-40B4-BE49-F238E27FC236}">
              <a16:creationId xmlns:a16="http://schemas.microsoft.com/office/drawing/2014/main" id="{00000000-0008-0000-0500-000039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2" name="Text Box 15">
          <a:extLst>
            <a:ext uri="{FF2B5EF4-FFF2-40B4-BE49-F238E27FC236}">
              <a16:creationId xmlns:a16="http://schemas.microsoft.com/office/drawing/2014/main" id="{00000000-0008-0000-0500-00003A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3" name="Text Box 15">
          <a:extLst>
            <a:ext uri="{FF2B5EF4-FFF2-40B4-BE49-F238E27FC236}">
              <a16:creationId xmlns:a16="http://schemas.microsoft.com/office/drawing/2014/main" id="{00000000-0008-0000-0500-00003B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4" name="Text Box 15">
          <a:extLst>
            <a:ext uri="{FF2B5EF4-FFF2-40B4-BE49-F238E27FC236}">
              <a16:creationId xmlns:a16="http://schemas.microsoft.com/office/drawing/2014/main" id="{00000000-0008-0000-0500-00003C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5" name="Text Box 15">
          <a:extLst>
            <a:ext uri="{FF2B5EF4-FFF2-40B4-BE49-F238E27FC236}">
              <a16:creationId xmlns:a16="http://schemas.microsoft.com/office/drawing/2014/main" id="{00000000-0008-0000-0500-00003D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6" name="Text Box 15">
          <a:extLst>
            <a:ext uri="{FF2B5EF4-FFF2-40B4-BE49-F238E27FC236}">
              <a16:creationId xmlns:a16="http://schemas.microsoft.com/office/drawing/2014/main" id="{00000000-0008-0000-0500-00003E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7" name="Text Box 15">
          <a:extLst>
            <a:ext uri="{FF2B5EF4-FFF2-40B4-BE49-F238E27FC236}">
              <a16:creationId xmlns:a16="http://schemas.microsoft.com/office/drawing/2014/main" id="{00000000-0008-0000-0500-00003F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8" name="Text Box 15">
          <a:extLst>
            <a:ext uri="{FF2B5EF4-FFF2-40B4-BE49-F238E27FC236}">
              <a16:creationId xmlns:a16="http://schemas.microsoft.com/office/drawing/2014/main" id="{00000000-0008-0000-0500-000040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9" name="Text Box 15">
          <a:extLst>
            <a:ext uri="{FF2B5EF4-FFF2-40B4-BE49-F238E27FC236}">
              <a16:creationId xmlns:a16="http://schemas.microsoft.com/office/drawing/2014/main" id="{00000000-0008-0000-0500-000041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0" name="Text Box 15">
          <a:extLst>
            <a:ext uri="{FF2B5EF4-FFF2-40B4-BE49-F238E27FC236}">
              <a16:creationId xmlns:a16="http://schemas.microsoft.com/office/drawing/2014/main" id="{00000000-0008-0000-0500-000042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1" name="Text Box 15">
          <a:extLst>
            <a:ext uri="{FF2B5EF4-FFF2-40B4-BE49-F238E27FC236}">
              <a16:creationId xmlns:a16="http://schemas.microsoft.com/office/drawing/2014/main" id="{00000000-0008-0000-0500-000043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2" name="Text Box 15">
          <a:extLst>
            <a:ext uri="{FF2B5EF4-FFF2-40B4-BE49-F238E27FC236}">
              <a16:creationId xmlns:a16="http://schemas.microsoft.com/office/drawing/2014/main" id="{00000000-0008-0000-0500-000044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3" name="Text Box 15">
          <a:extLst>
            <a:ext uri="{FF2B5EF4-FFF2-40B4-BE49-F238E27FC236}">
              <a16:creationId xmlns:a16="http://schemas.microsoft.com/office/drawing/2014/main" id="{00000000-0008-0000-0500-000045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4" name="Text Box 15">
          <a:extLst>
            <a:ext uri="{FF2B5EF4-FFF2-40B4-BE49-F238E27FC236}">
              <a16:creationId xmlns:a16="http://schemas.microsoft.com/office/drawing/2014/main" id="{00000000-0008-0000-0500-000046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5" name="Text Box 15">
          <a:extLst>
            <a:ext uri="{FF2B5EF4-FFF2-40B4-BE49-F238E27FC236}">
              <a16:creationId xmlns:a16="http://schemas.microsoft.com/office/drawing/2014/main" id="{00000000-0008-0000-0500-000047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6" name="Text Box 15">
          <a:extLst>
            <a:ext uri="{FF2B5EF4-FFF2-40B4-BE49-F238E27FC236}">
              <a16:creationId xmlns:a16="http://schemas.microsoft.com/office/drawing/2014/main" id="{00000000-0008-0000-0500-000048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7" name="Text Box 15">
          <a:extLst>
            <a:ext uri="{FF2B5EF4-FFF2-40B4-BE49-F238E27FC236}">
              <a16:creationId xmlns:a16="http://schemas.microsoft.com/office/drawing/2014/main" id="{00000000-0008-0000-0500-000049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8" name="Text Box 15">
          <a:extLst>
            <a:ext uri="{FF2B5EF4-FFF2-40B4-BE49-F238E27FC236}">
              <a16:creationId xmlns:a16="http://schemas.microsoft.com/office/drawing/2014/main" id="{00000000-0008-0000-0500-00004A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9" name="Text Box 15">
          <a:extLst>
            <a:ext uri="{FF2B5EF4-FFF2-40B4-BE49-F238E27FC236}">
              <a16:creationId xmlns:a16="http://schemas.microsoft.com/office/drawing/2014/main" id="{00000000-0008-0000-0500-00004B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0" name="Text Box 15">
          <a:extLst>
            <a:ext uri="{FF2B5EF4-FFF2-40B4-BE49-F238E27FC236}">
              <a16:creationId xmlns:a16="http://schemas.microsoft.com/office/drawing/2014/main" id="{00000000-0008-0000-0500-00004C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1" name="Text Box 15">
          <a:extLst>
            <a:ext uri="{FF2B5EF4-FFF2-40B4-BE49-F238E27FC236}">
              <a16:creationId xmlns:a16="http://schemas.microsoft.com/office/drawing/2014/main" id="{00000000-0008-0000-0500-00004D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2" name="Text Box 15">
          <a:extLst>
            <a:ext uri="{FF2B5EF4-FFF2-40B4-BE49-F238E27FC236}">
              <a16:creationId xmlns:a16="http://schemas.microsoft.com/office/drawing/2014/main" id="{00000000-0008-0000-0500-00004E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3" name="Text Box 15">
          <a:extLst>
            <a:ext uri="{FF2B5EF4-FFF2-40B4-BE49-F238E27FC236}">
              <a16:creationId xmlns:a16="http://schemas.microsoft.com/office/drawing/2014/main" id="{00000000-0008-0000-0500-00004F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4" name="Text Box 15">
          <a:extLst>
            <a:ext uri="{FF2B5EF4-FFF2-40B4-BE49-F238E27FC236}">
              <a16:creationId xmlns:a16="http://schemas.microsoft.com/office/drawing/2014/main" id="{00000000-0008-0000-0500-000050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5" name="Text Box 15">
          <a:extLst>
            <a:ext uri="{FF2B5EF4-FFF2-40B4-BE49-F238E27FC236}">
              <a16:creationId xmlns:a16="http://schemas.microsoft.com/office/drawing/2014/main" id="{00000000-0008-0000-0500-000051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6" name="Text Box 15">
          <a:extLst>
            <a:ext uri="{FF2B5EF4-FFF2-40B4-BE49-F238E27FC236}">
              <a16:creationId xmlns:a16="http://schemas.microsoft.com/office/drawing/2014/main" id="{00000000-0008-0000-0500-000052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7" name="Text Box 15">
          <a:extLst>
            <a:ext uri="{FF2B5EF4-FFF2-40B4-BE49-F238E27FC236}">
              <a16:creationId xmlns:a16="http://schemas.microsoft.com/office/drawing/2014/main" id="{00000000-0008-0000-0500-000053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8" name="Text Box 15">
          <a:extLst>
            <a:ext uri="{FF2B5EF4-FFF2-40B4-BE49-F238E27FC236}">
              <a16:creationId xmlns:a16="http://schemas.microsoft.com/office/drawing/2014/main" id="{00000000-0008-0000-0500-000054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9" name="Text Box 15">
          <a:extLst>
            <a:ext uri="{FF2B5EF4-FFF2-40B4-BE49-F238E27FC236}">
              <a16:creationId xmlns:a16="http://schemas.microsoft.com/office/drawing/2014/main" id="{00000000-0008-0000-0500-000055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0" name="Text Box 15">
          <a:extLst>
            <a:ext uri="{FF2B5EF4-FFF2-40B4-BE49-F238E27FC236}">
              <a16:creationId xmlns:a16="http://schemas.microsoft.com/office/drawing/2014/main" id="{00000000-0008-0000-0500-000056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1" name="Text Box 15">
          <a:extLst>
            <a:ext uri="{FF2B5EF4-FFF2-40B4-BE49-F238E27FC236}">
              <a16:creationId xmlns:a16="http://schemas.microsoft.com/office/drawing/2014/main" id="{00000000-0008-0000-0500-000057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2" name="Text Box 15">
          <a:extLst>
            <a:ext uri="{FF2B5EF4-FFF2-40B4-BE49-F238E27FC236}">
              <a16:creationId xmlns:a16="http://schemas.microsoft.com/office/drawing/2014/main" id="{00000000-0008-0000-0500-000058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3" name="Text Box 15">
          <a:extLst>
            <a:ext uri="{FF2B5EF4-FFF2-40B4-BE49-F238E27FC236}">
              <a16:creationId xmlns:a16="http://schemas.microsoft.com/office/drawing/2014/main" id="{00000000-0008-0000-0500-000059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4" name="Text Box 15">
          <a:extLst>
            <a:ext uri="{FF2B5EF4-FFF2-40B4-BE49-F238E27FC236}">
              <a16:creationId xmlns:a16="http://schemas.microsoft.com/office/drawing/2014/main" id="{00000000-0008-0000-0500-00005A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5" name="Text Box 15">
          <a:extLst>
            <a:ext uri="{FF2B5EF4-FFF2-40B4-BE49-F238E27FC236}">
              <a16:creationId xmlns:a16="http://schemas.microsoft.com/office/drawing/2014/main" id="{00000000-0008-0000-0500-00005B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6" name="Text Box 15">
          <a:extLst>
            <a:ext uri="{FF2B5EF4-FFF2-40B4-BE49-F238E27FC236}">
              <a16:creationId xmlns:a16="http://schemas.microsoft.com/office/drawing/2014/main" id="{00000000-0008-0000-0500-00005C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7" name="Text Box 15">
          <a:extLst>
            <a:ext uri="{FF2B5EF4-FFF2-40B4-BE49-F238E27FC236}">
              <a16:creationId xmlns:a16="http://schemas.microsoft.com/office/drawing/2014/main" id="{00000000-0008-0000-0500-00005D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8" name="Text Box 15">
          <a:extLst>
            <a:ext uri="{FF2B5EF4-FFF2-40B4-BE49-F238E27FC236}">
              <a16:creationId xmlns:a16="http://schemas.microsoft.com/office/drawing/2014/main" id="{00000000-0008-0000-0500-00005E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9" name="Text Box 15">
          <a:extLst>
            <a:ext uri="{FF2B5EF4-FFF2-40B4-BE49-F238E27FC236}">
              <a16:creationId xmlns:a16="http://schemas.microsoft.com/office/drawing/2014/main" id="{00000000-0008-0000-0500-00005F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0" name="Text Box 15">
          <a:extLst>
            <a:ext uri="{FF2B5EF4-FFF2-40B4-BE49-F238E27FC236}">
              <a16:creationId xmlns:a16="http://schemas.microsoft.com/office/drawing/2014/main" id="{00000000-0008-0000-0500-000060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1" name="Text Box 15">
          <a:extLst>
            <a:ext uri="{FF2B5EF4-FFF2-40B4-BE49-F238E27FC236}">
              <a16:creationId xmlns:a16="http://schemas.microsoft.com/office/drawing/2014/main" id="{00000000-0008-0000-0500-000061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2" name="Text Box 15">
          <a:extLst>
            <a:ext uri="{FF2B5EF4-FFF2-40B4-BE49-F238E27FC236}">
              <a16:creationId xmlns:a16="http://schemas.microsoft.com/office/drawing/2014/main" id="{00000000-0008-0000-0500-000062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3" name="Text Box 15">
          <a:extLst>
            <a:ext uri="{FF2B5EF4-FFF2-40B4-BE49-F238E27FC236}">
              <a16:creationId xmlns:a16="http://schemas.microsoft.com/office/drawing/2014/main" id="{00000000-0008-0000-0500-000063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4" name="Text Box 15">
          <a:extLst>
            <a:ext uri="{FF2B5EF4-FFF2-40B4-BE49-F238E27FC236}">
              <a16:creationId xmlns:a16="http://schemas.microsoft.com/office/drawing/2014/main" id="{00000000-0008-0000-0500-000064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5" name="Text Box 15">
          <a:extLst>
            <a:ext uri="{FF2B5EF4-FFF2-40B4-BE49-F238E27FC236}">
              <a16:creationId xmlns:a16="http://schemas.microsoft.com/office/drawing/2014/main" id="{00000000-0008-0000-0500-000065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6" name="Text Box 15">
          <a:extLst>
            <a:ext uri="{FF2B5EF4-FFF2-40B4-BE49-F238E27FC236}">
              <a16:creationId xmlns:a16="http://schemas.microsoft.com/office/drawing/2014/main" id="{00000000-0008-0000-0500-000066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7" name="Text Box 15">
          <a:extLst>
            <a:ext uri="{FF2B5EF4-FFF2-40B4-BE49-F238E27FC236}">
              <a16:creationId xmlns:a16="http://schemas.microsoft.com/office/drawing/2014/main" id="{00000000-0008-0000-0500-000067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8" name="Text Box 15">
          <a:extLst>
            <a:ext uri="{FF2B5EF4-FFF2-40B4-BE49-F238E27FC236}">
              <a16:creationId xmlns:a16="http://schemas.microsoft.com/office/drawing/2014/main" id="{00000000-0008-0000-0500-000068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9" name="Text Box 15">
          <a:extLst>
            <a:ext uri="{FF2B5EF4-FFF2-40B4-BE49-F238E27FC236}">
              <a16:creationId xmlns:a16="http://schemas.microsoft.com/office/drawing/2014/main" id="{00000000-0008-0000-0500-000069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0" name="Text Box 15">
          <a:extLst>
            <a:ext uri="{FF2B5EF4-FFF2-40B4-BE49-F238E27FC236}">
              <a16:creationId xmlns:a16="http://schemas.microsoft.com/office/drawing/2014/main" id="{00000000-0008-0000-0500-00006A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1" name="Text Box 15">
          <a:extLst>
            <a:ext uri="{FF2B5EF4-FFF2-40B4-BE49-F238E27FC236}">
              <a16:creationId xmlns:a16="http://schemas.microsoft.com/office/drawing/2014/main" id="{00000000-0008-0000-0500-00006B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2" name="Text Box 15">
          <a:extLst>
            <a:ext uri="{FF2B5EF4-FFF2-40B4-BE49-F238E27FC236}">
              <a16:creationId xmlns:a16="http://schemas.microsoft.com/office/drawing/2014/main" id="{00000000-0008-0000-0500-00006C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3" name="Text Box 15">
          <a:extLst>
            <a:ext uri="{FF2B5EF4-FFF2-40B4-BE49-F238E27FC236}">
              <a16:creationId xmlns:a16="http://schemas.microsoft.com/office/drawing/2014/main" id="{00000000-0008-0000-0500-00006D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4" name="Text Box 15">
          <a:extLst>
            <a:ext uri="{FF2B5EF4-FFF2-40B4-BE49-F238E27FC236}">
              <a16:creationId xmlns:a16="http://schemas.microsoft.com/office/drawing/2014/main" id="{00000000-0008-0000-0500-00006E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5" name="Text Box 15">
          <a:extLst>
            <a:ext uri="{FF2B5EF4-FFF2-40B4-BE49-F238E27FC236}">
              <a16:creationId xmlns:a16="http://schemas.microsoft.com/office/drawing/2014/main" id="{00000000-0008-0000-0500-00006F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6" name="Text Box 15">
          <a:extLst>
            <a:ext uri="{FF2B5EF4-FFF2-40B4-BE49-F238E27FC236}">
              <a16:creationId xmlns:a16="http://schemas.microsoft.com/office/drawing/2014/main" id="{00000000-0008-0000-0500-000070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7" name="Text Box 15">
          <a:extLst>
            <a:ext uri="{FF2B5EF4-FFF2-40B4-BE49-F238E27FC236}">
              <a16:creationId xmlns:a16="http://schemas.microsoft.com/office/drawing/2014/main" id="{00000000-0008-0000-0500-000071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8" name="Text Box 15">
          <a:extLst>
            <a:ext uri="{FF2B5EF4-FFF2-40B4-BE49-F238E27FC236}">
              <a16:creationId xmlns:a16="http://schemas.microsoft.com/office/drawing/2014/main" id="{00000000-0008-0000-0500-000072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9" name="Text Box 15">
          <a:extLst>
            <a:ext uri="{FF2B5EF4-FFF2-40B4-BE49-F238E27FC236}">
              <a16:creationId xmlns:a16="http://schemas.microsoft.com/office/drawing/2014/main" id="{00000000-0008-0000-0500-000073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0" name="Text Box 15">
          <a:extLst>
            <a:ext uri="{FF2B5EF4-FFF2-40B4-BE49-F238E27FC236}">
              <a16:creationId xmlns:a16="http://schemas.microsoft.com/office/drawing/2014/main" id="{00000000-0008-0000-0500-000074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1" name="Text Box 15">
          <a:extLst>
            <a:ext uri="{FF2B5EF4-FFF2-40B4-BE49-F238E27FC236}">
              <a16:creationId xmlns:a16="http://schemas.microsoft.com/office/drawing/2014/main" id="{00000000-0008-0000-0500-000075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2" name="Text Box 15">
          <a:extLst>
            <a:ext uri="{FF2B5EF4-FFF2-40B4-BE49-F238E27FC236}">
              <a16:creationId xmlns:a16="http://schemas.microsoft.com/office/drawing/2014/main" id="{00000000-0008-0000-0500-000076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3" name="Text Box 15">
          <a:extLst>
            <a:ext uri="{FF2B5EF4-FFF2-40B4-BE49-F238E27FC236}">
              <a16:creationId xmlns:a16="http://schemas.microsoft.com/office/drawing/2014/main" id="{00000000-0008-0000-0500-000077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4" name="Text Box 15">
          <a:extLst>
            <a:ext uri="{FF2B5EF4-FFF2-40B4-BE49-F238E27FC236}">
              <a16:creationId xmlns:a16="http://schemas.microsoft.com/office/drawing/2014/main" id="{00000000-0008-0000-0500-000078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5" name="Text Box 15">
          <a:extLst>
            <a:ext uri="{FF2B5EF4-FFF2-40B4-BE49-F238E27FC236}">
              <a16:creationId xmlns:a16="http://schemas.microsoft.com/office/drawing/2014/main" id="{00000000-0008-0000-0500-000079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6" name="Text Box 15">
          <a:extLst>
            <a:ext uri="{FF2B5EF4-FFF2-40B4-BE49-F238E27FC236}">
              <a16:creationId xmlns:a16="http://schemas.microsoft.com/office/drawing/2014/main" id="{00000000-0008-0000-0500-00007A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7" name="Text Box 15">
          <a:extLst>
            <a:ext uri="{FF2B5EF4-FFF2-40B4-BE49-F238E27FC236}">
              <a16:creationId xmlns:a16="http://schemas.microsoft.com/office/drawing/2014/main" id="{00000000-0008-0000-0500-00007B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8" name="Text Box 15">
          <a:extLst>
            <a:ext uri="{FF2B5EF4-FFF2-40B4-BE49-F238E27FC236}">
              <a16:creationId xmlns:a16="http://schemas.microsoft.com/office/drawing/2014/main" id="{00000000-0008-0000-0500-00007C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9" name="Text Box 15">
          <a:extLst>
            <a:ext uri="{FF2B5EF4-FFF2-40B4-BE49-F238E27FC236}">
              <a16:creationId xmlns:a16="http://schemas.microsoft.com/office/drawing/2014/main" id="{00000000-0008-0000-0500-00007D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0" name="Text Box 15">
          <a:extLst>
            <a:ext uri="{FF2B5EF4-FFF2-40B4-BE49-F238E27FC236}">
              <a16:creationId xmlns:a16="http://schemas.microsoft.com/office/drawing/2014/main" id="{00000000-0008-0000-0500-00007E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1" name="Text Box 15">
          <a:extLst>
            <a:ext uri="{FF2B5EF4-FFF2-40B4-BE49-F238E27FC236}">
              <a16:creationId xmlns:a16="http://schemas.microsoft.com/office/drawing/2014/main" id="{00000000-0008-0000-0500-00007F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2" name="Text Box 15">
          <a:extLst>
            <a:ext uri="{FF2B5EF4-FFF2-40B4-BE49-F238E27FC236}">
              <a16:creationId xmlns:a16="http://schemas.microsoft.com/office/drawing/2014/main" id="{00000000-0008-0000-0500-000080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3" name="Text Box 15">
          <a:extLst>
            <a:ext uri="{FF2B5EF4-FFF2-40B4-BE49-F238E27FC236}">
              <a16:creationId xmlns:a16="http://schemas.microsoft.com/office/drawing/2014/main" id="{00000000-0008-0000-0500-000081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4" name="Text Box 15">
          <a:extLst>
            <a:ext uri="{FF2B5EF4-FFF2-40B4-BE49-F238E27FC236}">
              <a16:creationId xmlns:a16="http://schemas.microsoft.com/office/drawing/2014/main" id="{00000000-0008-0000-0500-000082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5" name="Text Box 15">
          <a:extLst>
            <a:ext uri="{FF2B5EF4-FFF2-40B4-BE49-F238E27FC236}">
              <a16:creationId xmlns:a16="http://schemas.microsoft.com/office/drawing/2014/main" id="{00000000-0008-0000-0500-000083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6" name="Text Box 15">
          <a:extLst>
            <a:ext uri="{FF2B5EF4-FFF2-40B4-BE49-F238E27FC236}">
              <a16:creationId xmlns:a16="http://schemas.microsoft.com/office/drawing/2014/main" id="{00000000-0008-0000-0500-000084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7" name="Text Box 15">
          <a:extLst>
            <a:ext uri="{FF2B5EF4-FFF2-40B4-BE49-F238E27FC236}">
              <a16:creationId xmlns:a16="http://schemas.microsoft.com/office/drawing/2014/main" id="{00000000-0008-0000-0500-000085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8" name="Text Box 15">
          <a:extLst>
            <a:ext uri="{FF2B5EF4-FFF2-40B4-BE49-F238E27FC236}">
              <a16:creationId xmlns:a16="http://schemas.microsoft.com/office/drawing/2014/main" id="{00000000-0008-0000-0500-000086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9" name="Text Box 15">
          <a:extLst>
            <a:ext uri="{FF2B5EF4-FFF2-40B4-BE49-F238E27FC236}">
              <a16:creationId xmlns:a16="http://schemas.microsoft.com/office/drawing/2014/main" id="{00000000-0008-0000-0500-000087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60" name="Text Box 15">
          <a:extLst>
            <a:ext uri="{FF2B5EF4-FFF2-40B4-BE49-F238E27FC236}">
              <a16:creationId xmlns:a16="http://schemas.microsoft.com/office/drawing/2014/main" id="{00000000-0008-0000-0500-000088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61" name="Text Box 15">
          <a:extLst>
            <a:ext uri="{FF2B5EF4-FFF2-40B4-BE49-F238E27FC236}">
              <a16:creationId xmlns:a16="http://schemas.microsoft.com/office/drawing/2014/main" id="{00000000-0008-0000-0500-000089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62" name="Text Box 15">
          <a:extLst>
            <a:ext uri="{FF2B5EF4-FFF2-40B4-BE49-F238E27FC236}">
              <a16:creationId xmlns:a16="http://schemas.microsoft.com/office/drawing/2014/main" id="{00000000-0008-0000-0500-00008A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63" name="Text Box 15">
          <a:extLst>
            <a:ext uri="{FF2B5EF4-FFF2-40B4-BE49-F238E27FC236}">
              <a16:creationId xmlns:a16="http://schemas.microsoft.com/office/drawing/2014/main" id="{00000000-0008-0000-0500-00008B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65" name="Text Box 15">
          <a:extLst>
            <a:ext uri="{FF2B5EF4-FFF2-40B4-BE49-F238E27FC236}">
              <a16:creationId xmlns:a16="http://schemas.microsoft.com/office/drawing/2014/main" id="{00000000-0008-0000-0500-00008D040000}"/>
            </a:ext>
          </a:extLst>
        </xdr:cNvPr>
        <xdr:cNvSpPr txBox="1">
          <a:spLocks noChangeArrowheads="1"/>
        </xdr:cNvSpPr>
      </xdr:nvSpPr>
      <xdr:spPr bwMode="auto">
        <a:xfrm>
          <a:off x="6655254" y="4813754"/>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66" name="Text Box 15">
          <a:extLst>
            <a:ext uri="{FF2B5EF4-FFF2-40B4-BE49-F238E27FC236}">
              <a16:creationId xmlns:a16="http://schemas.microsoft.com/office/drawing/2014/main" id="{00000000-0008-0000-0500-00008E040000}"/>
            </a:ext>
          </a:extLst>
        </xdr:cNvPr>
        <xdr:cNvSpPr txBox="1">
          <a:spLocks noChangeArrowheads="1"/>
        </xdr:cNvSpPr>
      </xdr:nvSpPr>
      <xdr:spPr bwMode="auto">
        <a:xfrm>
          <a:off x="6655254" y="5031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67" name="Text Box 15">
          <a:extLst>
            <a:ext uri="{FF2B5EF4-FFF2-40B4-BE49-F238E27FC236}">
              <a16:creationId xmlns:a16="http://schemas.microsoft.com/office/drawing/2014/main" id="{00000000-0008-0000-0500-00008F040000}"/>
            </a:ext>
          </a:extLst>
        </xdr:cNvPr>
        <xdr:cNvSpPr txBox="1">
          <a:spLocks noChangeArrowheads="1"/>
        </xdr:cNvSpPr>
      </xdr:nvSpPr>
      <xdr:spPr bwMode="auto">
        <a:xfrm>
          <a:off x="6655254" y="5031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68" name="Text Box 15">
          <a:extLst>
            <a:ext uri="{FF2B5EF4-FFF2-40B4-BE49-F238E27FC236}">
              <a16:creationId xmlns:a16="http://schemas.microsoft.com/office/drawing/2014/main" id="{00000000-0008-0000-0500-000090040000}"/>
            </a:ext>
          </a:extLst>
        </xdr:cNvPr>
        <xdr:cNvSpPr txBox="1">
          <a:spLocks noChangeArrowheads="1"/>
        </xdr:cNvSpPr>
      </xdr:nvSpPr>
      <xdr:spPr bwMode="auto">
        <a:xfrm>
          <a:off x="6655254" y="5221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69" name="Text Box 15">
          <a:extLst>
            <a:ext uri="{FF2B5EF4-FFF2-40B4-BE49-F238E27FC236}">
              <a16:creationId xmlns:a16="http://schemas.microsoft.com/office/drawing/2014/main" id="{00000000-0008-0000-0500-000091040000}"/>
            </a:ext>
          </a:extLst>
        </xdr:cNvPr>
        <xdr:cNvSpPr txBox="1">
          <a:spLocks noChangeArrowheads="1"/>
        </xdr:cNvSpPr>
      </xdr:nvSpPr>
      <xdr:spPr bwMode="auto">
        <a:xfrm>
          <a:off x="6655254" y="5221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70" name="Text Box 15">
          <a:extLst>
            <a:ext uri="{FF2B5EF4-FFF2-40B4-BE49-F238E27FC236}">
              <a16:creationId xmlns:a16="http://schemas.microsoft.com/office/drawing/2014/main" id="{00000000-0008-0000-0500-000092040000}"/>
            </a:ext>
          </a:extLst>
        </xdr:cNvPr>
        <xdr:cNvSpPr txBox="1">
          <a:spLocks noChangeArrowheads="1"/>
        </xdr:cNvSpPr>
      </xdr:nvSpPr>
      <xdr:spPr bwMode="auto">
        <a:xfrm>
          <a:off x="6655254" y="5412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71" name="Text Box 15">
          <a:extLst>
            <a:ext uri="{FF2B5EF4-FFF2-40B4-BE49-F238E27FC236}">
              <a16:creationId xmlns:a16="http://schemas.microsoft.com/office/drawing/2014/main" id="{00000000-0008-0000-0500-000093040000}"/>
            </a:ext>
          </a:extLst>
        </xdr:cNvPr>
        <xdr:cNvSpPr txBox="1">
          <a:spLocks noChangeArrowheads="1"/>
        </xdr:cNvSpPr>
      </xdr:nvSpPr>
      <xdr:spPr bwMode="auto">
        <a:xfrm>
          <a:off x="6655254" y="5412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72" name="Text Box 15">
          <a:extLst>
            <a:ext uri="{FF2B5EF4-FFF2-40B4-BE49-F238E27FC236}">
              <a16:creationId xmlns:a16="http://schemas.microsoft.com/office/drawing/2014/main" id="{00000000-0008-0000-0500-000094040000}"/>
            </a:ext>
          </a:extLst>
        </xdr:cNvPr>
        <xdr:cNvSpPr txBox="1">
          <a:spLocks noChangeArrowheads="1"/>
        </xdr:cNvSpPr>
      </xdr:nvSpPr>
      <xdr:spPr bwMode="auto">
        <a:xfrm>
          <a:off x="6655254" y="5415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73" name="Text Box 15">
          <a:extLst>
            <a:ext uri="{FF2B5EF4-FFF2-40B4-BE49-F238E27FC236}">
              <a16:creationId xmlns:a16="http://schemas.microsoft.com/office/drawing/2014/main" id="{00000000-0008-0000-0500-000095040000}"/>
            </a:ext>
          </a:extLst>
        </xdr:cNvPr>
        <xdr:cNvSpPr txBox="1">
          <a:spLocks noChangeArrowheads="1"/>
        </xdr:cNvSpPr>
      </xdr:nvSpPr>
      <xdr:spPr bwMode="auto">
        <a:xfrm>
          <a:off x="6655254" y="5415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74" name="Text Box 15">
          <a:extLst>
            <a:ext uri="{FF2B5EF4-FFF2-40B4-BE49-F238E27FC236}">
              <a16:creationId xmlns:a16="http://schemas.microsoft.com/office/drawing/2014/main" id="{00000000-0008-0000-0500-000096040000}"/>
            </a:ext>
          </a:extLst>
        </xdr:cNvPr>
        <xdr:cNvSpPr txBox="1">
          <a:spLocks noChangeArrowheads="1"/>
        </xdr:cNvSpPr>
      </xdr:nvSpPr>
      <xdr:spPr bwMode="auto">
        <a:xfrm>
          <a:off x="6655254" y="5415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75" name="Text Box 15">
          <a:extLst>
            <a:ext uri="{FF2B5EF4-FFF2-40B4-BE49-F238E27FC236}">
              <a16:creationId xmlns:a16="http://schemas.microsoft.com/office/drawing/2014/main" id="{00000000-0008-0000-0500-000097040000}"/>
            </a:ext>
          </a:extLst>
        </xdr:cNvPr>
        <xdr:cNvSpPr txBox="1">
          <a:spLocks noChangeArrowheads="1"/>
        </xdr:cNvSpPr>
      </xdr:nvSpPr>
      <xdr:spPr bwMode="auto">
        <a:xfrm>
          <a:off x="6655254" y="5415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76" name="Text Box 15">
          <a:extLst>
            <a:ext uri="{FF2B5EF4-FFF2-40B4-BE49-F238E27FC236}">
              <a16:creationId xmlns:a16="http://schemas.microsoft.com/office/drawing/2014/main" id="{00000000-0008-0000-0500-000098040000}"/>
            </a:ext>
          </a:extLst>
        </xdr:cNvPr>
        <xdr:cNvSpPr txBox="1">
          <a:spLocks noChangeArrowheads="1"/>
        </xdr:cNvSpPr>
      </xdr:nvSpPr>
      <xdr:spPr bwMode="auto">
        <a:xfrm>
          <a:off x="6655254" y="5415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77" name="Text Box 15">
          <a:extLst>
            <a:ext uri="{FF2B5EF4-FFF2-40B4-BE49-F238E27FC236}">
              <a16:creationId xmlns:a16="http://schemas.microsoft.com/office/drawing/2014/main" id="{00000000-0008-0000-0500-000099040000}"/>
            </a:ext>
          </a:extLst>
        </xdr:cNvPr>
        <xdr:cNvSpPr txBox="1">
          <a:spLocks noChangeArrowheads="1"/>
        </xdr:cNvSpPr>
      </xdr:nvSpPr>
      <xdr:spPr bwMode="auto">
        <a:xfrm>
          <a:off x="6655254" y="5415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78" name="Text Box 15">
          <a:extLst>
            <a:ext uri="{FF2B5EF4-FFF2-40B4-BE49-F238E27FC236}">
              <a16:creationId xmlns:a16="http://schemas.microsoft.com/office/drawing/2014/main" id="{00000000-0008-0000-0500-00009A040000}"/>
            </a:ext>
          </a:extLst>
        </xdr:cNvPr>
        <xdr:cNvSpPr txBox="1">
          <a:spLocks noChangeArrowheads="1"/>
        </xdr:cNvSpPr>
      </xdr:nvSpPr>
      <xdr:spPr bwMode="auto">
        <a:xfrm>
          <a:off x="6655254" y="5415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xdr:row>
      <xdr:rowOff>0</xdr:rowOff>
    </xdr:from>
    <xdr:ext cx="95250" cy="171450"/>
    <xdr:sp macro="" textlink="">
      <xdr:nvSpPr>
        <xdr:cNvPr id="1179" name="Text Box 16">
          <a:extLst>
            <a:ext uri="{FF2B5EF4-FFF2-40B4-BE49-F238E27FC236}">
              <a16:creationId xmlns:a16="http://schemas.microsoft.com/office/drawing/2014/main" id="{00000000-0008-0000-0500-00009B040000}"/>
            </a:ext>
          </a:extLst>
        </xdr:cNvPr>
        <xdr:cNvSpPr txBox="1">
          <a:spLocks noChangeArrowheads="1"/>
        </xdr:cNvSpPr>
      </xdr:nvSpPr>
      <xdr:spPr bwMode="auto">
        <a:xfrm>
          <a:off x="6655254" y="39551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184" name="Text Box 16">
          <a:extLst>
            <a:ext uri="{FF2B5EF4-FFF2-40B4-BE49-F238E27FC236}">
              <a16:creationId xmlns:a16="http://schemas.microsoft.com/office/drawing/2014/main" id="{00000000-0008-0000-0500-0000A0040000}"/>
            </a:ext>
          </a:extLst>
        </xdr:cNvPr>
        <xdr:cNvSpPr txBox="1">
          <a:spLocks noChangeArrowheads="1"/>
        </xdr:cNvSpPr>
      </xdr:nvSpPr>
      <xdr:spPr bwMode="auto">
        <a:xfrm>
          <a:off x="6655254" y="4308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185" name="Text Box 17">
          <a:extLst>
            <a:ext uri="{FF2B5EF4-FFF2-40B4-BE49-F238E27FC236}">
              <a16:creationId xmlns:a16="http://schemas.microsoft.com/office/drawing/2014/main" id="{00000000-0008-0000-0500-0000A1040000}"/>
            </a:ext>
          </a:extLst>
        </xdr:cNvPr>
        <xdr:cNvSpPr txBox="1">
          <a:spLocks noChangeArrowheads="1"/>
        </xdr:cNvSpPr>
      </xdr:nvSpPr>
      <xdr:spPr bwMode="auto">
        <a:xfrm>
          <a:off x="6655254" y="4308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186" name="Text Box 18">
          <a:extLst>
            <a:ext uri="{FF2B5EF4-FFF2-40B4-BE49-F238E27FC236}">
              <a16:creationId xmlns:a16="http://schemas.microsoft.com/office/drawing/2014/main" id="{00000000-0008-0000-0500-0000A2040000}"/>
            </a:ext>
          </a:extLst>
        </xdr:cNvPr>
        <xdr:cNvSpPr txBox="1">
          <a:spLocks noChangeArrowheads="1"/>
        </xdr:cNvSpPr>
      </xdr:nvSpPr>
      <xdr:spPr bwMode="auto">
        <a:xfrm>
          <a:off x="6655254" y="4308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187" name="Text Box 19">
          <a:extLst>
            <a:ext uri="{FF2B5EF4-FFF2-40B4-BE49-F238E27FC236}">
              <a16:creationId xmlns:a16="http://schemas.microsoft.com/office/drawing/2014/main" id="{00000000-0008-0000-0500-0000A3040000}"/>
            </a:ext>
          </a:extLst>
        </xdr:cNvPr>
        <xdr:cNvSpPr txBox="1">
          <a:spLocks noChangeArrowheads="1"/>
        </xdr:cNvSpPr>
      </xdr:nvSpPr>
      <xdr:spPr bwMode="auto">
        <a:xfrm>
          <a:off x="6655254" y="4308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88" name="Text Box 15">
          <a:extLst>
            <a:ext uri="{FF2B5EF4-FFF2-40B4-BE49-F238E27FC236}">
              <a16:creationId xmlns:a16="http://schemas.microsoft.com/office/drawing/2014/main" id="{00000000-0008-0000-0500-0000A4040000}"/>
            </a:ext>
          </a:extLst>
        </xdr:cNvPr>
        <xdr:cNvSpPr txBox="1">
          <a:spLocks noChangeArrowheads="1"/>
        </xdr:cNvSpPr>
      </xdr:nvSpPr>
      <xdr:spPr bwMode="auto">
        <a:xfrm>
          <a:off x="6655254" y="4813754"/>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89" name="Text Box 15">
          <a:extLst>
            <a:ext uri="{FF2B5EF4-FFF2-40B4-BE49-F238E27FC236}">
              <a16:creationId xmlns:a16="http://schemas.microsoft.com/office/drawing/2014/main" id="{00000000-0008-0000-0500-0000A5040000}"/>
            </a:ext>
          </a:extLst>
        </xdr:cNvPr>
        <xdr:cNvSpPr txBox="1">
          <a:spLocks noChangeArrowheads="1"/>
        </xdr:cNvSpPr>
      </xdr:nvSpPr>
      <xdr:spPr bwMode="auto">
        <a:xfrm>
          <a:off x="6655254" y="5602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91" name="Text Box 16">
          <a:extLst>
            <a:ext uri="{FF2B5EF4-FFF2-40B4-BE49-F238E27FC236}">
              <a16:creationId xmlns:a16="http://schemas.microsoft.com/office/drawing/2014/main" id="{00000000-0008-0000-0500-0000A7040000}"/>
            </a:ext>
          </a:extLst>
        </xdr:cNvPr>
        <xdr:cNvSpPr txBox="1">
          <a:spLocks noChangeArrowheads="1"/>
        </xdr:cNvSpPr>
      </xdr:nvSpPr>
      <xdr:spPr bwMode="auto">
        <a:xfrm>
          <a:off x="30797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92" name="Text Box 17">
          <a:extLst>
            <a:ext uri="{FF2B5EF4-FFF2-40B4-BE49-F238E27FC236}">
              <a16:creationId xmlns:a16="http://schemas.microsoft.com/office/drawing/2014/main" id="{00000000-0008-0000-0500-0000A8040000}"/>
            </a:ext>
          </a:extLst>
        </xdr:cNvPr>
        <xdr:cNvSpPr txBox="1">
          <a:spLocks noChangeArrowheads="1"/>
        </xdr:cNvSpPr>
      </xdr:nvSpPr>
      <xdr:spPr bwMode="auto">
        <a:xfrm>
          <a:off x="30797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93" name="Text Box 18">
          <a:extLst>
            <a:ext uri="{FF2B5EF4-FFF2-40B4-BE49-F238E27FC236}">
              <a16:creationId xmlns:a16="http://schemas.microsoft.com/office/drawing/2014/main" id="{00000000-0008-0000-0500-0000A9040000}"/>
            </a:ext>
          </a:extLst>
        </xdr:cNvPr>
        <xdr:cNvSpPr txBox="1">
          <a:spLocks noChangeArrowheads="1"/>
        </xdr:cNvSpPr>
      </xdr:nvSpPr>
      <xdr:spPr bwMode="auto">
        <a:xfrm>
          <a:off x="30797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94" name="Text Box 19">
          <a:extLst>
            <a:ext uri="{FF2B5EF4-FFF2-40B4-BE49-F238E27FC236}">
              <a16:creationId xmlns:a16="http://schemas.microsoft.com/office/drawing/2014/main" id="{00000000-0008-0000-0500-0000AA040000}"/>
            </a:ext>
          </a:extLst>
        </xdr:cNvPr>
        <xdr:cNvSpPr txBox="1">
          <a:spLocks noChangeArrowheads="1"/>
        </xdr:cNvSpPr>
      </xdr:nvSpPr>
      <xdr:spPr bwMode="auto">
        <a:xfrm>
          <a:off x="30797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435713"/>
    <xdr:sp macro="" textlink="">
      <xdr:nvSpPr>
        <xdr:cNvPr id="1195" name="Text Box 15">
          <a:extLst>
            <a:ext uri="{FF2B5EF4-FFF2-40B4-BE49-F238E27FC236}">
              <a16:creationId xmlns:a16="http://schemas.microsoft.com/office/drawing/2014/main" id="{00000000-0008-0000-0500-0000AB040000}"/>
            </a:ext>
          </a:extLst>
        </xdr:cNvPr>
        <xdr:cNvSpPr txBox="1">
          <a:spLocks noChangeArrowheads="1"/>
        </xdr:cNvSpPr>
      </xdr:nvSpPr>
      <xdr:spPr bwMode="auto">
        <a:xfrm>
          <a:off x="3079750" y="4479925"/>
          <a:ext cx="95250" cy="43571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96" name="Text Box 16">
          <a:extLst>
            <a:ext uri="{FF2B5EF4-FFF2-40B4-BE49-F238E27FC236}">
              <a16:creationId xmlns:a16="http://schemas.microsoft.com/office/drawing/2014/main" id="{00000000-0008-0000-0500-0000AC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97" name="Text Box 17">
          <a:extLst>
            <a:ext uri="{FF2B5EF4-FFF2-40B4-BE49-F238E27FC236}">
              <a16:creationId xmlns:a16="http://schemas.microsoft.com/office/drawing/2014/main" id="{00000000-0008-0000-0500-0000AD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98" name="Text Box 18">
          <a:extLst>
            <a:ext uri="{FF2B5EF4-FFF2-40B4-BE49-F238E27FC236}">
              <a16:creationId xmlns:a16="http://schemas.microsoft.com/office/drawing/2014/main" id="{00000000-0008-0000-0500-0000AE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99" name="Text Box 19">
          <a:extLst>
            <a:ext uri="{FF2B5EF4-FFF2-40B4-BE49-F238E27FC236}">
              <a16:creationId xmlns:a16="http://schemas.microsoft.com/office/drawing/2014/main" id="{00000000-0008-0000-0500-0000AF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1034143</xdr:colOff>
      <xdr:row>127</xdr:row>
      <xdr:rowOff>0</xdr:rowOff>
    </xdr:from>
    <xdr:ext cx="95250" cy="213632"/>
    <xdr:sp macro="" textlink="">
      <xdr:nvSpPr>
        <xdr:cNvPr id="1200" name="Text Box 15">
          <a:extLst>
            <a:ext uri="{FF2B5EF4-FFF2-40B4-BE49-F238E27FC236}">
              <a16:creationId xmlns:a16="http://schemas.microsoft.com/office/drawing/2014/main" id="{00000000-0008-0000-0500-0000B0040000}"/>
            </a:ext>
          </a:extLst>
        </xdr:cNvPr>
        <xdr:cNvSpPr txBox="1">
          <a:spLocks noChangeArrowheads="1"/>
        </xdr:cNvSpPr>
      </xdr:nvSpPr>
      <xdr:spPr bwMode="auto">
        <a:xfrm>
          <a:off x="3999593" y="48046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01" name="Text Box 16">
          <a:extLst>
            <a:ext uri="{FF2B5EF4-FFF2-40B4-BE49-F238E27FC236}">
              <a16:creationId xmlns:a16="http://schemas.microsoft.com/office/drawing/2014/main" id="{00000000-0008-0000-0500-0000B1040000}"/>
            </a:ext>
          </a:extLst>
        </xdr:cNvPr>
        <xdr:cNvSpPr txBox="1">
          <a:spLocks noChangeArrowheads="1"/>
        </xdr:cNvSpPr>
      </xdr:nvSpPr>
      <xdr:spPr bwMode="auto">
        <a:xfrm>
          <a:off x="30797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02" name="Text Box 17">
          <a:extLst>
            <a:ext uri="{FF2B5EF4-FFF2-40B4-BE49-F238E27FC236}">
              <a16:creationId xmlns:a16="http://schemas.microsoft.com/office/drawing/2014/main" id="{00000000-0008-0000-0500-0000B2040000}"/>
            </a:ext>
          </a:extLst>
        </xdr:cNvPr>
        <xdr:cNvSpPr txBox="1">
          <a:spLocks noChangeArrowheads="1"/>
        </xdr:cNvSpPr>
      </xdr:nvSpPr>
      <xdr:spPr bwMode="auto">
        <a:xfrm>
          <a:off x="30797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03" name="Text Box 18">
          <a:extLst>
            <a:ext uri="{FF2B5EF4-FFF2-40B4-BE49-F238E27FC236}">
              <a16:creationId xmlns:a16="http://schemas.microsoft.com/office/drawing/2014/main" id="{00000000-0008-0000-0500-0000B3040000}"/>
            </a:ext>
          </a:extLst>
        </xdr:cNvPr>
        <xdr:cNvSpPr txBox="1">
          <a:spLocks noChangeArrowheads="1"/>
        </xdr:cNvSpPr>
      </xdr:nvSpPr>
      <xdr:spPr bwMode="auto">
        <a:xfrm>
          <a:off x="30797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04" name="Text Box 19">
          <a:extLst>
            <a:ext uri="{FF2B5EF4-FFF2-40B4-BE49-F238E27FC236}">
              <a16:creationId xmlns:a16="http://schemas.microsoft.com/office/drawing/2014/main" id="{00000000-0008-0000-0500-0000B4040000}"/>
            </a:ext>
          </a:extLst>
        </xdr:cNvPr>
        <xdr:cNvSpPr txBox="1">
          <a:spLocks noChangeArrowheads="1"/>
        </xdr:cNvSpPr>
      </xdr:nvSpPr>
      <xdr:spPr bwMode="auto">
        <a:xfrm>
          <a:off x="30797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05" name="Text Box 16">
          <a:extLst>
            <a:ext uri="{FF2B5EF4-FFF2-40B4-BE49-F238E27FC236}">
              <a16:creationId xmlns:a16="http://schemas.microsoft.com/office/drawing/2014/main" id="{00000000-0008-0000-0500-0000B5040000}"/>
            </a:ext>
          </a:extLst>
        </xdr:cNvPr>
        <xdr:cNvSpPr txBox="1">
          <a:spLocks noChangeArrowheads="1"/>
        </xdr:cNvSpPr>
      </xdr:nvSpPr>
      <xdr:spPr bwMode="auto">
        <a:xfrm>
          <a:off x="7585075"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06" name="Text Box 17">
          <a:extLst>
            <a:ext uri="{FF2B5EF4-FFF2-40B4-BE49-F238E27FC236}">
              <a16:creationId xmlns:a16="http://schemas.microsoft.com/office/drawing/2014/main" id="{00000000-0008-0000-0500-0000B6040000}"/>
            </a:ext>
          </a:extLst>
        </xdr:cNvPr>
        <xdr:cNvSpPr txBox="1">
          <a:spLocks noChangeArrowheads="1"/>
        </xdr:cNvSpPr>
      </xdr:nvSpPr>
      <xdr:spPr bwMode="auto">
        <a:xfrm>
          <a:off x="7585075"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07" name="Text Box 18">
          <a:extLst>
            <a:ext uri="{FF2B5EF4-FFF2-40B4-BE49-F238E27FC236}">
              <a16:creationId xmlns:a16="http://schemas.microsoft.com/office/drawing/2014/main" id="{00000000-0008-0000-0500-0000B7040000}"/>
            </a:ext>
          </a:extLst>
        </xdr:cNvPr>
        <xdr:cNvSpPr txBox="1">
          <a:spLocks noChangeArrowheads="1"/>
        </xdr:cNvSpPr>
      </xdr:nvSpPr>
      <xdr:spPr bwMode="auto">
        <a:xfrm>
          <a:off x="7585075"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08" name="Text Box 19">
          <a:extLst>
            <a:ext uri="{FF2B5EF4-FFF2-40B4-BE49-F238E27FC236}">
              <a16:creationId xmlns:a16="http://schemas.microsoft.com/office/drawing/2014/main" id="{00000000-0008-0000-0500-0000B8040000}"/>
            </a:ext>
          </a:extLst>
        </xdr:cNvPr>
        <xdr:cNvSpPr txBox="1">
          <a:spLocks noChangeArrowheads="1"/>
        </xdr:cNvSpPr>
      </xdr:nvSpPr>
      <xdr:spPr bwMode="auto">
        <a:xfrm>
          <a:off x="7585075"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442269"/>
    <xdr:sp macro="" textlink="">
      <xdr:nvSpPr>
        <xdr:cNvPr id="1209" name="Text Box 15">
          <a:extLst>
            <a:ext uri="{FF2B5EF4-FFF2-40B4-BE49-F238E27FC236}">
              <a16:creationId xmlns:a16="http://schemas.microsoft.com/office/drawing/2014/main" id="{00000000-0008-0000-0500-0000B9040000}"/>
            </a:ext>
          </a:extLst>
        </xdr:cNvPr>
        <xdr:cNvSpPr txBox="1">
          <a:spLocks noChangeArrowheads="1"/>
        </xdr:cNvSpPr>
      </xdr:nvSpPr>
      <xdr:spPr bwMode="auto">
        <a:xfrm>
          <a:off x="7585075" y="44799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10" name="Text Box 16">
          <a:extLst>
            <a:ext uri="{FF2B5EF4-FFF2-40B4-BE49-F238E27FC236}">
              <a16:creationId xmlns:a16="http://schemas.microsoft.com/office/drawing/2014/main" id="{00000000-0008-0000-0500-0000BA040000}"/>
            </a:ext>
          </a:extLst>
        </xdr:cNvPr>
        <xdr:cNvSpPr txBox="1">
          <a:spLocks noChangeArrowheads="1"/>
        </xdr:cNvSpPr>
      </xdr:nvSpPr>
      <xdr:spPr bwMode="auto">
        <a:xfrm>
          <a:off x="7585075"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11" name="Text Box 17">
          <a:extLst>
            <a:ext uri="{FF2B5EF4-FFF2-40B4-BE49-F238E27FC236}">
              <a16:creationId xmlns:a16="http://schemas.microsoft.com/office/drawing/2014/main" id="{00000000-0008-0000-0500-0000BB040000}"/>
            </a:ext>
          </a:extLst>
        </xdr:cNvPr>
        <xdr:cNvSpPr txBox="1">
          <a:spLocks noChangeArrowheads="1"/>
        </xdr:cNvSpPr>
      </xdr:nvSpPr>
      <xdr:spPr bwMode="auto">
        <a:xfrm>
          <a:off x="7585075"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12" name="Text Box 18">
          <a:extLst>
            <a:ext uri="{FF2B5EF4-FFF2-40B4-BE49-F238E27FC236}">
              <a16:creationId xmlns:a16="http://schemas.microsoft.com/office/drawing/2014/main" id="{00000000-0008-0000-0500-0000BC040000}"/>
            </a:ext>
          </a:extLst>
        </xdr:cNvPr>
        <xdr:cNvSpPr txBox="1">
          <a:spLocks noChangeArrowheads="1"/>
        </xdr:cNvSpPr>
      </xdr:nvSpPr>
      <xdr:spPr bwMode="auto">
        <a:xfrm>
          <a:off x="7585075"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13" name="Text Box 19">
          <a:extLst>
            <a:ext uri="{FF2B5EF4-FFF2-40B4-BE49-F238E27FC236}">
              <a16:creationId xmlns:a16="http://schemas.microsoft.com/office/drawing/2014/main" id="{00000000-0008-0000-0500-0000BD040000}"/>
            </a:ext>
          </a:extLst>
        </xdr:cNvPr>
        <xdr:cNvSpPr txBox="1">
          <a:spLocks noChangeArrowheads="1"/>
        </xdr:cNvSpPr>
      </xdr:nvSpPr>
      <xdr:spPr bwMode="auto">
        <a:xfrm>
          <a:off x="7585075"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214" name="Text Box 15">
          <a:extLst>
            <a:ext uri="{FF2B5EF4-FFF2-40B4-BE49-F238E27FC236}">
              <a16:creationId xmlns:a16="http://schemas.microsoft.com/office/drawing/2014/main" id="{00000000-0008-0000-0500-0000BE040000}"/>
            </a:ext>
          </a:extLst>
        </xdr:cNvPr>
        <xdr:cNvSpPr txBox="1">
          <a:spLocks noChangeArrowheads="1"/>
        </xdr:cNvSpPr>
      </xdr:nvSpPr>
      <xdr:spPr bwMode="auto">
        <a:xfrm>
          <a:off x="7585075" y="49815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15" name="Text Box 16">
          <a:extLst>
            <a:ext uri="{FF2B5EF4-FFF2-40B4-BE49-F238E27FC236}">
              <a16:creationId xmlns:a16="http://schemas.microsoft.com/office/drawing/2014/main" id="{00000000-0008-0000-0500-0000BF040000}"/>
            </a:ext>
          </a:extLst>
        </xdr:cNvPr>
        <xdr:cNvSpPr txBox="1">
          <a:spLocks noChangeArrowheads="1"/>
        </xdr:cNvSpPr>
      </xdr:nvSpPr>
      <xdr:spPr bwMode="auto">
        <a:xfrm>
          <a:off x="7585075"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16" name="Text Box 17">
          <a:extLst>
            <a:ext uri="{FF2B5EF4-FFF2-40B4-BE49-F238E27FC236}">
              <a16:creationId xmlns:a16="http://schemas.microsoft.com/office/drawing/2014/main" id="{00000000-0008-0000-0500-0000C0040000}"/>
            </a:ext>
          </a:extLst>
        </xdr:cNvPr>
        <xdr:cNvSpPr txBox="1">
          <a:spLocks noChangeArrowheads="1"/>
        </xdr:cNvSpPr>
      </xdr:nvSpPr>
      <xdr:spPr bwMode="auto">
        <a:xfrm>
          <a:off x="7585075"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17" name="Text Box 18">
          <a:extLst>
            <a:ext uri="{FF2B5EF4-FFF2-40B4-BE49-F238E27FC236}">
              <a16:creationId xmlns:a16="http://schemas.microsoft.com/office/drawing/2014/main" id="{00000000-0008-0000-0500-0000C1040000}"/>
            </a:ext>
          </a:extLst>
        </xdr:cNvPr>
        <xdr:cNvSpPr txBox="1">
          <a:spLocks noChangeArrowheads="1"/>
        </xdr:cNvSpPr>
      </xdr:nvSpPr>
      <xdr:spPr bwMode="auto">
        <a:xfrm>
          <a:off x="7585075"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18" name="Text Box 19">
          <a:extLst>
            <a:ext uri="{FF2B5EF4-FFF2-40B4-BE49-F238E27FC236}">
              <a16:creationId xmlns:a16="http://schemas.microsoft.com/office/drawing/2014/main" id="{00000000-0008-0000-0500-0000C2040000}"/>
            </a:ext>
          </a:extLst>
        </xdr:cNvPr>
        <xdr:cNvSpPr txBox="1">
          <a:spLocks noChangeArrowheads="1"/>
        </xdr:cNvSpPr>
      </xdr:nvSpPr>
      <xdr:spPr bwMode="auto">
        <a:xfrm>
          <a:off x="7585075"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19" name="Text Box 16">
          <a:extLst>
            <a:ext uri="{FF2B5EF4-FFF2-40B4-BE49-F238E27FC236}">
              <a16:creationId xmlns:a16="http://schemas.microsoft.com/office/drawing/2014/main" id="{00000000-0008-0000-0500-0000C3040000}"/>
            </a:ext>
          </a:extLst>
        </xdr:cNvPr>
        <xdr:cNvSpPr txBox="1">
          <a:spLocks noChangeArrowheads="1"/>
        </xdr:cNvSpPr>
      </xdr:nvSpPr>
      <xdr:spPr bwMode="auto">
        <a:xfrm>
          <a:off x="4565650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20" name="Text Box 17">
          <a:extLst>
            <a:ext uri="{FF2B5EF4-FFF2-40B4-BE49-F238E27FC236}">
              <a16:creationId xmlns:a16="http://schemas.microsoft.com/office/drawing/2014/main" id="{00000000-0008-0000-0500-0000C4040000}"/>
            </a:ext>
          </a:extLst>
        </xdr:cNvPr>
        <xdr:cNvSpPr txBox="1">
          <a:spLocks noChangeArrowheads="1"/>
        </xdr:cNvSpPr>
      </xdr:nvSpPr>
      <xdr:spPr bwMode="auto">
        <a:xfrm>
          <a:off x="4565650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21" name="Text Box 18">
          <a:extLst>
            <a:ext uri="{FF2B5EF4-FFF2-40B4-BE49-F238E27FC236}">
              <a16:creationId xmlns:a16="http://schemas.microsoft.com/office/drawing/2014/main" id="{00000000-0008-0000-0500-0000C5040000}"/>
            </a:ext>
          </a:extLst>
        </xdr:cNvPr>
        <xdr:cNvSpPr txBox="1">
          <a:spLocks noChangeArrowheads="1"/>
        </xdr:cNvSpPr>
      </xdr:nvSpPr>
      <xdr:spPr bwMode="auto">
        <a:xfrm>
          <a:off x="4565650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22" name="Text Box 19">
          <a:extLst>
            <a:ext uri="{FF2B5EF4-FFF2-40B4-BE49-F238E27FC236}">
              <a16:creationId xmlns:a16="http://schemas.microsoft.com/office/drawing/2014/main" id="{00000000-0008-0000-0500-0000C6040000}"/>
            </a:ext>
          </a:extLst>
        </xdr:cNvPr>
        <xdr:cNvSpPr txBox="1">
          <a:spLocks noChangeArrowheads="1"/>
        </xdr:cNvSpPr>
      </xdr:nvSpPr>
      <xdr:spPr bwMode="auto">
        <a:xfrm>
          <a:off x="4565650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442269"/>
    <xdr:sp macro="" textlink="">
      <xdr:nvSpPr>
        <xdr:cNvPr id="1223" name="Text Box 15">
          <a:extLst>
            <a:ext uri="{FF2B5EF4-FFF2-40B4-BE49-F238E27FC236}">
              <a16:creationId xmlns:a16="http://schemas.microsoft.com/office/drawing/2014/main" id="{00000000-0008-0000-0500-0000C7040000}"/>
            </a:ext>
          </a:extLst>
        </xdr:cNvPr>
        <xdr:cNvSpPr txBox="1">
          <a:spLocks noChangeArrowheads="1"/>
        </xdr:cNvSpPr>
      </xdr:nvSpPr>
      <xdr:spPr bwMode="auto">
        <a:xfrm>
          <a:off x="45656500" y="44799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24" name="Text Box 16">
          <a:extLst>
            <a:ext uri="{FF2B5EF4-FFF2-40B4-BE49-F238E27FC236}">
              <a16:creationId xmlns:a16="http://schemas.microsoft.com/office/drawing/2014/main" id="{00000000-0008-0000-0500-0000C8040000}"/>
            </a:ext>
          </a:extLst>
        </xdr:cNvPr>
        <xdr:cNvSpPr txBox="1">
          <a:spLocks noChangeArrowheads="1"/>
        </xdr:cNvSpPr>
      </xdr:nvSpPr>
      <xdr:spPr bwMode="auto">
        <a:xfrm>
          <a:off x="4565650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25" name="Text Box 17">
          <a:extLst>
            <a:ext uri="{FF2B5EF4-FFF2-40B4-BE49-F238E27FC236}">
              <a16:creationId xmlns:a16="http://schemas.microsoft.com/office/drawing/2014/main" id="{00000000-0008-0000-0500-0000C9040000}"/>
            </a:ext>
          </a:extLst>
        </xdr:cNvPr>
        <xdr:cNvSpPr txBox="1">
          <a:spLocks noChangeArrowheads="1"/>
        </xdr:cNvSpPr>
      </xdr:nvSpPr>
      <xdr:spPr bwMode="auto">
        <a:xfrm>
          <a:off x="4565650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26" name="Text Box 18">
          <a:extLst>
            <a:ext uri="{FF2B5EF4-FFF2-40B4-BE49-F238E27FC236}">
              <a16:creationId xmlns:a16="http://schemas.microsoft.com/office/drawing/2014/main" id="{00000000-0008-0000-0500-0000CA040000}"/>
            </a:ext>
          </a:extLst>
        </xdr:cNvPr>
        <xdr:cNvSpPr txBox="1">
          <a:spLocks noChangeArrowheads="1"/>
        </xdr:cNvSpPr>
      </xdr:nvSpPr>
      <xdr:spPr bwMode="auto">
        <a:xfrm>
          <a:off x="4565650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27" name="Text Box 19">
          <a:extLst>
            <a:ext uri="{FF2B5EF4-FFF2-40B4-BE49-F238E27FC236}">
              <a16:creationId xmlns:a16="http://schemas.microsoft.com/office/drawing/2014/main" id="{00000000-0008-0000-0500-0000CB040000}"/>
            </a:ext>
          </a:extLst>
        </xdr:cNvPr>
        <xdr:cNvSpPr txBox="1">
          <a:spLocks noChangeArrowheads="1"/>
        </xdr:cNvSpPr>
      </xdr:nvSpPr>
      <xdr:spPr bwMode="auto">
        <a:xfrm>
          <a:off x="4565650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1228" name="Text Box 15">
          <a:extLst>
            <a:ext uri="{FF2B5EF4-FFF2-40B4-BE49-F238E27FC236}">
              <a16:creationId xmlns:a16="http://schemas.microsoft.com/office/drawing/2014/main" id="{00000000-0008-0000-0500-0000CC040000}"/>
            </a:ext>
          </a:extLst>
        </xdr:cNvPr>
        <xdr:cNvSpPr txBox="1">
          <a:spLocks noChangeArrowheads="1"/>
        </xdr:cNvSpPr>
      </xdr:nvSpPr>
      <xdr:spPr bwMode="auto">
        <a:xfrm>
          <a:off x="45656500" y="49815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29" name="Text Box 16">
          <a:extLst>
            <a:ext uri="{FF2B5EF4-FFF2-40B4-BE49-F238E27FC236}">
              <a16:creationId xmlns:a16="http://schemas.microsoft.com/office/drawing/2014/main" id="{00000000-0008-0000-0500-0000CD040000}"/>
            </a:ext>
          </a:extLst>
        </xdr:cNvPr>
        <xdr:cNvSpPr txBox="1">
          <a:spLocks noChangeArrowheads="1"/>
        </xdr:cNvSpPr>
      </xdr:nvSpPr>
      <xdr:spPr bwMode="auto">
        <a:xfrm>
          <a:off x="4565650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30" name="Text Box 17">
          <a:extLst>
            <a:ext uri="{FF2B5EF4-FFF2-40B4-BE49-F238E27FC236}">
              <a16:creationId xmlns:a16="http://schemas.microsoft.com/office/drawing/2014/main" id="{00000000-0008-0000-0500-0000CE040000}"/>
            </a:ext>
          </a:extLst>
        </xdr:cNvPr>
        <xdr:cNvSpPr txBox="1">
          <a:spLocks noChangeArrowheads="1"/>
        </xdr:cNvSpPr>
      </xdr:nvSpPr>
      <xdr:spPr bwMode="auto">
        <a:xfrm>
          <a:off x="4565650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31" name="Text Box 18">
          <a:extLst>
            <a:ext uri="{FF2B5EF4-FFF2-40B4-BE49-F238E27FC236}">
              <a16:creationId xmlns:a16="http://schemas.microsoft.com/office/drawing/2014/main" id="{00000000-0008-0000-0500-0000CF040000}"/>
            </a:ext>
          </a:extLst>
        </xdr:cNvPr>
        <xdr:cNvSpPr txBox="1">
          <a:spLocks noChangeArrowheads="1"/>
        </xdr:cNvSpPr>
      </xdr:nvSpPr>
      <xdr:spPr bwMode="auto">
        <a:xfrm>
          <a:off x="4565650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32" name="Text Box 19">
          <a:extLst>
            <a:ext uri="{FF2B5EF4-FFF2-40B4-BE49-F238E27FC236}">
              <a16:creationId xmlns:a16="http://schemas.microsoft.com/office/drawing/2014/main" id="{00000000-0008-0000-0500-0000D0040000}"/>
            </a:ext>
          </a:extLst>
        </xdr:cNvPr>
        <xdr:cNvSpPr txBox="1">
          <a:spLocks noChangeArrowheads="1"/>
        </xdr:cNvSpPr>
      </xdr:nvSpPr>
      <xdr:spPr bwMode="auto">
        <a:xfrm>
          <a:off x="4565650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33" name="Text Box 16">
          <a:extLst>
            <a:ext uri="{FF2B5EF4-FFF2-40B4-BE49-F238E27FC236}">
              <a16:creationId xmlns:a16="http://schemas.microsoft.com/office/drawing/2014/main" id="{00000000-0008-0000-0500-0000D1040000}"/>
            </a:ext>
          </a:extLst>
        </xdr:cNvPr>
        <xdr:cNvSpPr txBox="1">
          <a:spLocks noChangeArrowheads="1"/>
        </xdr:cNvSpPr>
      </xdr:nvSpPr>
      <xdr:spPr bwMode="auto">
        <a:xfrm>
          <a:off x="30797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34" name="Text Box 17">
          <a:extLst>
            <a:ext uri="{FF2B5EF4-FFF2-40B4-BE49-F238E27FC236}">
              <a16:creationId xmlns:a16="http://schemas.microsoft.com/office/drawing/2014/main" id="{00000000-0008-0000-0500-0000D2040000}"/>
            </a:ext>
          </a:extLst>
        </xdr:cNvPr>
        <xdr:cNvSpPr txBox="1">
          <a:spLocks noChangeArrowheads="1"/>
        </xdr:cNvSpPr>
      </xdr:nvSpPr>
      <xdr:spPr bwMode="auto">
        <a:xfrm>
          <a:off x="30797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35" name="Text Box 18">
          <a:extLst>
            <a:ext uri="{FF2B5EF4-FFF2-40B4-BE49-F238E27FC236}">
              <a16:creationId xmlns:a16="http://schemas.microsoft.com/office/drawing/2014/main" id="{00000000-0008-0000-0500-0000D3040000}"/>
            </a:ext>
          </a:extLst>
        </xdr:cNvPr>
        <xdr:cNvSpPr txBox="1">
          <a:spLocks noChangeArrowheads="1"/>
        </xdr:cNvSpPr>
      </xdr:nvSpPr>
      <xdr:spPr bwMode="auto">
        <a:xfrm>
          <a:off x="30797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36" name="Text Box 19">
          <a:extLst>
            <a:ext uri="{FF2B5EF4-FFF2-40B4-BE49-F238E27FC236}">
              <a16:creationId xmlns:a16="http://schemas.microsoft.com/office/drawing/2014/main" id="{00000000-0008-0000-0500-0000D4040000}"/>
            </a:ext>
          </a:extLst>
        </xdr:cNvPr>
        <xdr:cNvSpPr txBox="1">
          <a:spLocks noChangeArrowheads="1"/>
        </xdr:cNvSpPr>
      </xdr:nvSpPr>
      <xdr:spPr bwMode="auto">
        <a:xfrm>
          <a:off x="30797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444014"/>
    <xdr:sp macro="" textlink="">
      <xdr:nvSpPr>
        <xdr:cNvPr id="1237" name="Text Box 15">
          <a:extLst>
            <a:ext uri="{FF2B5EF4-FFF2-40B4-BE49-F238E27FC236}">
              <a16:creationId xmlns:a16="http://schemas.microsoft.com/office/drawing/2014/main" id="{00000000-0008-0000-0500-0000D5040000}"/>
            </a:ext>
          </a:extLst>
        </xdr:cNvPr>
        <xdr:cNvSpPr txBox="1">
          <a:spLocks noChangeArrowheads="1"/>
        </xdr:cNvSpPr>
      </xdr:nvSpPr>
      <xdr:spPr bwMode="auto">
        <a:xfrm>
          <a:off x="3079750" y="409257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38" name="Text Box 15">
          <a:extLst>
            <a:ext uri="{FF2B5EF4-FFF2-40B4-BE49-F238E27FC236}">
              <a16:creationId xmlns:a16="http://schemas.microsoft.com/office/drawing/2014/main" id="{00000000-0008-0000-0500-0000D6040000}"/>
            </a:ext>
          </a:extLst>
        </xdr:cNvPr>
        <xdr:cNvSpPr txBox="1">
          <a:spLocks noChangeArrowheads="1"/>
        </xdr:cNvSpPr>
      </xdr:nvSpPr>
      <xdr:spPr bwMode="auto">
        <a:xfrm>
          <a:off x="3079750" y="49815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39" name="Text Box 16">
          <a:extLst>
            <a:ext uri="{FF2B5EF4-FFF2-40B4-BE49-F238E27FC236}">
              <a16:creationId xmlns:a16="http://schemas.microsoft.com/office/drawing/2014/main" id="{00000000-0008-0000-0500-0000D7040000}"/>
            </a:ext>
          </a:extLst>
        </xdr:cNvPr>
        <xdr:cNvSpPr txBox="1">
          <a:spLocks noChangeArrowheads="1"/>
        </xdr:cNvSpPr>
      </xdr:nvSpPr>
      <xdr:spPr bwMode="auto">
        <a:xfrm>
          <a:off x="30797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40" name="Text Box 17">
          <a:extLst>
            <a:ext uri="{FF2B5EF4-FFF2-40B4-BE49-F238E27FC236}">
              <a16:creationId xmlns:a16="http://schemas.microsoft.com/office/drawing/2014/main" id="{00000000-0008-0000-0500-0000D8040000}"/>
            </a:ext>
          </a:extLst>
        </xdr:cNvPr>
        <xdr:cNvSpPr txBox="1">
          <a:spLocks noChangeArrowheads="1"/>
        </xdr:cNvSpPr>
      </xdr:nvSpPr>
      <xdr:spPr bwMode="auto">
        <a:xfrm>
          <a:off x="30797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41" name="Text Box 18">
          <a:extLst>
            <a:ext uri="{FF2B5EF4-FFF2-40B4-BE49-F238E27FC236}">
              <a16:creationId xmlns:a16="http://schemas.microsoft.com/office/drawing/2014/main" id="{00000000-0008-0000-0500-0000D9040000}"/>
            </a:ext>
          </a:extLst>
        </xdr:cNvPr>
        <xdr:cNvSpPr txBox="1">
          <a:spLocks noChangeArrowheads="1"/>
        </xdr:cNvSpPr>
      </xdr:nvSpPr>
      <xdr:spPr bwMode="auto">
        <a:xfrm>
          <a:off x="30797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42" name="Text Box 19">
          <a:extLst>
            <a:ext uri="{FF2B5EF4-FFF2-40B4-BE49-F238E27FC236}">
              <a16:creationId xmlns:a16="http://schemas.microsoft.com/office/drawing/2014/main" id="{00000000-0008-0000-0500-0000DA040000}"/>
            </a:ext>
          </a:extLst>
        </xdr:cNvPr>
        <xdr:cNvSpPr txBox="1">
          <a:spLocks noChangeArrowheads="1"/>
        </xdr:cNvSpPr>
      </xdr:nvSpPr>
      <xdr:spPr bwMode="auto">
        <a:xfrm>
          <a:off x="30797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43" name="Text Box 15">
          <a:extLst>
            <a:ext uri="{FF2B5EF4-FFF2-40B4-BE49-F238E27FC236}">
              <a16:creationId xmlns:a16="http://schemas.microsoft.com/office/drawing/2014/main" id="{00000000-0008-0000-0500-0000DB040000}"/>
            </a:ext>
          </a:extLst>
        </xdr:cNvPr>
        <xdr:cNvSpPr txBox="1">
          <a:spLocks noChangeArrowheads="1"/>
        </xdr:cNvSpPr>
      </xdr:nvSpPr>
      <xdr:spPr bwMode="auto">
        <a:xfrm>
          <a:off x="3079750" y="447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44" name="Text Box 16">
          <a:extLst>
            <a:ext uri="{FF2B5EF4-FFF2-40B4-BE49-F238E27FC236}">
              <a16:creationId xmlns:a16="http://schemas.microsoft.com/office/drawing/2014/main" id="{00000000-0008-0000-0500-0000DC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45" name="Text Box 17">
          <a:extLst>
            <a:ext uri="{FF2B5EF4-FFF2-40B4-BE49-F238E27FC236}">
              <a16:creationId xmlns:a16="http://schemas.microsoft.com/office/drawing/2014/main" id="{00000000-0008-0000-0500-0000DD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46" name="Text Box 18">
          <a:extLst>
            <a:ext uri="{FF2B5EF4-FFF2-40B4-BE49-F238E27FC236}">
              <a16:creationId xmlns:a16="http://schemas.microsoft.com/office/drawing/2014/main" id="{00000000-0008-0000-0500-0000DE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47" name="Text Box 19">
          <a:extLst>
            <a:ext uri="{FF2B5EF4-FFF2-40B4-BE49-F238E27FC236}">
              <a16:creationId xmlns:a16="http://schemas.microsoft.com/office/drawing/2014/main" id="{00000000-0008-0000-0500-0000DF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48" name="Text Box 15">
          <a:extLst>
            <a:ext uri="{FF2B5EF4-FFF2-40B4-BE49-F238E27FC236}">
              <a16:creationId xmlns:a16="http://schemas.microsoft.com/office/drawing/2014/main" id="{00000000-0008-0000-0500-0000E0040000}"/>
            </a:ext>
          </a:extLst>
        </xdr:cNvPr>
        <xdr:cNvSpPr txBox="1">
          <a:spLocks noChangeArrowheads="1"/>
        </xdr:cNvSpPr>
      </xdr:nvSpPr>
      <xdr:spPr bwMode="auto">
        <a:xfrm>
          <a:off x="3079750" y="49815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444331"/>
    <xdr:sp macro="" textlink="">
      <xdr:nvSpPr>
        <xdr:cNvPr id="1249" name="Text Box 15">
          <a:extLst>
            <a:ext uri="{FF2B5EF4-FFF2-40B4-BE49-F238E27FC236}">
              <a16:creationId xmlns:a16="http://schemas.microsoft.com/office/drawing/2014/main" id="{00000000-0008-0000-0500-0000E1040000}"/>
            </a:ext>
          </a:extLst>
        </xdr:cNvPr>
        <xdr:cNvSpPr txBox="1">
          <a:spLocks noChangeArrowheads="1"/>
        </xdr:cNvSpPr>
      </xdr:nvSpPr>
      <xdr:spPr bwMode="auto">
        <a:xfrm>
          <a:off x="3079750" y="4479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50" name="Text Box 16">
          <a:extLst>
            <a:ext uri="{FF2B5EF4-FFF2-40B4-BE49-F238E27FC236}">
              <a16:creationId xmlns:a16="http://schemas.microsoft.com/office/drawing/2014/main" id="{00000000-0008-0000-0500-0000E2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51" name="Text Box 17">
          <a:extLst>
            <a:ext uri="{FF2B5EF4-FFF2-40B4-BE49-F238E27FC236}">
              <a16:creationId xmlns:a16="http://schemas.microsoft.com/office/drawing/2014/main" id="{00000000-0008-0000-0500-0000E3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52" name="Text Box 18">
          <a:extLst>
            <a:ext uri="{FF2B5EF4-FFF2-40B4-BE49-F238E27FC236}">
              <a16:creationId xmlns:a16="http://schemas.microsoft.com/office/drawing/2014/main" id="{00000000-0008-0000-0500-0000E4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53" name="Text Box 19">
          <a:extLst>
            <a:ext uri="{FF2B5EF4-FFF2-40B4-BE49-F238E27FC236}">
              <a16:creationId xmlns:a16="http://schemas.microsoft.com/office/drawing/2014/main" id="{00000000-0008-0000-0500-0000E5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54" name="Text Box 15">
          <a:extLst>
            <a:ext uri="{FF2B5EF4-FFF2-40B4-BE49-F238E27FC236}">
              <a16:creationId xmlns:a16="http://schemas.microsoft.com/office/drawing/2014/main" id="{00000000-0008-0000-0500-0000E6040000}"/>
            </a:ext>
          </a:extLst>
        </xdr:cNvPr>
        <xdr:cNvSpPr txBox="1">
          <a:spLocks noChangeArrowheads="1"/>
        </xdr:cNvSpPr>
      </xdr:nvSpPr>
      <xdr:spPr bwMode="auto">
        <a:xfrm>
          <a:off x="3079750" y="49815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442269"/>
    <xdr:sp macro="" textlink="">
      <xdr:nvSpPr>
        <xdr:cNvPr id="1255" name="Text Box 15">
          <a:extLst>
            <a:ext uri="{FF2B5EF4-FFF2-40B4-BE49-F238E27FC236}">
              <a16:creationId xmlns:a16="http://schemas.microsoft.com/office/drawing/2014/main" id="{00000000-0008-0000-0500-0000E7040000}"/>
            </a:ext>
          </a:extLst>
        </xdr:cNvPr>
        <xdr:cNvSpPr txBox="1">
          <a:spLocks noChangeArrowheads="1"/>
        </xdr:cNvSpPr>
      </xdr:nvSpPr>
      <xdr:spPr bwMode="auto">
        <a:xfrm>
          <a:off x="7585075" y="40925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256" name="Text Box 15">
          <a:extLst>
            <a:ext uri="{FF2B5EF4-FFF2-40B4-BE49-F238E27FC236}">
              <a16:creationId xmlns:a16="http://schemas.microsoft.com/office/drawing/2014/main" id="{00000000-0008-0000-0500-0000E8040000}"/>
            </a:ext>
          </a:extLst>
        </xdr:cNvPr>
        <xdr:cNvSpPr txBox="1">
          <a:spLocks noChangeArrowheads="1"/>
        </xdr:cNvSpPr>
      </xdr:nvSpPr>
      <xdr:spPr bwMode="auto">
        <a:xfrm>
          <a:off x="7585075" y="49815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57" name="Text Box 16">
          <a:extLst>
            <a:ext uri="{FF2B5EF4-FFF2-40B4-BE49-F238E27FC236}">
              <a16:creationId xmlns:a16="http://schemas.microsoft.com/office/drawing/2014/main" id="{00000000-0008-0000-0500-0000E9040000}"/>
            </a:ext>
          </a:extLst>
        </xdr:cNvPr>
        <xdr:cNvSpPr txBox="1">
          <a:spLocks noChangeArrowheads="1"/>
        </xdr:cNvSpPr>
      </xdr:nvSpPr>
      <xdr:spPr bwMode="auto">
        <a:xfrm>
          <a:off x="7585075"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58" name="Text Box 17">
          <a:extLst>
            <a:ext uri="{FF2B5EF4-FFF2-40B4-BE49-F238E27FC236}">
              <a16:creationId xmlns:a16="http://schemas.microsoft.com/office/drawing/2014/main" id="{00000000-0008-0000-0500-0000EA040000}"/>
            </a:ext>
          </a:extLst>
        </xdr:cNvPr>
        <xdr:cNvSpPr txBox="1">
          <a:spLocks noChangeArrowheads="1"/>
        </xdr:cNvSpPr>
      </xdr:nvSpPr>
      <xdr:spPr bwMode="auto">
        <a:xfrm>
          <a:off x="7585075"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59" name="Text Box 18">
          <a:extLst>
            <a:ext uri="{FF2B5EF4-FFF2-40B4-BE49-F238E27FC236}">
              <a16:creationId xmlns:a16="http://schemas.microsoft.com/office/drawing/2014/main" id="{00000000-0008-0000-0500-0000EB040000}"/>
            </a:ext>
          </a:extLst>
        </xdr:cNvPr>
        <xdr:cNvSpPr txBox="1">
          <a:spLocks noChangeArrowheads="1"/>
        </xdr:cNvSpPr>
      </xdr:nvSpPr>
      <xdr:spPr bwMode="auto">
        <a:xfrm>
          <a:off x="7585075"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60" name="Text Box 19">
          <a:extLst>
            <a:ext uri="{FF2B5EF4-FFF2-40B4-BE49-F238E27FC236}">
              <a16:creationId xmlns:a16="http://schemas.microsoft.com/office/drawing/2014/main" id="{00000000-0008-0000-0500-0000EC040000}"/>
            </a:ext>
          </a:extLst>
        </xdr:cNvPr>
        <xdr:cNvSpPr txBox="1">
          <a:spLocks noChangeArrowheads="1"/>
        </xdr:cNvSpPr>
      </xdr:nvSpPr>
      <xdr:spPr bwMode="auto">
        <a:xfrm>
          <a:off x="7585075"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261" name="Text Box 15">
          <a:extLst>
            <a:ext uri="{FF2B5EF4-FFF2-40B4-BE49-F238E27FC236}">
              <a16:creationId xmlns:a16="http://schemas.microsoft.com/office/drawing/2014/main" id="{00000000-0008-0000-0500-0000ED040000}"/>
            </a:ext>
          </a:extLst>
        </xdr:cNvPr>
        <xdr:cNvSpPr txBox="1">
          <a:spLocks noChangeArrowheads="1"/>
        </xdr:cNvSpPr>
      </xdr:nvSpPr>
      <xdr:spPr bwMode="auto">
        <a:xfrm>
          <a:off x="7585075" y="447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62" name="Text Box 16">
          <a:extLst>
            <a:ext uri="{FF2B5EF4-FFF2-40B4-BE49-F238E27FC236}">
              <a16:creationId xmlns:a16="http://schemas.microsoft.com/office/drawing/2014/main" id="{00000000-0008-0000-0500-0000EE040000}"/>
            </a:ext>
          </a:extLst>
        </xdr:cNvPr>
        <xdr:cNvSpPr txBox="1">
          <a:spLocks noChangeArrowheads="1"/>
        </xdr:cNvSpPr>
      </xdr:nvSpPr>
      <xdr:spPr bwMode="auto">
        <a:xfrm>
          <a:off x="7585075"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63" name="Text Box 17">
          <a:extLst>
            <a:ext uri="{FF2B5EF4-FFF2-40B4-BE49-F238E27FC236}">
              <a16:creationId xmlns:a16="http://schemas.microsoft.com/office/drawing/2014/main" id="{00000000-0008-0000-0500-0000EF040000}"/>
            </a:ext>
          </a:extLst>
        </xdr:cNvPr>
        <xdr:cNvSpPr txBox="1">
          <a:spLocks noChangeArrowheads="1"/>
        </xdr:cNvSpPr>
      </xdr:nvSpPr>
      <xdr:spPr bwMode="auto">
        <a:xfrm>
          <a:off x="7585075"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64" name="Text Box 18">
          <a:extLst>
            <a:ext uri="{FF2B5EF4-FFF2-40B4-BE49-F238E27FC236}">
              <a16:creationId xmlns:a16="http://schemas.microsoft.com/office/drawing/2014/main" id="{00000000-0008-0000-0500-0000F0040000}"/>
            </a:ext>
          </a:extLst>
        </xdr:cNvPr>
        <xdr:cNvSpPr txBox="1">
          <a:spLocks noChangeArrowheads="1"/>
        </xdr:cNvSpPr>
      </xdr:nvSpPr>
      <xdr:spPr bwMode="auto">
        <a:xfrm>
          <a:off x="7585075"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65" name="Text Box 19">
          <a:extLst>
            <a:ext uri="{FF2B5EF4-FFF2-40B4-BE49-F238E27FC236}">
              <a16:creationId xmlns:a16="http://schemas.microsoft.com/office/drawing/2014/main" id="{00000000-0008-0000-0500-0000F1040000}"/>
            </a:ext>
          </a:extLst>
        </xdr:cNvPr>
        <xdr:cNvSpPr txBox="1">
          <a:spLocks noChangeArrowheads="1"/>
        </xdr:cNvSpPr>
      </xdr:nvSpPr>
      <xdr:spPr bwMode="auto">
        <a:xfrm>
          <a:off x="7585075"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266" name="Text Box 15">
          <a:extLst>
            <a:ext uri="{FF2B5EF4-FFF2-40B4-BE49-F238E27FC236}">
              <a16:creationId xmlns:a16="http://schemas.microsoft.com/office/drawing/2014/main" id="{00000000-0008-0000-0500-0000F2040000}"/>
            </a:ext>
          </a:extLst>
        </xdr:cNvPr>
        <xdr:cNvSpPr txBox="1">
          <a:spLocks noChangeArrowheads="1"/>
        </xdr:cNvSpPr>
      </xdr:nvSpPr>
      <xdr:spPr bwMode="auto">
        <a:xfrm>
          <a:off x="7585075" y="49815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67" name="Text Box 16">
          <a:extLst>
            <a:ext uri="{FF2B5EF4-FFF2-40B4-BE49-F238E27FC236}">
              <a16:creationId xmlns:a16="http://schemas.microsoft.com/office/drawing/2014/main" id="{00000000-0008-0000-0500-0000F3040000}"/>
            </a:ext>
          </a:extLst>
        </xdr:cNvPr>
        <xdr:cNvSpPr txBox="1">
          <a:spLocks noChangeArrowheads="1"/>
        </xdr:cNvSpPr>
      </xdr:nvSpPr>
      <xdr:spPr bwMode="auto">
        <a:xfrm>
          <a:off x="95821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68" name="Text Box 17">
          <a:extLst>
            <a:ext uri="{FF2B5EF4-FFF2-40B4-BE49-F238E27FC236}">
              <a16:creationId xmlns:a16="http://schemas.microsoft.com/office/drawing/2014/main" id="{00000000-0008-0000-0500-0000F4040000}"/>
            </a:ext>
          </a:extLst>
        </xdr:cNvPr>
        <xdr:cNvSpPr txBox="1">
          <a:spLocks noChangeArrowheads="1"/>
        </xdr:cNvSpPr>
      </xdr:nvSpPr>
      <xdr:spPr bwMode="auto">
        <a:xfrm>
          <a:off x="95821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69" name="Text Box 18">
          <a:extLst>
            <a:ext uri="{FF2B5EF4-FFF2-40B4-BE49-F238E27FC236}">
              <a16:creationId xmlns:a16="http://schemas.microsoft.com/office/drawing/2014/main" id="{00000000-0008-0000-0500-0000F5040000}"/>
            </a:ext>
          </a:extLst>
        </xdr:cNvPr>
        <xdr:cNvSpPr txBox="1">
          <a:spLocks noChangeArrowheads="1"/>
        </xdr:cNvSpPr>
      </xdr:nvSpPr>
      <xdr:spPr bwMode="auto">
        <a:xfrm>
          <a:off x="95821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70" name="Text Box 19">
          <a:extLst>
            <a:ext uri="{FF2B5EF4-FFF2-40B4-BE49-F238E27FC236}">
              <a16:creationId xmlns:a16="http://schemas.microsoft.com/office/drawing/2014/main" id="{00000000-0008-0000-0500-0000F6040000}"/>
            </a:ext>
          </a:extLst>
        </xdr:cNvPr>
        <xdr:cNvSpPr txBox="1">
          <a:spLocks noChangeArrowheads="1"/>
        </xdr:cNvSpPr>
      </xdr:nvSpPr>
      <xdr:spPr bwMode="auto">
        <a:xfrm>
          <a:off x="95821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442269"/>
    <xdr:sp macro="" textlink="">
      <xdr:nvSpPr>
        <xdr:cNvPr id="1271" name="Text Box 15">
          <a:extLst>
            <a:ext uri="{FF2B5EF4-FFF2-40B4-BE49-F238E27FC236}">
              <a16:creationId xmlns:a16="http://schemas.microsoft.com/office/drawing/2014/main" id="{00000000-0008-0000-0500-0000F7040000}"/>
            </a:ext>
          </a:extLst>
        </xdr:cNvPr>
        <xdr:cNvSpPr txBox="1">
          <a:spLocks noChangeArrowheads="1"/>
        </xdr:cNvSpPr>
      </xdr:nvSpPr>
      <xdr:spPr bwMode="auto">
        <a:xfrm>
          <a:off x="9582150" y="44799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72" name="Text Box 16">
          <a:extLst>
            <a:ext uri="{FF2B5EF4-FFF2-40B4-BE49-F238E27FC236}">
              <a16:creationId xmlns:a16="http://schemas.microsoft.com/office/drawing/2014/main" id="{00000000-0008-0000-0500-0000F8040000}"/>
            </a:ext>
          </a:extLst>
        </xdr:cNvPr>
        <xdr:cNvSpPr txBox="1">
          <a:spLocks noChangeArrowheads="1"/>
        </xdr:cNvSpPr>
      </xdr:nvSpPr>
      <xdr:spPr bwMode="auto">
        <a:xfrm>
          <a:off x="95821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73" name="Text Box 17">
          <a:extLst>
            <a:ext uri="{FF2B5EF4-FFF2-40B4-BE49-F238E27FC236}">
              <a16:creationId xmlns:a16="http://schemas.microsoft.com/office/drawing/2014/main" id="{00000000-0008-0000-0500-0000F9040000}"/>
            </a:ext>
          </a:extLst>
        </xdr:cNvPr>
        <xdr:cNvSpPr txBox="1">
          <a:spLocks noChangeArrowheads="1"/>
        </xdr:cNvSpPr>
      </xdr:nvSpPr>
      <xdr:spPr bwMode="auto">
        <a:xfrm>
          <a:off x="95821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74" name="Text Box 18">
          <a:extLst>
            <a:ext uri="{FF2B5EF4-FFF2-40B4-BE49-F238E27FC236}">
              <a16:creationId xmlns:a16="http://schemas.microsoft.com/office/drawing/2014/main" id="{00000000-0008-0000-0500-0000FA040000}"/>
            </a:ext>
          </a:extLst>
        </xdr:cNvPr>
        <xdr:cNvSpPr txBox="1">
          <a:spLocks noChangeArrowheads="1"/>
        </xdr:cNvSpPr>
      </xdr:nvSpPr>
      <xdr:spPr bwMode="auto">
        <a:xfrm>
          <a:off x="95821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75" name="Text Box 19">
          <a:extLst>
            <a:ext uri="{FF2B5EF4-FFF2-40B4-BE49-F238E27FC236}">
              <a16:creationId xmlns:a16="http://schemas.microsoft.com/office/drawing/2014/main" id="{00000000-0008-0000-0500-0000FB040000}"/>
            </a:ext>
          </a:extLst>
        </xdr:cNvPr>
        <xdr:cNvSpPr txBox="1">
          <a:spLocks noChangeArrowheads="1"/>
        </xdr:cNvSpPr>
      </xdr:nvSpPr>
      <xdr:spPr bwMode="auto">
        <a:xfrm>
          <a:off x="95821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276" name="Text Box 15">
          <a:extLst>
            <a:ext uri="{FF2B5EF4-FFF2-40B4-BE49-F238E27FC236}">
              <a16:creationId xmlns:a16="http://schemas.microsoft.com/office/drawing/2014/main" id="{00000000-0008-0000-0500-0000FC040000}"/>
            </a:ext>
          </a:extLst>
        </xdr:cNvPr>
        <xdr:cNvSpPr txBox="1">
          <a:spLocks noChangeArrowheads="1"/>
        </xdr:cNvSpPr>
      </xdr:nvSpPr>
      <xdr:spPr bwMode="auto">
        <a:xfrm>
          <a:off x="9582150" y="49815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77" name="Text Box 16">
          <a:extLst>
            <a:ext uri="{FF2B5EF4-FFF2-40B4-BE49-F238E27FC236}">
              <a16:creationId xmlns:a16="http://schemas.microsoft.com/office/drawing/2014/main" id="{00000000-0008-0000-0500-0000FD040000}"/>
            </a:ext>
          </a:extLst>
        </xdr:cNvPr>
        <xdr:cNvSpPr txBox="1">
          <a:spLocks noChangeArrowheads="1"/>
        </xdr:cNvSpPr>
      </xdr:nvSpPr>
      <xdr:spPr bwMode="auto">
        <a:xfrm>
          <a:off x="95821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78" name="Text Box 17">
          <a:extLst>
            <a:ext uri="{FF2B5EF4-FFF2-40B4-BE49-F238E27FC236}">
              <a16:creationId xmlns:a16="http://schemas.microsoft.com/office/drawing/2014/main" id="{00000000-0008-0000-0500-0000FE040000}"/>
            </a:ext>
          </a:extLst>
        </xdr:cNvPr>
        <xdr:cNvSpPr txBox="1">
          <a:spLocks noChangeArrowheads="1"/>
        </xdr:cNvSpPr>
      </xdr:nvSpPr>
      <xdr:spPr bwMode="auto">
        <a:xfrm>
          <a:off x="95821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79" name="Text Box 18">
          <a:extLst>
            <a:ext uri="{FF2B5EF4-FFF2-40B4-BE49-F238E27FC236}">
              <a16:creationId xmlns:a16="http://schemas.microsoft.com/office/drawing/2014/main" id="{00000000-0008-0000-0500-0000FF040000}"/>
            </a:ext>
          </a:extLst>
        </xdr:cNvPr>
        <xdr:cNvSpPr txBox="1">
          <a:spLocks noChangeArrowheads="1"/>
        </xdr:cNvSpPr>
      </xdr:nvSpPr>
      <xdr:spPr bwMode="auto">
        <a:xfrm>
          <a:off x="95821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80" name="Text Box 19">
          <a:extLst>
            <a:ext uri="{FF2B5EF4-FFF2-40B4-BE49-F238E27FC236}">
              <a16:creationId xmlns:a16="http://schemas.microsoft.com/office/drawing/2014/main" id="{00000000-0008-0000-0500-000000050000}"/>
            </a:ext>
          </a:extLst>
        </xdr:cNvPr>
        <xdr:cNvSpPr txBox="1">
          <a:spLocks noChangeArrowheads="1"/>
        </xdr:cNvSpPr>
      </xdr:nvSpPr>
      <xdr:spPr bwMode="auto">
        <a:xfrm>
          <a:off x="95821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442269"/>
    <xdr:sp macro="" textlink="">
      <xdr:nvSpPr>
        <xdr:cNvPr id="1281" name="Text Box 15">
          <a:extLst>
            <a:ext uri="{FF2B5EF4-FFF2-40B4-BE49-F238E27FC236}">
              <a16:creationId xmlns:a16="http://schemas.microsoft.com/office/drawing/2014/main" id="{00000000-0008-0000-0500-000001050000}"/>
            </a:ext>
          </a:extLst>
        </xdr:cNvPr>
        <xdr:cNvSpPr txBox="1">
          <a:spLocks noChangeArrowheads="1"/>
        </xdr:cNvSpPr>
      </xdr:nvSpPr>
      <xdr:spPr bwMode="auto">
        <a:xfrm>
          <a:off x="9582150" y="40925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282" name="Text Box 15">
          <a:extLst>
            <a:ext uri="{FF2B5EF4-FFF2-40B4-BE49-F238E27FC236}">
              <a16:creationId xmlns:a16="http://schemas.microsoft.com/office/drawing/2014/main" id="{00000000-0008-0000-0500-000002050000}"/>
            </a:ext>
          </a:extLst>
        </xdr:cNvPr>
        <xdr:cNvSpPr txBox="1">
          <a:spLocks noChangeArrowheads="1"/>
        </xdr:cNvSpPr>
      </xdr:nvSpPr>
      <xdr:spPr bwMode="auto">
        <a:xfrm>
          <a:off x="9582150" y="49815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83" name="Text Box 16">
          <a:extLst>
            <a:ext uri="{FF2B5EF4-FFF2-40B4-BE49-F238E27FC236}">
              <a16:creationId xmlns:a16="http://schemas.microsoft.com/office/drawing/2014/main" id="{00000000-0008-0000-0500-000003050000}"/>
            </a:ext>
          </a:extLst>
        </xdr:cNvPr>
        <xdr:cNvSpPr txBox="1">
          <a:spLocks noChangeArrowheads="1"/>
        </xdr:cNvSpPr>
      </xdr:nvSpPr>
      <xdr:spPr bwMode="auto">
        <a:xfrm>
          <a:off x="95821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84" name="Text Box 17">
          <a:extLst>
            <a:ext uri="{FF2B5EF4-FFF2-40B4-BE49-F238E27FC236}">
              <a16:creationId xmlns:a16="http://schemas.microsoft.com/office/drawing/2014/main" id="{00000000-0008-0000-0500-000004050000}"/>
            </a:ext>
          </a:extLst>
        </xdr:cNvPr>
        <xdr:cNvSpPr txBox="1">
          <a:spLocks noChangeArrowheads="1"/>
        </xdr:cNvSpPr>
      </xdr:nvSpPr>
      <xdr:spPr bwMode="auto">
        <a:xfrm>
          <a:off x="95821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85" name="Text Box 18">
          <a:extLst>
            <a:ext uri="{FF2B5EF4-FFF2-40B4-BE49-F238E27FC236}">
              <a16:creationId xmlns:a16="http://schemas.microsoft.com/office/drawing/2014/main" id="{00000000-0008-0000-0500-000005050000}"/>
            </a:ext>
          </a:extLst>
        </xdr:cNvPr>
        <xdr:cNvSpPr txBox="1">
          <a:spLocks noChangeArrowheads="1"/>
        </xdr:cNvSpPr>
      </xdr:nvSpPr>
      <xdr:spPr bwMode="auto">
        <a:xfrm>
          <a:off x="95821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86" name="Text Box 19">
          <a:extLst>
            <a:ext uri="{FF2B5EF4-FFF2-40B4-BE49-F238E27FC236}">
              <a16:creationId xmlns:a16="http://schemas.microsoft.com/office/drawing/2014/main" id="{00000000-0008-0000-0500-000006050000}"/>
            </a:ext>
          </a:extLst>
        </xdr:cNvPr>
        <xdr:cNvSpPr txBox="1">
          <a:spLocks noChangeArrowheads="1"/>
        </xdr:cNvSpPr>
      </xdr:nvSpPr>
      <xdr:spPr bwMode="auto">
        <a:xfrm>
          <a:off x="95821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287" name="Text Box 15">
          <a:extLst>
            <a:ext uri="{FF2B5EF4-FFF2-40B4-BE49-F238E27FC236}">
              <a16:creationId xmlns:a16="http://schemas.microsoft.com/office/drawing/2014/main" id="{00000000-0008-0000-0500-000007050000}"/>
            </a:ext>
          </a:extLst>
        </xdr:cNvPr>
        <xdr:cNvSpPr txBox="1">
          <a:spLocks noChangeArrowheads="1"/>
        </xdr:cNvSpPr>
      </xdr:nvSpPr>
      <xdr:spPr bwMode="auto">
        <a:xfrm>
          <a:off x="9582150" y="447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88" name="Text Box 16">
          <a:extLst>
            <a:ext uri="{FF2B5EF4-FFF2-40B4-BE49-F238E27FC236}">
              <a16:creationId xmlns:a16="http://schemas.microsoft.com/office/drawing/2014/main" id="{00000000-0008-0000-0500-000008050000}"/>
            </a:ext>
          </a:extLst>
        </xdr:cNvPr>
        <xdr:cNvSpPr txBox="1">
          <a:spLocks noChangeArrowheads="1"/>
        </xdr:cNvSpPr>
      </xdr:nvSpPr>
      <xdr:spPr bwMode="auto">
        <a:xfrm>
          <a:off x="95821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89" name="Text Box 17">
          <a:extLst>
            <a:ext uri="{FF2B5EF4-FFF2-40B4-BE49-F238E27FC236}">
              <a16:creationId xmlns:a16="http://schemas.microsoft.com/office/drawing/2014/main" id="{00000000-0008-0000-0500-000009050000}"/>
            </a:ext>
          </a:extLst>
        </xdr:cNvPr>
        <xdr:cNvSpPr txBox="1">
          <a:spLocks noChangeArrowheads="1"/>
        </xdr:cNvSpPr>
      </xdr:nvSpPr>
      <xdr:spPr bwMode="auto">
        <a:xfrm>
          <a:off x="95821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90" name="Text Box 18">
          <a:extLst>
            <a:ext uri="{FF2B5EF4-FFF2-40B4-BE49-F238E27FC236}">
              <a16:creationId xmlns:a16="http://schemas.microsoft.com/office/drawing/2014/main" id="{00000000-0008-0000-0500-00000A050000}"/>
            </a:ext>
          </a:extLst>
        </xdr:cNvPr>
        <xdr:cNvSpPr txBox="1">
          <a:spLocks noChangeArrowheads="1"/>
        </xdr:cNvSpPr>
      </xdr:nvSpPr>
      <xdr:spPr bwMode="auto">
        <a:xfrm>
          <a:off x="95821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91" name="Text Box 19">
          <a:extLst>
            <a:ext uri="{FF2B5EF4-FFF2-40B4-BE49-F238E27FC236}">
              <a16:creationId xmlns:a16="http://schemas.microsoft.com/office/drawing/2014/main" id="{00000000-0008-0000-0500-00000B050000}"/>
            </a:ext>
          </a:extLst>
        </xdr:cNvPr>
        <xdr:cNvSpPr txBox="1">
          <a:spLocks noChangeArrowheads="1"/>
        </xdr:cNvSpPr>
      </xdr:nvSpPr>
      <xdr:spPr bwMode="auto">
        <a:xfrm>
          <a:off x="95821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292" name="Text Box 15">
          <a:extLst>
            <a:ext uri="{FF2B5EF4-FFF2-40B4-BE49-F238E27FC236}">
              <a16:creationId xmlns:a16="http://schemas.microsoft.com/office/drawing/2014/main" id="{00000000-0008-0000-0500-00000C050000}"/>
            </a:ext>
          </a:extLst>
        </xdr:cNvPr>
        <xdr:cNvSpPr txBox="1">
          <a:spLocks noChangeArrowheads="1"/>
        </xdr:cNvSpPr>
      </xdr:nvSpPr>
      <xdr:spPr bwMode="auto">
        <a:xfrm>
          <a:off x="9582150" y="49815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93" name="Text Box 16">
          <a:extLst>
            <a:ext uri="{FF2B5EF4-FFF2-40B4-BE49-F238E27FC236}">
              <a16:creationId xmlns:a16="http://schemas.microsoft.com/office/drawing/2014/main" id="{00000000-0008-0000-0500-00000D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94" name="Text Box 17">
          <a:extLst>
            <a:ext uri="{FF2B5EF4-FFF2-40B4-BE49-F238E27FC236}">
              <a16:creationId xmlns:a16="http://schemas.microsoft.com/office/drawing/2014/main" id="{00000000-0008-0000-0500-00000E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95" name="Text Box 18">
          <a:extLst>
            <a:ext uri="{FF2B5EF4-FFF2-40B4-BE49-F238E27FC236}">
              <a16:creationId xmlns:a16="http://schemas.microsoft.com/office/drawing/2014/main" id="{00000000-0008-0000-0500-00000F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96" name="Text Box 19">
          <a:extLst>
            <a:ext uri="{FF2B5EF4-FFF2-40B4-BE49-F238E27FC236}">
              <a16:creationId xmlns:a16="http://schemas.microsoft.com/office/drawing/2014/main" id="{00000000-0008-0000-0500-000010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97" name="Text Box 16">
          <a:extLst>
            <a:ext uri="{FF2B5EF4-FFF2-40B4-BE49-F238E27FC236}">
              <a16:creationId xmlns:a16="http://schemas.microsoft.com/office/drawing/2014/main" id="{00000000-0008-0000-0500-000011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98" name="Text Box 17">
          <a:extLst>
            <a:ext uri="{FF2B5EF4-FFF2-40B4-BE49-F238E27FC236}">
              <a16:creationId xmlns:a16="http://schemas.microsoft.com/office/drawing/2014/main" id="{00000000-0008-0000-0500-000012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99" name="Text Box 18">
          <a:extLst>
            <a:ext uri="{FF2B5EF4-FFF2-40B4-BE49-F238E27FC236}">
              <a16:creationId xmlns:a16="http://schemas.microsoft.com/office/drawing/2014/main" id="{00000000-0008-0000-0500-000013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00" name="Text Box 19">
          <a:extLst>
            <a:ext uri="{FF2B5EF4-FFF2-40B4-BE49-F238E27FC236}">
              <a16:creationId xmlns:a16="http://schemas.microsoft.com/office/drawing/2014/main" id="{00000000-0008-0000-0500-000014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01" name="Text Box 16">
          <a:extLst>
            <a:ext uri="{FF2B5EF4-FFF2-40B4-BE49-F238E27FC236}">
              <a16:creationId xmlns:a16="http://schemas.microsoft.com/office/drawing/2014/main" id="{00000000-0008-0000-0500-000015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02" name="Text Box 17">
          <a:extLst>
            <a:ext uri="{FF2B5EF4-FFF2-40B4-BE49-F238E27FC236}">
              <a16:creationId xmlns:a16="http://schemas.microsoft.com/office/drawing/2014/main" id="{00000000-0008-0000-0500-000016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03" name="Text Box 18">
          <a:extLst>
            <a:ext uri="{FF2B5EF4-FFF2-40B4-BE49-F238E27FC236}">
              <a16:creationId xmlns:a16="http://schemas.microsoft.com/office/drawing/2014/main" id="{00000000-0008-0000-0500-000017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04" name="Text Box 19">
          <a:extLst>
            <a:ext uri="{FF2B5EF4-FFF2-40B4-BE49-F238E27FC236}">
              <a16:creationId xmlns:a16="http://schemas.microsoft.com/office/drawing/2014/main" id="{00000000-0008-0000-0500-000018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444014"/>
    <xdr:sp macro="" textlink="">
      <xdr:nvSpPr>
        <xdr:cNvPr id="1305" name="Text Box 15">
          <a:extLst>
            <a:ext uri="{FF2B5EF4-FFF2-40B4-BE49-F238E27FC236}">
              <a16:creationId xmlns:a16="http://schemas.microsoft.com/office/drawing/2014/main" id="{00000000-0008-0000-0500-000019050000}"/>
            </a:ext>
          </a:extLst>
        </xdr:cNvPr>
        <xdr:cNvSpPr txBox="1">
          <a:spLocks noChangeArrowheads="1"/>
        </xdr:cNvSpPr>
      </xdr:nvSpPr>
      <xdr:spPr bwMode="auto">
        <a:xfrm>
          <a:off x="3710214" y="4115254"/>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06" name="Text Box 16">
          <a:extLst>
            <a:ext uri="{FF2B5EF4-FFF2-40B4-BE49-F238E27FC236}">
              <a16:creationId xmlns:a16="http://schemas.microsoft.com/office/drawing/2014/main" id="{00000000-0008-0000-0500-00001A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07" name="Text Box 17">
          <a:extLst>
            <a:ext uri="{FF2B5EF4-FFF2-40B4-BE49-F238E27FC236}">
              <a16:creationId xmlns:a16="http://schemas.microsoft.com/office/drawing/2014/main" id="{00000000-0008-0000-0500-00001B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08" name="Text Box 18">
          <a:extLst>
            <a:ext uri="{FF2B5EF4-FFF2-40B4-BE49-F238E27FC236}">
              <a16:creationId xmlns:a16="http://schemas.microsoft.com/office/drawing/2014/main" id="{00000000-0008-0000-0500-00001C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09" name="Text Box 19">
          <a:extLst>
            <a:ext uri="{FF2B5EF4-FFF2-40B4-BE49-F238E27FC236}">
              <a16:creationId xmlns:a16="http://schemas.microsoft.com/office/drawing/2014/main" id="{00000000-0008-0000-0500-00001D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310" name="Text Box 15">
          <a:extLst>
            <a:ext uri="{FF2B5EF4-FFF2-40B4-BE49-F238E27FC236}">
              <a16:creationId xmlns:a16="http://schemas.microsoft.com/office/drawing/2014/main" id="{00000000-0008-0000-0500-00001E050000}"/>
            </a:ext>
          </a:extLst>
        </xdr:cNvPr>
        <xdr:cNvSpPr txBox="1">
          <a:spLocks noChangeArrowheads="1"/>
        </xdr:cNvSpPr>
      </xdr:nvSpPr>
      <xdr:spPr bwMode="auto">
        <a:xfrm>
          <a:off x="3710214" y="44980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442269"/>
    <xdr:sp macro="" textlink="">
      <xdr:nvSpPr>
        <xdr:cNvPr id="1311" name="Text Box 15">
          <a:extLst>
            <a:ext uri="{FF2B5EF4-FFF2-40B4-BE49-F238E27FC236}">
              <a16:creationId xmlns:a16="http://schemas.microsoft.com/office/drawing/2014/main" id="{00000000-0008-0000-0500-00001F050000}"/>
            </a:ext>
          </a:extLst>
        </xdr:cNvPr>
        <xdr:cNvSpPr txBox="1">
          <a:spLocks noChangeArrowheads="1"/>
        </xdr:cNvSpPr>
      </xdr:nvSpPr>
      <xdr:spPr bwMode="auto">
        <a:xfrm>
          <a:off x="6773182" y="4115254"/>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12" name="Text Box 16">
          <a:extLst>
            <a:ext uri="{FF2B5EF4-FFF2-40B4-BE49-F238E27FC236}">
              <a16:creationId xmlns:a16="http://schemas.microsoft.com/office/drawing/2014/main" id="{00000000-0008-0000-0500-000020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13" name="Text Box 17">
          <a:extLst>
            <a:ext uri="{FF2B5EF4-FFF2-40B4-BE49-F238E27FC236}">
              <a16:creationId xmlns:a16="http://schemas.microsoft.com/office/drawing/2014/main" id="{00000000-0008-0000-0500-000021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14" name="Text Box 18">
          <a:extLst>
            <a:ext uri="{FF2B5EF4-FFF2-40B4-BE49-F238E27FC236}">
              <a16:creationId xmlns:a16="http://schemas.microsoft.com/office/drawing/2014/main" id="{00000000-0008-0000-0500-000022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315" name="Text Box 15">
          <a:extLst>
            <a:ext uri="{FF2B5EF4-FFF2-40B4-BE49-F238E27FC236}">
              <a16:creationId xmlns:a16="http://schemas.microsoft.com/office/drawing/2014/main" id="{00000000-0008-0000-0500-000023050000}"/>
            </a:ext>
          </a:extLst>
        </xdr:cNvPr>
        <xdr:cNvSpPr txBox="1">
          <a:spLocks noChangeArrowheads="1"/>
        </xdr:cNvSpPr>
      </xdr:nvSpPr>
      <xdr:spPr bwMode="auto">
        <a:xfrm>
          <a:off x="6773182" y="44980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16" name="Text Box 16">
          <a:extLst>
            <a:ext uri="{FF2B5EF4-FFF2-40B4-BE49-F238E27FC236}">
              <a16:creationId xmlns:a16="http://schemas.microsoft.com/office/drawing/2014/main" id="{00000000-0008-0000-0500-000024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17" name="Text Box 17">
          <a:extLst>
            <a:ext uri="{FF2B5EF4-FFF2-40B4-BE49-F238E27FC236}">
              <a16:creationId xmlns:a16="http://schemas.microsoft.com/office/drawing/2014/main" id="{00000000-0008-0000-0500-000025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18" name="Text Box 18">
          <a:extLst>
            <a:ext uri="{FF2B5EF4-FFF2-40B4-BE49-F238E27FC236}">
              <a16:creationId xmlns:a16="http://schemas.microsoft.com/office/drawing/2014/main" id="{00000000-0008-0000-0500-000026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19" name="Text Box 19">
          <a:extLst>
            <a:ext uri="{FF2B5EF4-FFF2-40B4-BE49-F238E27FC236}">
              <a16:creationId xmlns:a16="http://schemas.microsoft.com/office/drawing/2014/main" id="{00000000-0008-0000-0500-000027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442269"/>
    <xdr:sp macro="" textlink="">
      <xdr:nvSpPr>
        <xdr:cNvPr id="1320" name="Text Box 15">
          <a:extLst>
            <a:ext uri="{FF2B5EF4-FFF2-40B4-BE49-F238E27FC236}">
              <a16:creationId xmlns:a16="http://schemas.microsoft.com/office/drawing/2014/main" id="{00000000-0008-0000-0500-000028050000}"/>
            </a:ext>
          </a:extLst>
        </xdr:cNvPr>
        <xdr:cNvSpPr txBox="1">
          <a:spLocks noChangeArrowheads="1"/>
        </xdr:cNvSpPr>
      </xdr:nvSpPr>
      <xdr:spPr bwMode="auto">
        <a:xfrm>
          <a:off x="9616168" y="4115254"/>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21" name="Text Box 16">
          <a:extLst>
            <a:ext uri="{FF2B5EF4-FFF2-40B4-BE49-F238E27FC236}">
              <a16:creationId xmlns:a16="http://schemas.microsoft.com/office/drawing/2014/main" id="{00000000-0008-0000-0500-000029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22" name="Text Box 17">
          <a:extLst>
            <a:ext uri="{FF2B5EF4-FFF2-40B4-BE49-F238E27FC236}">
              <a16:creationId xmlns:a16="http://schemas.microsoft.com/office/drawing/2014/main" id="{00000000-0008-0000-0500-00002A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23" name="Text Box 18">
          <a:extLst>
            <a:ext uri="{FF2B5EF4-FFF2-40B4-BE49-F238E27FC236}">
              <a16:creationId xmlns:a16="http://schemas.microsoft.com/office/drawing/2014/main" id="{00000000-0008-0000-0500-00002B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24" name="Text Box 19">
          <a:extLst>
            <a:ext uri="{FF2B5EF4-FFF2-40B4-BE49-F238E27FC236}">
              <a16:creationId xmlns:a16="http://schemas.microsoft.com/office/drawing/2014/main" id="{00000000-0008-0000-0500-00002C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25" name="Text Box 16">
          <a:extLst>
            <a:ext uri="{FF2B5EF4-FFF2-40B4-BE49-F238E27FC236}">
              <a16:creationId xmlns:a16="http://schemas.microsoft.com/office/drawing/2014/main" id="{00000000-0008-0000-0500-00002D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26" name="Text Box 17">
          <a:extLst>
            <a:ext uri="{FF2B5EF4-FFF2-40B4-BE49-F238E27FC236}">
              <a16:creationId xmlns:a16="http://schemas.microsoft.com/office/drawing/2014/main" id="{00000000-0008-0000-0500-00002E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27" name="Text Box 18">
          <a:extLst>
            <a:ext uri="{FF2B5EF4-FFF2-40B4-BE49-F238E27FC236}">
              <a16:creationId xmlns:a16="http://schemas.microsoft.com/office/drawing/2014/main" id="{00000000-0008-0000-0500-00002F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28" name="Text Box 19">
          <a:extLst>
            <a:ext uri="{FF2B5EF4-FFF2-40B4-BE49-F238E27FC236}">
              <a16:creationId xmlns:a16="http://schemas.microsoft.com/office/drawing/2014/main" id="{00000000-0008-0000-0500-000030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29" name="Text Box 16">
          <a:extLst>
            <a:ext uri="{FF2B5EF4-FFF2-40B4-BE49-F238E27FC236}">
              <a16:creationId xmlns:a16="http://schemas.microsoft.com/office/drawing/2014/main" id="{00000000-0008-0000-0500-000031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30" name="Text Box 17">
          <a:extLst>
            <a:ext uri="{FF2B5EF4-FFF2-40B4-BE49-F238E27FC236}">
              <a16:creationId xmlns:a16="http://schemas.microsoft.com/office/drawing/2014/main" id="{00000000-0008-0000-0500-000032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31" name="Text Box 18">
          <a:extLst>
            <a:ext uri="{FF2B5EF4-FFF2-40B4-BE49-F238E27FC236}">
              <a16:creationId xmlns:a16="http://schemas.microsoft.com/office/drawing/2014/main" id="{00000000-0008-0000-0500-000033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32" name="Text Box 19">
          <a:extLst>
            <a:ext uri="{FF2B5EF4-FFF2-40B4-BE49-F238E27FC236}">
              <a16:creationId xmlns:a16="http://schemas.microsoft.com/office/drawing/2014/main" id="{00000000-0008-0000-0500-000034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33" name="Text Box 16">
          <a:extLst>
            <a:ext uri="{FF2B5EF4-FFF2-40B4-BE49-F238E27FC236}">
              <a16:creationId xmlns:a16="http://schemas.microsoft.com/office/drawing/2014/main" id="{00000000-0008-0000-0500-000035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34" name="Text Box 17">
          <a:extLst>
            <a:ext uri="{FF2B5EF4-FFF2-40B4-BE49-F238E27FC236}">
              <a16:creationId xmlns:a16="http://schemas.microsoft.com/office/drawing/2014/main" id="{00000000-0008-0000-0500-000036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35" name="Text Box 18">
          <a:extLst>
            <a:ext uri="{FF2B5EF4-FFF2-40B4-BE49-F238E27FC236}">
              <a16:creationId xmlns:a16="http://schemas.microsoft.com/office/drawing/2014/main" id="{00000000-0008-0000-0500-000037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36" name="Text Box 19">
          <a:extLst>
            <a:ext uri="{FF2B5EF4-FFF2-40B4-BE49-F238E27FC236}">
              <a16:creationId xmlns:a16="http://schemas.microsoft.com/office/drawing/2014/main" id="{00000000-0008-0000-0500-000038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444014"/>
    <xdr:sp macro="" textlink="">
      <xdr:nvSpPr>
        <xdr:cNvPr id="1337" name="Text Box 15">
          <a:extLst>
            <a:ext uri="{FF2B5EF4-FFF2-40B4-BE49-F238E27FC236}">
              <a16:creationId xmlns:a16="http://schemas.microsoft.com/office/drawing/2014/main" id="{00000000-0008-0000-0500-000039050000}"/>
            </a:ext>
          </a:extLst>
        </xdr:cNvPr>
        <xdr:cNvSpPr txBox="1">
          <a:spLocks noChangeArrowheads="1"/>
        </xdr:cNvSpPr>
      </xdr:nvSpPr>
      <xdr:spPr bwMode="auto">
        <a:xfrm>
          <a:off x="3710214" y="4115254"/>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38" name="Text Box 16">
          <a:extLst>
            <a:ext uri="{FF2B5EF4-FFF2-40B4-BE49-F238E27FC236}">
              <a16:creationId xmlns:a16="http://schemas.microsoft.com/office/drawing/2014/main" id="{00000000-0008-0000-0500-00003A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39" name="Text Box 17">
          <a:extLst>
            <a:ext uri="{FF2B5EF4-FFF2-40B4-BE49-F238E27FC236}">
              <a16:creationId xmlns:a16="http://schemas.microsoft.com/office/drawing/2014/main" id="{00000000-0008-0000-0500-00003B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40" name="Text Box 18">
          <a:extLst>
            <a:ext uri="{FF2B5EF4-FFF2-40B4-BE49-F238E27FC236}">
              <a16:creationId xmlns:a16="http://schemas.microsoft.com/office/drawing/2014/main" id="{00000000-0008-0000-0500-00003C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41" name="Text Box 19">
          <a:extLst>
            <a:ext uri="{FF2B5EF4-FFF2-40B4-BE49-F238E27FC236}">
              <a16:creationId xmlns:a16="http://schemas.microsoft.com/office/drawing/2014/main" id="{00000000-0008-0000-0500-00003D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342" name="Text Box 15">
          <a:extLst>
            <a:ext uri="{FF2B5EF4-FFF2-40B4-BE49-F238E27FC236}">
              <a16:creationId xmlns:a16="http://schemas.microsoft.com/office/drawing/2014/main" id="{00000000-0008-0000-0500-00003E050000}"/>
            </a:ext>
          </a:extLst>
        </xdr:cNvPr>
        <xdr:cNvSpPr txBox="1">
          <a:spLocks noChangeArrowheads="1"/>
        </xdr:cNvSpPr>
      </xdr:nvSpPr>
      <xdr:spPr bwMode="auto">
        <a:xfrm>
          <a:off x="3710214" y="44980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442269"/>
    <xdr:sp macro="" textlink="">
      <xdr:nvSpPr>
        <xdr:cNvPr id="1343" name="Text Box 15">
          <a:extLst>
            <a:ext uri="{FF2B5EF4-FFF2-40B4-BE49-F238E27FC236}">
              <a16:creationId xmlns:a16="http://schemas.microsoft.com/office/drawing/2014/main" id="{00000000-0008-0000-0500-00003F050000}"/>
            </a:ext>
          </a:extLst>
        </xdr:cNvPr>
        <xdr:cNvSpPr txBox="1">
          <a:spLocks noChangeArrowheads="1"/>
        </xdr:cNvSpPr>
      </xdr:nvSpPr>
      <xdr:spPr bwMode="auto">
        <a:xfrm>
          <a:off x="6773182" y="4115254"/>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44" name="Text Box 16">
          <a:extLst>
            <a:ext uri="{FF2B5EF4-FFF2-40B4-BE49-F238E27FC236}">
              <a16:creationId xmlns:a16="http://schemas.microsoft.com/office/drawing/2014/main" id="{00000000-0008-0000-0500-000040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45" name="Text Box 17">
          <a:extLst>
            <a:ext uri="{FF2B5EF4-FFF2-40B4-BE49-F238E27FC236}">
              <a16:creationId xmlns:a16="http://schemas.microsoft.com/office/drawing/2014/main" id="{00000000-0008-0000-0500-000041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46" name="Text Box 18">
          <a:extLst>
            <a:ext uri="{FF2B5EF4-FFF2-40B4-BE49-F238E27FC236}">
              <a16:creationId xmlns:a16="http://schemas.microsoft.com/office/drawing/2014/main" id="{00000000-0008-0000-0500-000042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347" name="Text Box 15">
          <a:extLst>
            <a:ext uri="{FF2B5EF4-FFF2-40B4-BE49-F238E27FC236}">
              <a16:creationId xmlns:a16="http://schemas.microsoft.com/office/drawing/2014/main" id="{00000000-0008-0000-0500-000043050000}"/>
            </a:ext>
          </a:extLst>
        </xdr:cNvPr>
        <xdr:cNvSpPr txBox="1">
          <a:spLocks noChangeArrowheads="1"/>
        </xdr:cNvSpPr>
      </xdr:nvSpPr>
      <xdr:spPr bwMode="auto">
        <a:xfrm>
          <a:off x="6773182" y="44980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48" name="Text Box 16">
          <a:extLst>
            <a:ext uri="{FF2B5EF4-FFF2-40B4-BE49-F238E27FC236}">
              <a16:creationId xmlns:a16="http://schemas.microsoft.com/office/drawing/2014/main" id="{00000000-0008-0000-0500-000044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49" name="Text Box 17">
          <a:extLst>
            <a:ext uri="{FF2B5EF4-FFF2-40B4-BE49-F238E27FC236}">
              <a16:creationId xmlns:a16="http://schemas.microsoft.com/office/drawing/2014/main" id="{00000000-0008-0000-0500-000045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50" name="Text Box 18">
          <a:extLst>
            <a:ext uri="{FF2B5EF4-FFF2-40B4-BE49-F238E27FC236}">
              <a16:creationId xmlns:a16="http://schemas.microsoft.com/office/drawing/2014/main" id="{00000000-0008-0000-0500-000046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51" name="Text Box 19">
          <a:extLst>
            <a:ext uri="{FF2B5EF4-FFF2-40B4-BE49-F238E27FC236}">
              <a16:creationId xmlns:a16="http://schemas.microsoft.com/office/drawing/2014/main" id="{00000000-0008-0000-0500-000047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442269"/>
    <xdr:sp macro="" textlink="">
      <xdr:nvSpPr>
        <xdr:cNvPr id="1352" name="Text Box 15">
          <a:extLst>
            <a:ext uri="{FF2B5EF4-FFF2-40B4-BE49-F238E27FC236}">
              <a16:creationId xmlns:a16="http://schemas.microsoft.com/office/drawing/2014/main" id="{00000000-0008-0000-0500-000048050000}"/>
            </a:ext>
          </a:extLst>
        </xdr:cNvPr>
        <xdr:cNvSpPr txBox="1">
          <a:spLocks noChangeArrowheads="1"/>
        </xdr:cNvSpPr>
      </xdr:nvSpPr>
      <xdr:spPr bwMode="auto">
        <a:xfrm>
          <a:off x="9616168" y="4115254"/>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53" name="Text Box 16">
          <a:extLst>
            <a:ext uri="{FF2B5EF4-FFF2-40B4-BE49-F238E27FC236}">
              <a16:creationId xmlns:a16="http://schemas.microsoft.com/office/drawing/2014/main" id="{00000000-0008-0000-0500-000049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54" name="Text Box 17">
          <a:extLst>
            <a:ext uri="{FF2B5EF4-FFF2-40B4-BE49-F238E27FC236}">
              <a16:creationId xmlns:a16="http://schemas.microsoft.com/office/drawing/2014/main" id="{00000000-0008-0000-0500-00004A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55" name="Text Box 18">
          <a:extLst>
            <a:ext uri="{FF2B5EF4-FFF2-40B4-BE49-F238E27FC236}">
              <a16:creationId xmlns:a16="http://schemas.microsoft.com/office/drawing/2014/main" id="{00000000-0008-0000-0500-00004B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56" name="Text Box 19">
          <a:extLst>
            <a:ext uri="{FF2B5EF4-FFF2-40B4-BE49-F238E27FC236}">
              <a16:creationId xmlns:a16="http://schemas.microsoft.com/office/drawing/2014/main" id="{00000000-0008-0000-0500-00004C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57" name="Text Box 16">
          <a:extLst>
            <a:ext uri="{FF2B5EF4-FFF2-40B4-BE49-F238E27FC236}">
              <a16:creationId xmlns:a16="http://schemas.microsoft.com/office/drawing/2014/main" id="{00000000-0008-0000-0500-00004D050000}"/>
            </a:ext>
          </a:extLst>
        </xdr:cNvPr>
        <xdr:cNvSpPr txBox="1">
          <a:spLocks noChangeArrowheads="1"/>
        </xdr:cNvSpPr>
      </xdr:nvSpPr>
      <xdr:spPr bwMode="auto">
        <a:xfrm>
          <a:off x="3706091"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58" name="Text Box 17">
          <a:extLst>
            <a:ext uri="{FF2B5EF4-FFF2-40B4-BE49-F238E27FC236}">
              <a16:creationId xmlns:a16="http://schemas.microsoft.com/office/drawing/2014/main" id="{00000000-0008-0000-0500-00004E050000}"/>
            </a:ext>
          </a:extLst>
        </xdr:cNvPr>
        <xdr:cNvSpPr txBox="1">
          <a:spLocks noChangeArrowheads="1"/>
        </xdr:cNvSpPr>
      </xdr:nvSpPr>
      <xdr:spPr bwMode="auto">
        <a:xfrm>
          <a:off x="3706091"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59" name="Text Box 18">
          <a:extLst>
            <a:ext uri="{FF2B5EF4-FFF2-40B4-BE49-F238E27FC236}">
              <a16:creationId xmlns:a16="http://schemas.microsoft.com/office/drawing/2014/main" id="{00000000-0008-0000-0500-00004F050000}"/>
            </a:ext>
          </a:extLst>
        </xdr:cNvPr>
        <xdr:cNvSpPr txBox="1">
          <a:spLocks noChangeArrowheads="1"/>
        </xdr:cNvSpPr>
      </xdr:nvSpPr>
      <xdr:spPr bwMode="auto">
        <a:xfrm>
          <a:off x="3706091"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60" name="Text Box 19">
          <a:extLst>
            <a:ext uri="{FF2B5EF4-FFF2-40B4-BE49-F238E27FC236}">
              <a16:creationId xmlns:a16="http://schemas.microsoft.com/office/drawing/2014/main" id="{00000000-0008-0000-0500-000050050000}"/>
            </a:ext>
          </a:extLst>
        </xdr:cNvPr>
        <xdr:cNvSpPr txBox="1">
          <a:spLocks noChangeArrowheads="1"/>
        </xdr:cNvSpPr>
      </xdr:nvSpPr>
      <xdr:spPr bwMode="auto">
        <a:xfrm>
          <a:off x="3706091"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61" name="Text Box 16">
          <a:extLst>
            <a:ext uri="{FF2B5EF4-FFF2-40B4-BE49-F238E27FC236}">
              <a16:creationId xmlns:a16="http://schemas.microsoft.com/office/drawing/2014/main" id="{00000000-0008-0000-0500-000051050000}"/>
            </a:ext>
          </a:extLst>
        </xdr:cNvPr>
        <xdr:cNvSpPr txBox="1">
          <a:spLocks noChangeArrowheads="1"/>
        </xdr:cNvSpPr>
      </xdr:nvSpPr>
      <xdr:spPr bwMode="auto">
        <a:xfrm>
          <a:off x="6768234"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62" name="Text Box 17">
          <a:extLst>
            <a:ext uri="{FF2B5EF4-FFF2-40B4-BE49-F238E27FC236}">
              <a16:creationId xmlns:a16="http://schemas.microsoft.com/office/drawing/2014/main" id="{00000000-0008-0000-0500-000052050000}"/>
            </a:ext>
          </a:extLst>
        </xdr:cNvPr>
        <xdr:cNvSpPr txBox="1">
          <a:spLocks noChangeArrowheads="1"/>
        </xdr:cNvSpPr>
      </xdr:nvSpPr>
      <xdr:spPr bwMode="auto">
        <a:xfrm>
          <a:off x="6768234"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63" name="Text Box 18">
          <a:extLst>
            <a:ext uri="{FF2B5EF4-FFF2-40B4-BE49-F238E27FC236}">
              <a16:creationId xmlns:a16="http://schemas.microsoft.com/office/drawing/2014/main" id="{00000000-0008-0000-0500-000053050000}"/>
            </a:ext>
          </a:extLst>
        </xdr:cNvPr>
        <xdr:cNvSpPr txBox="1">
          <a:spLocks noChangeArrowheads="1"/>
        </xdr:cNvSpPr>
      </xdr:nvSpPr>
      <xdr:spPr bwMode="auto">
        <a:xfrm>
          <a:off x="6768234"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64" name="Text Box 19">
          <a:extLst>
            <a:ext uri="{FF2B5EF4-FFF2-40B4-BE49-F238E27FC236}">
              <a16:creationId xmlns:a16="http://schemas.microsoft.com/office/drawing/2014/main" id="{00000000-0008-0000-0500-000054050000}"/>
            </a:ext>
          </a:extLst>
        </xdr:cNvPr>
        <xdr:cNvSpPr txBox="1">
          <a:spLocks noChangeArrowheads="1"/>
        </xdr:cNvSpPr>
      </xdr:nvSpPr>
      <xdr:spPr bwMode="auto">
        <a:xfrm>
          <a:off x="6768234"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65" name="Text Box 16">
          <a:extLst>
            <a:ext uri="{FF2B5EF4-FFF2-40B4-BE49-F238E27FC236}">
              <a16:creationId xmlns:a16="http://schemas.microsoft.com/office/drawing/2014/main" id="{00000000-0008-0000-0500-000055050000}"/>
            </a:ext>
          </a:extLst>
        </xdr:cNvPr>
        <xdr:cNvSpPr txBox="1">
          <a:spLocks noChangeArrowheads="1"/>
        </xdr:cNvSpPr>
      </xdr:nvSpPr>
      <xdr:spPr bwMode="auto">
        <a:xfrm>
          <a:off x="48052182"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66" name="Text Box 17">
          <a:extLst>
            <a:ext uri="{FF2B5EF4-FFF2-40B4-BE49-F238E27FC236}">
              <a16:creationId xmlns:a16="http://schemas.microsoft.com/office/drawing/2014/main" id="{00000000-0008-0000-0500-000056050000}"/>
            </a:ext>
          </a:extLst>
        </xdr:cNvPr>
        <xdr:cNvSpPr txBox="1">
          <a:spLocks noChangeArrowheads="1"/>
        </xdr:cNvSpPr>
      </xdr:nvSpPr>
      <xdr:spPr bwMode="auto">
        <a:xfrm>
          <a:off x="48052182"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67" name="Text Box 18">
          <a:extLst>
            <a:ext uri="{FF2B5EF4-FFF2-40B4-BE49-F238E27FC236}">
              <a16:creationId xmlns:a16="http://schemas.microsoft.com/office/drawing/2014/main" id="{00000000-0008-0000-0500-000057050000}"/>
            </a:ext>
          </a:extLst>
        </xdr:cNvPr>
        <xdr:cNvSpPr txBox="1">
          <a:spLocks noChangeArrowheads="1"/>
        </xdr:cNvSpPr>
      </xdr:nvSpPr>
      <xdr:spPr bwMode="auto">
        <a:xfrm>
          <a:off x="48052182"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68" name="Text Box 19">
          <a:extLst>
            <a:ext uri="{FF2B5EF4-FFF2-40B4-BE49-F238E27FC236}">
              <a16:creationId xmlns:a16="http://schemas.microsoft.com/office/drawing/2014/main" id="{00000000-0008-0000-0500-000058050000}"/>
            </a:ext>
          </a:extLst>
        </xdr:cNvPr>
        <xdr:cNvSpPr txBox="1">
          <a:spLocks noChangeArrowheads="1"/>
        </xdr:cNvSpPr>
      </xdr:nvSpPr>
      <xdr:spPr bwMode="auto">
        <a:xfrm>
          <a:off x="48052182"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444014"/>
    <xdr:sp macro="" textlink="">
      <xdr:nvSpPr>
        <xdr:cNvPr id="1369" name="Text Box 15">
          <a:extLst>
            <a:ext uri="{FF2B5EF4-FFF2-40B4-BE49-F238E27FC236}">
              <a16:creationId xmlns:a16="http://schemas.microsoft.com/office/drawing/2014/main" id="{00000000-0008-0000-0500-000059050000}"/>
            </a:ext>
          </a:extLst>
        </xdr:cNvPr>
        <xdr:cNvSpPr txBox="1">
          <a:spLocks noChangeArrowheads="1"/>
        </xdr:cNvSpPr>
      </xdr:nvSpPr>
      <xdr:spPr bwMode="auto">
        <a:xfrm>
          <a:off x="3706091" y="4130098"/>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70" name="Text Box 16">
          <a:extLst>
            <a:ext uri="{FF2B5EF4-FFF2-40B4-BE49-F238E27FC236}">
              <a16:creationId xmlns:a16="http://schemas.microsoft.com/office/drawing/2014/main" id="{00000000-0008-0000-0500-00005A050000}"/>
            </a:ext>
          </a:extLst>
        </xdr:cNvPr>
        <xdr:cNvSpPr txBox="1">
          <a:spLocks noChangeArrowheads="1"/>
        </xdr:cNvSpPr>
      </xdr:nvSpPr>
      <xdr:spPr bwMode="auto">
        <a:xfrm>
          <a:off x="3706091"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71" name="Text Box 17">
          <a:extLst>
            <a:ext uri="{FF2B5EF4-FFF2-40B4-BE49-F238E27FC236}">
              <a16:creationId xmlns:a16="http://schemas.microsoft.com/office/drawing/2014/main" id="{00000000-0008-0000-0500-00005B050000}"/>
            </a:ext>
          </a:extLst>
        </xdr:cNvPr>
        <xdr:cNvSpPr txBox="1">
          <a:spLocks noChangeArrowheads="1"/>
        </xdr:cNvSpPr>
      </xdr:nvSpPr>
      <xdr:spPr bwMode="auto">
        <a:xfrm>
          <a:off x="3706091"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72" name="Text Box 18">
          <a:extLst>
            <a:ext uri="{FF2B5EF4-FFF2-40B4-BE49-F238E27FC236}">
              <a16:creationId xmlns:a16="http://schemas.microsoft.com/office/drawing/2014/main" id="{00000000-0008-0000-0500-00005C050000}"/>
            </a:ext>
          </a:extLst>
        </xdr:cNvPr>
        <xdr:cNvSpPr txBox="1">
          <a:spLocks noChangeArrowheads="1"/>
        </xdr:cNvSpPr>
      </xdr:nvSpPr>
      <xdr:spPr bwMode="auto">
        <a:xfrm>
          <a:off x="3706091"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73" name="Text Box 19">
          <a:extLst>
            <a:ext uri="{FF2B5EF4-FFF2-40B4-BE49-F238E27FC236}">
              <a16:creationId xmlns:a16="http://schemas.microsoft.com/office/drawing/2014/main" id="{00000000-0008-0000-0500-00005D050000}"/>
            </a:ext>
          </a:extLst>
        </xdr:cNvPr>
        <xdr:cNvSpPr txBox="1">
          <a:spLocks noChangeArrowheads="1"/>
        </xdr:cNvSpPr>
      </xdr:nvSpPr>
      <xdr:spPr bwMode="auto">
        <a:xfrm>
          <a:off x="3706091"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442269"/>
    <xdr:sp macro="" textlink="">
      <xdr:nvSpPr>
        <xdr:cNvPr id="1374" name="Text Box 15">
          <a:extLst>
            <a:ext uri="{FF2B5EF4-FFF2-40B4-BE49-F238E27FC236}">
              <a16:creationId xmlns:a16="http://schemas.microsoft.com/office/drawing/2014/main" id="{00000000-0008-0000-0500-00005E050000}"/>
            </a:ext>
          </a:extLst>
        </xdr:cNvPr>
        <xdr:cNvSpPr txBox="1">
          <a:spLocks noChangeArrowheads="1"/>
        </xdr:cNvSpPr>
      </xdr:nvSpPr>
      <xdr:spPr bwMode="auto">
        <a:xfrm>
          <a:off x="6768234" y="4130098"/>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75" name="Text Box 16">
          <a:extLst>
            <a:ext uri="{FF2B5EF4-FFF2-40B4-BE49-F238E27FC236}">
              <a16:creationId xmlns:a16="http://schemas.microsoft.com/office/drawing/2014/main" id="{00000000-0008-0000-0500-00005F050000}"/>
            </a:ext>
          </a:extLst>
        </xdr:cNvPr>
        <xdr:cNvSpPr txBox="1">
          <a:spLocks noChangeArrowheads="1"/>
        </xdr:cNvSpPr>
      </xdr:nvSpPr>
      <xdr:spPr bwMode="auto">
        <a:xfrm>
          <a:off x="6768234"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76" name="Text Box 17">
          <a:extLst>
            <a:ext uri="{FF2B5EF4-FFF2-40B4-BE49-F238E27FC236}">
              <a16:creationId xmlns:a16="http://schemas.microsoft.com/office/drawing/2014/main" id="{00000000-0008-0000-0500-000060050000}"/>
            </a:ext>
          </a:extLst>
        </xdr:cNvPr>
        <xdr:cNvSpPr txBox="1">
          <a:spLocks noChangeArrowheads="1"/>
        </xdr:cNvSpPr>
      </xdr:nvSpPr>
      <xdr:spPr bwMode="auto">
        <a:xfrm>
          <a:off x="6768234"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77" name="Text Box 18">
          <a:extLst>
            <a:ext uri="{FF2B5EF4-FFF2-40B4-BE49-F238E27FC236}">
              <a16:creationId xmlns:a16="http://schemas.microsoft.com/office/drawing/2014/main" id="{00000000-0008-0000-0500-000061050000}"/>
            </a:ext>
          </a:extLst>
        </xdr:cNvPr>
        <xdr:cNvSpPr txBox="1">
          <a:spLocks noChangeArrowheads="1"/>
        </xdr:cNvSpPr>
      </xdr:nvSpPr>
      <xdr:spPr bwMode="auto">
        <a:xfrm>
          <a:off x="6768234"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78" name="Text Box 16">
          <a:extLst>
            <a:ext uri="{FF2B5EF4-FFF2-40B4-BE49-F238E27FC236}">
              <a16:creationId xmlns:a16="http://schemas.microsoft.com/office/drawing/2014/main" id="{00000000-0008-0000-0500-000062050000}"/>
            </a:ext>
          </a:extLst>
        </xdr:cNvPr>
        <xdr:cNvSpPr txBox="1">
          <a:spLocks noChangeArrowheads="1"/>
        </xdr:cNvSpPr>
      </xdr:nvSpPr>
      <xdr:spPr bwMode="auto">
        <a:xfrm>
          <a:off x="9615343"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79" name="Text Box 17">
          <a:extLst>
            <a:ext uri="{FF2B5EF4-FFF2-40B4-BE49-F238E27FC236}">
              <a16:creationId xmlns:a16="http://schemas.microsoft.com/office/drawing/2014/main" id="{00000000-0008-0000-0500-000063050000}"/>
            </a:ext>
          </a:extLst>
        </xdr:cNvPr>
        <xdr:cNvSpPr txBox="1">
          <a:spLocks noChangeArrowheads="1"/>
        </xdr:cNvSpPr>
      </xdr:nvSpPr>
      <xdr:spPr bwMode="auto">
        <a:xfrm>
          <a:off x="9615343"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80" name="Text Box 18">
          <a:extLst>
            <a:ext uri="{FF2B5EF4-FFF2-40B4-BE49-F238E27FC236}">
              <a16:creationId xmlns:a16="http://schemas.microsoft.com/office/drawing/2014/main" id="{00000000-0008-0000-0500-000064050000}"/>
            </a:ext>
          </a:extLst>
        </xdr:cNvPr>
        <xdr:cNvSpPr txBox="1">
          <a:spLocks noChangeArrowheads="1"/>
        </xdr:cNvSpPr>
      </xdr:nvSpPr>
      <xdr:spPr bwMode="auto">
        <a:xfrm>
          <a:off x="9615343"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81" name="Text Box 19">
          <a:extLst>
            <a:ext uri="{FF2B5EF4-FFF2-40B4-BE49-F238E27FC236}">
              <a16:creationId xmlns:a16="http://schemas.microsoft.com/office/drawing/2014/main" id="{00000000-0008-0000-0500-000065050000}"/>
            </a:ext>
          </a:extLst>
        </xdr:cNvPr>
        <xdr:cNvSpPr txBox="1">
          <a:spLocks noChangeArrowheads="1"/>
        </xdr:cNvSpPr>
      </xdr:nvSpPr>
      <xdr:spPr bwMode="auto">
        <a:xfrm>
          <a:off x="9615343"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442269"/>
    <xdr:sp macro="" textlink="">
      <xdr:nvSpPr>
        <xdr:cNvPr id="1382" name="Text Box 15">
          <a:extLst>
            <a:ext uri="{FF2B5EF4-FFF2-40B4-BE49-F238E27FC236}">
              <a16:creationId xmlns:a16="http://schemas.microsoft.com/office/drawing/2014/main" id="{00000000-0008-0000-0500-000066050000}"/>
            </a:ext>
          </a:extLst>
        </xdr:cNvPr>
        <xdr:cNvSpPr txBox="1">
          <a:spLocks noChangeArrowheads="1"/>
        </xdr:cNvSpPr>
      </xdr:nvSpPr>
      <xdr:spPr bwMode="auto">
        <a:xfrm>
          <a:off x="9615343" y="4130098"/>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83" name="Text Box 16">
          <a:extLst>
            <a:ext uri="{FF2B5EF4-FFF2-40B4-BE49-F238E27FC236}">
              <a16:creationId xmlns:a16="http://schemas.microsoft.com/office/drawing/2014/main" id="{00000000-0008-0000-0500-000067050000}"/>
            </a:ext>
          </a:extLst>
        </xdr:cNvPr>
        <xdr:cNvSpPr txBox="1">
          <a:spLocks noChangeArrowheads="1"/>
        </xdr:cNvSpPr>
      </xdr:nvSpPr>
      <xdr:spPr bwMode="auto">
        <a:xfrm>
          <a:off x="9615343"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84" name="Text Box 17">
          <a:extLst>
            <a:ext uri="{FF2B5EF4-FFF2-40B4-BE49-F238E27FC236}">
              <a16:creationId xmlns:a16="http://schemas.microsoft.com/office/drawing/2014/main" id="{00000000-0008-0000-0500-000068050000}"/>
            </a:ext>
          </a:extLst>
        </xdr:cNvPr>
        <xdr:cNvSpPr txBox="1">
          <a:spLocks noChangeArrowheads="1"/>
        </xdr:cNvSpPr>
      </xdr:nvSpPr>
      <xdr:spPr bwMode="auto">
        <a:xfrm>
          <a:off x="9615343"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85" name="Text Box 18">
          <a:extLst>
            <a:ext uri="{FF2B5EF4-FFF2-40B4-BE49-F238E27FC236}">
              <a16:creationId xmlns:a16="http://schemas.microsoft.com/office/drawing/2014/main" id="{00000000-0008-0000-0500-000069050000}"/>
            </a:ext>
          </a:extLst>
        </xdr:cNvPr>
        <xdr:cNvSpPr txBox="1">
          <a:spLocks noChangeArrowheads="1"/>
        </xdr:cNvSpPr>
      </xdr:nvSpPr>
      <xdr:spPr bwMode="auto">
        <a:xfrm>
          <a:off x="9615343"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86" name="Text Box 19">
          <a:extLst>
            <a:ext uri="{FF2B5EF4-FFF2-40B4-BE49-F238E27FC236}">
              <a16:creationId xmlns:a16="http://schemas.microsoft.com/office/drawing/2014/main" id="{00000000-0008-0000-0500-00006A050000}"/>
            </a:ext>
          </a:extLst>
        </xdr:cNvPr>
        <xdr:cNvSpPr txBox="1">
          <a:spLocks noChangeArrowheads="1"/>
        </xdr:cNvSpPr>
      </xdr:nvSpPr>
      <xdr:spPr bwMode="auto">
        <a:xfrm>
          <a:off x="9615343"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87" name="Text Box 16">
          <a:extLst>
            <a:ext uri="{FF2B5EF4-FFF2-40B4-BE49-F238E27FC236}">
              <a16:creationId xmlns:a16="http://schemas.microsoft.com/office/drawing/2014/main" id="{00000000-0008-0000-0500-00006B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88" name="Text Box 17">
          <a:extLst>
            <a:ext uri="{FF2B5EF4-FFF2-40B4-BE49-F238E27FC236}">
              <a16:creationId xmlns:a16="http://schemas.microsoft.com/office/drawing/2014/main" id="{00000000-0008-0000-0500-00006C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89" name="Text Box 18">
          <a:extLst>
            <a:ext uri="{FF2B5EF4-FFF2-40B4-BE49-F238E27FC236}">
              <a16:creationId xmlns:a16="http://schemas.microsoft.com/office/drawing/2014/main" id="{00000000-0008-0000-0500-00006D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90" name="Text Box 19">
          <a:extLst>
            <a:ext uri="{FF2B5EF4-FFF2-40B4-BE49-F238E27FC236}">
              <a16:creationId xmlns:a16="http://schemas.microsoft.com/office/drawing/2014/main" id="{00000000-0008-0000-0500-00006E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91" name="Text Box 16">
          <a:extLst>
            <a:ext uri="{FF2B5EF4-FFF2-40B4-BE49-F238E27FC236}">
              <a16:creationId xmlns:a16="http://schemas.microsoft.com/office/drawing/2014/main" id="{00000000-0008-0000-0500-00006F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92" name="Text Box 17">
          <a:extLst>
            <a:ext uri="{FF2B5EF4-FFF2-40B4-BE49-F238E27FC236}">
              <a16:creationId xmlns:a16="http://schemas.microsoft.com/office/drawing/2014/main" id="{00000000-0008-0000-0500-000070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93" name="Text Box 18">
          <a:extLst>
            <a:ext uri="{FF2B5EF4-FFF2-40B4-BE49-F238E27FC236}">
              <a16:creationId xmlns:a16="http://schemas.microsoft.com/office/drawing/2014/main" id="{00000000-0008-0000-0500-000071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94" name="Text Box 19">
          <a:extLst>
            <a:ext uri="{FF2B5EF4-FFF2-40B4-BE49-F238E27FC236}">
              <a16:creationId xmlns:a16="http://schemas.microsoft.com/office/drawing/2014/main" id="{00000000-0008-0000-0500-000072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95" name="Text Box 16">
          <a:extLst>
            <a:ext uri="{FF2B5EF4-FFF2-40B4-BE49-F238E27FC236}">
              <a16:creationId xmlns:a16="http://schemas.microsoft.com/office/drawing/2014/main" id="{00000000-0008-0000-0500-000073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96" name="Text Box 17">
          <a:extLst>
            <a:ext uri="{FF2B5EF4-FFF2-40B4-BE49-F238E27FC236}">
              <a16:creationId xmlns:a16="http://schemas.microsoft.com/office/drawing/2014/main" id="{00000000-0008-0000-0500-000074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97" name="Text Box 18">
          <a:extLst>
            <a:ext uri="{FF2B5EF4-FFF2-40B4-BE49-F238E27FC236}">
              <a16:creationId xmlns:a16="http://schemas.microsoft.com/office/drawing/2014/main" id="{00000000-0008-0000-0500-000075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98" name="Text Box 19">
          <a:extLst>
            <a:ext uri="{FF2B5EF4-FFF2-40B4-BE49-F238E27FC236}">
              <a16:creationId xmlns:a16="http://schemas.microsoft.com/office/drawing/2014/main" id="{00000000-0008-0000-0500-000076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444014"/>
    <xdr:sp macro="" textlink="">
      <xdr:nvSpPr>
        <xdr:cNvPr id="1399" name="Text Box 15">
          <a:extLst>
            <a:ext uri="{FF2B5EF4-FFF2-40B4-BE49-F238E27FC236}">
              <a16:creationId xmlns:a16="http://schemas.microsoft.com/office/drawing/2014/main" id="{00000000-0008-0000-0500-000077050000}"/>
            </a:ext>
          </a:extLst>
        </xdr:cNvPr>
        <xdr:cNvSpPr txBox="1">
          <a:spLocks noChangeArrowheads="1"/>
        </xdr:cNvSpPr>
      </xdr:nvSpPr>
      <xdr:spPr bwMode="auto">
        <a:xfrm>
          <a:off x="3710214" y="4115254"/>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400" name="Text Box 16">
          <a:extLst>
            <a:ext uri="{FF2B5EF4-FFF2-40B4-BE49-F238E27FC236}">
              <a16:creationId xmlns:a16="http://schemas.microsoft.com/office/drawing/2014/main" id="{00000000-0008-0000-0500-000078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401" name="Text Box 17">
          <a:extLst>
            <a:ext uri="{FF2B5EF4-FFF2-40B4-BE49-F238E27FC236}">
              <a16:creationId xmlns:a16="http://schemas.microsoft.com/office/drawing/2014/main" id="{00000000-0008-0000-0500-000079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402" name="Text Box 18">
          <a:extLst>
            <a:ext uri="{FF2B5EF4-FFF2-40B4-BE49-F238E27FC236}">
              <a16:creationId xmlns:a16="http://schemas.microsoft.com/office/drawing/2014/main" id="{00000000-0008-0000-0500-00007A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403" name="Text Box 19">
          <a:extLst>
            <a:ext uri="{FF2B5EF4-FFF2-40B4-BE49-F238E27FC236}">
              <a16:creationId xmlns:a16="http://schemas.microsoft.com/office/drawing/2014/main" id="{00000000-0008-0000-0500-00007B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442269"/>
    <xdr:sp macro="" textlink="">
      <xdr:nvSpPr>
        <xdr:cNvPr id="1404" name="Text Box 15">
          <a:extLst>
            <a:ext uri="{FF2B5EF4-FFF2-40B4-BE49-F238E27FC236}">
              <a16:creationId xmlns:a16="http://schemas.microsoft.com/office/drawing/2014/main" id="{00000000-0008-0000-0500-00007C050000}"/>
            </a:ext>
          </a:extLst>
        </xdr:cNvPr>
        <xdr:cNvSpPr txBox="1">
          <a:spLocks noChangeArrowheads="1"/>
        </xdr:cNvSpPr>
      </xdr:nvSpPr>
      <xdr:spPr bwMode="auto">
        <a:xfrm>
          <a:off x="6773182" y="4115254"/>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405" name="Text Box 16">
          <a:extLst>
            <a:ext uri="{FF2B5EF4-FFF2-40B4-BE49-F238E27FC236}">
              <a16:creationId xmlns:a16="http://schemas.microsoft.com/office/drawing/2014/main" id="{00000000-0008-0000-0500-00007D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406" name="Text Box 17">
          <a:extLst>
            <a:ext uri="{FF2B5EF4-FFF2-40B4-BE49-F238E27FC236}">
              <a16:creationId xmlns:a16="http://schemas.microsoft.com/office/drawing/2014/main" id="{00000000-0008-0000-0500-00007E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407" name="Text Box 18">
          <a:extLst>
            <a:ext uri="{FF2B5EF4-FFF2-40B4-BE49-F238E27FC236}">
              <a16:creationId xmlns:a16="http://schemas.microsoft.com/office/drawing/2014/main" id="{00000000-0008-0000-0500-00007F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08" name="Text Box 16">
          <a:extLst>
            <a:ext uri="{FF2B5EF4-FFF2-40B4-BE49-F238E27FC236}">
              <a16:creationId xmlns:a16="http://schemas.microsoft.com/office/drawing/2014/main" id="{00000000-0008-0000-0500-000080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09" name="Text Box 17">
          <a:extLst>
            <a:ext uri="{FF2B5EF4-FFF2-40B4-BE49-F238E27FC236}">
              <a16:creationId xmlns:a16="http://schemas.microsoft.com/office/drawing/2014/main" id="{00000000-0008-0000-0500-000081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10" name="Text Box 18">
          <a:extLst>
            <a:ext uri="{FF2B5EF4-FFF2-40B4-BE49-F238E27FC236}">
              <a16:creationId xmlns:a16="http://schemas.microsoft.com/office/drawing/2014/main" id="{00000000-0008-0000-0500-000082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11" name="Text Box 19">
          <a:extLst>
            <a:ext uri="{FF2B5EF4-FFF2-40B4-BE49-F238E27FC236}">
              <a16:creationId xmlns:a16="http://schemas.microsoft.com/office/drawing/2014/main" id="{00000000-0008-0000-0500-000083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12" name="Text Box 16">
          <a:extLst>
            <a:ext uri="{FF2B5EF4-FFF2-40B4-BE49-F238E27FC236}">
              <a16:creationId xmlns:a16="http://schemas.microsoft.com/office/drawing/2014/main" id="{00000000-0008-0000-0500-000084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13" name="Text Box 17">
          <a:extLst>
            <a:ext uri="{FF2B5EF4-FFF2-40B4-BE49-F238E27FC236}">
              <a16:creationId xmlns:a16="http://schemas.microsoft.com/office/drawing/2014/main" id="{00000000-0008-0000-0500-000085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14" name="Text Box 18">
          <a:extLst>
            <a:ext uri="{FF2B5EF4-FFF2-40B4-BE49-F238E27FC236}">
              <a16:creationId xmlns:a16="http://schemas.microsoft.com/office/drawing/2014/main" id="{00000000-0008-0000-0500-000086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15" name="Text Box 19">
          <a:extLst>
            <a:ext uri="{FF2B5EF4-FFF2-40B4-BE49-F238E27FC236}">
              <a16:creationId xmlns:a16="http://schemas.microsoft.com/office/drawing/2014/main" id="{00000000-0008-0000-0500-000087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416" name="Text Box 16">
          <a:extLst>
            <a:ext uri="{FF2B5EF4-FFF2-40B4-BE49-F238E27FC236}">
              <a16:creationId xmlns:a16="http://schemas.microsoft.com/office/drawing/2014/main" id="{00000000-0008-0000-0500-000088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417" name="Text Box 17">
          <a:extLst>
            <a:ext uri="{FF2B5EF4-FFF2-40B4-BE49-F238E27FC236}">
              <a16:creationId xmlns:a16="http://schemas.microsoft.com/office/drawing/2014/main" id="{00000000-0008-0000-0500-000089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418" name="Text Box 18">
          <a:extLst>
            <a:ext uri="{FF2B5EF4-FFF2-40B4-BE49-F238E27FC236}">
              <a16:creationId xmlns:a16="http://schemas.microsoft.com/office/drawing/2014/main" id="{00000000-0008-0000-0500-00008A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419" name="Text Box 19">
          <a:extLst>
            <a:ext uri="{FF2B5EF4-FFF2-40B4-BE49-F238E27FC236}">
              <a16:creationId xmlns:a16="http://schemas.microsoft.com/office/drawing/2014/main" id="{00000000-0008-0000-0500-00008B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420" name="Text Box 16">
          <a:extLst>
            <a:ext uri="{FF2B5EF4-FFF2-40B4-BE49-F238E27FC236}">
              <a16:creationId xmlns:a16="http://schemas.microsoft.com/office/drawing/2014/main" id="{00000000-0008-0000-0500-00008C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421" name="Text Box 17">
          <a:extLst>
            <a:ext uri="{FF2B5EF4-FFF2-40B4-BE49-F238E27FC236}">
              <a16:creationId xmlns:a16="http://schemas.microsoft.com/office/drawing/2014/main" id="{00000000-0008-0000-0500-00008D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422" name="Text Box 18">
          <a:extLst>
            <a:ext uri="{FF2B5EF4-FFF2-40B4-BE49-F238E27FC236}">
              <a16:creationId xmlns:a16="http://schemas.microsoft.com/office/drawing/2014/main" id="{00000000-0008-0000-0500-00008E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423" name="Text Box 19">
          <a:extLst>
            <a:ext uri="{FF2B5EF4-FFF2-40B4-BE49-F238E27FC236}">
              <a16:creationId xmlns:a16="http://schemas.microsoft.com/office/drawing/2014/main" id="{00000000-0008-0000-0500-00008F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424" name="Text Box 16">
          <a:extLst>
            <a:ext uri="{FF2B5EF4-FFF2-40B4-BE49-F238E27FC236}">
              <a16:creationId xmlns:a16="http://schemas.microsoft.com/office/drawing/2014/main" id="{00000000-0008-0000-0500-000090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425" name="Text Box 17">
          <a:extLst>
            <a:ext uri="{FF2B5EF4-FFF2-40B4-BE49-F238E27FC236}">
              <a16:creationId xmlns:a16="http://schemas.microsoft.com/office/drawing/2014/main" id="{00000000-0008-0000-0500-000091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426" name="Text Box 18">
          <a:extLst>
            <a:ext uri="{FF2B5EF4-FFF2-40B4-BE49-F238E27FC236}">
              <a16:creationId xmlns:a16="http://schemas.microsoft.com/office/drawing/2014/main" id="{00000000-0008-0000-0500-000092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427" name="Text Box 19">
          <a:extLst>
            <a:ext uri="{FF2B5EF4-FFF2-40B4-BE49-F238E27FC236}">
              <a16:creationId xmlns:a16="http://schemas.microsoft.com/office/drawing/2014/main" id="{00000000-0008-0000-0500-000093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444014"/>
    <xdr:sp macro="" textlink="">
      <xdr:nvSpPr>
        <xdr:cNvPr id="1428" name="Text Box 15">
          <a:extLst>
            <a:ext uri="{FF2B5EF4-FFF2-40B4-BE49-F238E27FC236}">
              <a16:creationId xmlns:a16="http://schemas.microsoft.com/office/drawing/2014/main" id="{00000000-0008-0000-0500-000094050000}"/>
            </a:ext>
          </a:extLst>
        </xdr:cNvPr>
        <xdr:cNvSpPr txBox="1">
          <a:spLocks noChangeArrowheads="1"/>
        </xdr:cNvSpPr>
      </xdr:nvSpPr>
      <xdr:spPr bwMode="auto">
        <a:xfrm>
          <a:off x="3710214" y="4115254"/>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429" name="Text Box 16">
          <a:extLst>
            <a:ext uri="{FF2B5EF4-FFF2-40B4-BE49-F238E27FC236}">
              <a16:creationId xmlns:a16="http://schemas.microsoft.com/office/drawing/2014/main" id="{00000000-0008-0000-0500-000095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430" name="Text Box 17">
          <a:extLst>
            <a:ext uri="{FF2B5EF4-FFF2-40B4-BE49-F238E27FC236}">
              <a16:creationId xmlns:a16="http://schemas.microsoft.com/office/drawing/2014/main" id="{00000000-0008-0000-0500-000096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431" name="Text Box 18">
          <a:extLst>
            <a:ext uri="{FF2B5EF4-FFF2-40B4-BE49-F238E27FC236}">
              <a16:creationId xmlns:a16="http://schemas.microsoft.com/office/drawing/2014/main" id="{00000000-0008-0000-0500-000097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432" name="Text Box 19">
          <a:extLst>
            <a:ext uri="{FF2B5EF4-FFF2-40B4-BE49-F238E27FC236}">
              <a16:creationId xmlns:a16="http://schemas.microsoft.com/office/drawing/2014/main" id="{00000000-0008-0000-0500-000098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442269"/>
    <xdr:sp macro="" textlink="">
      <xdr:nvSpPr>
        <xdr:cNvPr id="1433" name="Text Box 15">
          <a:extLst>
            <a:ext uri="{FF2B5EF4-FFF2-40B4-BE49-F238E27FC236}">
              <a16:creationId xmlns:a16="http://schemas.microsoft.com/office/drawing/2014/main" id="{00000000-0008-0000-0500-000099050000}"/>
            </a:ext>
          </a:extLst>
        </xdr:cNvPr>
        <xdr:cNvSpPr txBox="1">
          <a:spLocks noChangeArrowheads="1"/>
        </xdr:cNvSpPr>
      </xdr:nvSpPr>
      <xdr:spPr bwMode="auto">
        <a:xfrm>
          <a:off x="6773182" y="4115254"/>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434" name="Text Box 16">
          <a:extLst>
            <a:ext uri="{FF2B5EF4-FFF2-40B4-BE49-F238E27FC236}">
              <a16:creationId xmlns:a16="http://schemas.microsoft.com/office/drawing/2014/main" id="{00000000-0008-0000-0500-00009A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435" name="Text Box 17">
          <a:extLst>
            <a:ext uri="{FF2B5EF4-FFF2-40B4-BE49-F238E27FC236}">
              <a16:creationId xmlns:a16="http://schemas.microsoft.com/office/drawing/2014/main" id="{00000000-0008-0000-0500-00009B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436" name="Text Box 18">
          <a:extLst>
            <a:ext uri="{FF2B5EF4-FFF2-40B4-BE49-F238E27FC236}">
              <a16:creationId xmlns:a16="http://schemas.microsoft.com/office/drawing/2014/main" id="{00000000-0008-0000-0500-00009C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37" name="Text Box 16">
          <a:extLst>
            <a:ext uri="{FF2B5EF4-FFF2-40B4-BE49-F238E27FC236}">
              <a16:creationId xmlns:a16="http://schemas.microsoft.com/office/drawing/2014/main" id="{00000000-0008-0000-0500-00009D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38" name="Text Box 17">
          <a:extLst>
            <a:ext uri="{FF2B5EF4-FFF2-40B4-BE49-F238E27FC236}">
              <a16:creationId xmlns:a16="http://schemas.microsoft.com/office/drawing/2014/main" id="{00000000-0008-0000-0500-00009E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39" name="Text Box 18">
          <a:extLst>
            <a:ext uri="{FF2B5EF4-FFF2-40B4-BE49-F238E27FC236}">
              <a16:creationId xmlns:a16="http://schemas.microsoft.com/office/drawing/2014/main" id="{00000000-0008-0000-0500-00009F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40" name="Text Box 19">
          <a:extLst>
            <a:ext uri="{FF2B5EF4-FFF2-40B4-BE49-F238E27FC236}">
              <a16:creationId xmlns:a16="http://schemas.microsoft.com/office/drawing/2014/main" id="{00000000-0008-0000-0500-0000A0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41" name="Text Box 16">
          <a:extLst>
            <a:ext uri="{FF2B5EF4-FFF2-40B4-BE49-F238E27FC236}">
              <a16:creationId xmlns:a16="http://schemas.microsoft.com/office/drawing/2014/main" id="{00000000-0008-0000-0500-0000A1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42" name="Text Box 17">
          <a:extLst>
            <a:ext uri="{FF2B5EF4-FFF2-40B4-BE49-F238E27FC236}">
              <a16:creationId xmlns:a16="http://schemas.microsoft.com/office/drawing/2014/main" id="{00000000-0008-0000-0500-0000A2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43" name="Text Box 18">
          <a:extLst>
            <a:ext uri="{FF2B5EF4-FFF2-40B4-BE49-F238E27FC236}">
              <a16:creationId xmlns:a16="http://schemas.microsoft.com/office/drawing/2014/main" id="{00000000-0008-0000-0500-0000A3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44" name="Text Box 19">
          <a:extLst>
            <a:ext uri="{FF2B5EF4-FFF2-40B4-BE49-F238E27FC236}">
              <a16:creationId xmlns:a16="http://schemas.microsoft.com/office/drawing/2014/main" id="{00000000-0008-0000-0500-0000A4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1445" name="Text Box 16">
          <a:extLst>
            <a:ext uri="{FF2B5EF4-FFF2-40B4-BE49-F238E27FC236}">
              <a16:creationId xmlns:a16="http://schemas.microsoft.com/office/drawing/2014/main" id="{00000000-0008-0000-0500-0000A5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1446" name="Text Box 17">
          <a:extLst>
            <a:ext uri="{FF2B5EF4-FFF2-40B4-BE49-F238E27FC236}">
              <a16:creationId xmlns:a16="http://schemas.microsoft.com/office/drawing/2014/main" id="{00000000-0008-0000-0500-0000A6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1447" name="Text Box 18">
          <a:extLst>
            <a:ext uri="{FF2B5EF4-FFF2-40B4-BE49-F238E27FC236}">
              <a16:creationId xmlns:a16="http://schemas.microsoft.com/office/drawing/2014/main" id="{00000000-0008-0000-0500-0000A7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1448" name="Text Box 19">
          <a:extLst>
            <a:ext uri="{FF2B5EF4-FFF2-40B4-BE49-F238E27FC236}">
              <a16:creationId xmlns:a16="http://schemas.microsoft.com/office/drawing/2014/main" id="{00000000-0008-0000-0500-0000A8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xdr:row>
      <xdr:rowOff>0</xdr:rowOff>
    </xdr:from>
    <xdr:ext cx="95250" cy="171450"/>
    <xdr:sp macro="" textlink="">
      <xdr:nvSpPr>
        <xdr:cNvPr id="1449" name="Text Box 16">
          <a:extLst>
            <a:ext uri="{FF2B5EF4-FFF2-40B4-BE49-F238E27FC236}">
              <a16:creationId xmlns:a16="http://schemas.microsoft.com/office/drawing/2014/main" id="{00000000-0008-0000-0500-0000A9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xdr:row>
      <xdr:rowOff>0</xdr:rowOff>
    </xdr:from>
    <xdr:ext cx="95250" cy="171450"/>
    <xdr:sp macro="" textlink="">
      <xdr:nvSpPr>
        <xdr:cNvPr id="1450" name="Text Box 17">
          <a:extLst>
            <a:ext uri="{FF2B5EF4-FFF2-40B4-BE49-F238E27FC236}">
              <a16:creationId xmlns:a16="http://schemas.microsoft.com/office/drawing/2014/main" id="{00000000-0008-0000-0500-0000AA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xdr:row>
      <xdr:rowOff>0</xdr:rowOff>
    </xdr:from>
    <xdr:ext cx="95250" cy="171450"/>
    <xdr:sp macro="" textlink="">
      <xdr:nvSpPr>
        <xdr:cNvPr id="1451" name="Text Box 18">
          <a:extLst>
            <a:ext uri="{FF2B5EF4-FFF2-40B4-BE49-F238E27FC236}">
              <a16:creationId xmlns:a16="http://schemas.microsoft.com/office/drawing/2014/main" id="{00000000-0008-0000-0500-0000AB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xdr:row>
      <xdr:rowOff>0</xdr:rowOff>
    </xdr:from>
    <xdr:ext cx="95250" cy="171450"/>
    <xdr:sp macro="" textlink="">
      <xdr:nvSpPr>
        <xdr:cNvPr id="1452" name="Text Box 19">
          <a:extLst>
            <a:ext uri="{FF2B5EF4-FFF2-40B4-BE49-F238E27FC236}">
              <a16:creationId xmlns:a16="http://schemas.microsoft.com/office/drawing/2014/main" id="{00000000-0008-0000-0500-0000AC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xdr:row>
      <xdr:rowOff>0</xdr:rowOff>
    </xdr:from>
    <xdr:ext cx="95250" cy="171450"/>
    <xdr:sp macro="" textlink="">
      <xdr:nvSpPr>
        <xdr:cNvPr id="1453" name="Text Box 16">
          <a:extLst>
            <a:ext uri="{FF2B5EF4-FFF2-40B4-BE49-F238E27FC236}">
              <a16:creationId xmlns:a16="http://schemas.microsoft.com/office/drawing/2014/main" id="{00000000-0008-0000-0500-0000AD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xdr:row>
      <xdr:rowOff>0</xdr:rowOff>
    </xdr:from>
    <xdr:ext cx="95250" cy="171450"/>
    <xdr:sp macro="" textlink="">
      <xdr:nvSpPr>
        <xdr:cNvPr id="1454" name="Text Box 17">
          <a:extLst>
            <a:ext uri="{FF2B5EF4-FFF2-40B4-BE49-F238E27FC236}">
              <a16:creationId xmlns:a16="http://schemas.microsoft.com/office/drawing/2014/main" id="{00000000-0008-0000-0500-0000AE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xdr:row>
      <xdr:rowOff>0</xdr:rowOff>
    </xdr:from>
    <xdr:ext cx="95250" cy="171450"/>
    <xdr:sp macro="" textlink="">
      <xdr:nvSpPr>
        <xdr:cNvPr id="1455" name="Text Box 18">
          <a:extLst>
            <a:ext uri="{FF2B5EF4-FFF2-40B4-BE49-F238E27FC236}">
              <a16:creationId xmlns:a16="http://schemas.microsoft.com/office/drawing/2014/main" id="{00000000-0008-0000-0500-0000AF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xdr:row>
      <xdr:rowOff>0</xdr:rowOff>
    </xdr:from>
    <xdr:ext cx="95250" cy="171450"/>
    <xdr:sp macro="" textlink="">
      <xdr:nvSpPr>
        <xdr:cNvPr id="1456" name="Text Box 19">
          <a:extLst>
            <a:ext uri="{FF2B5EF4-FFF2-40B4-BE49-F238E27FC236}">
              <a16:creationId xmlns:a16="http://schemas.microsoft.com/office/drawing/2014/main" id="{00000000-0008-0000-0500-0000B0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xdr:row>
      <xdr:rowOff>504825</xdr:rowOff>
    </xdr:from>
    <xdr:ext cx="95250" cy="444014"/>
    <xdr:sp macro="" textlink="">
      <xdr:nvSpPr>
        <xdr:cNvPr id="1457" name="Text Box 15">
          <a:extLst>
            <a:ext uri="{FF2B5EF4-FFF2-40B4-BE49-F238E27FC236}">
              <a16:creationId xmlns:a16="http://schemas.microsoft.com/office/drawing/2014/main" id="{00000000-0008-0000-0500-0000B1050000}"/>
            </a:ext>
          </a:extLst>
        </xdr:cNvPr>
        <xdr:cNvSpPr txBox="1">
          <a:spLocks noChangeArrowheads="1"/>
        </xdr:cNvSpPr>
      </xdr:nvSpPr>
      <xdr:spPr bwMode="auto">
        <a:xfrm>
          <a:off x="3710214" y="4115254"/>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1458" name="Text Box 16">
          <a:extLst>
            <a:ext uri="{FF2B5EF4-FFF2-40B4-BE49-F238E27FC236}">
              <a16:creationId xmlns:a16="http://schemas.microsoft.com/office/drawing/2014/main" id="{00000000-0008-0000-0500-0000B2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1459" name="Text Box 17">
          <a:extLst>
            <a:ext uri="{FF2B5EF4-FFF2-40B4-BE49-F238E27FC236}">
              <a16:creationId xmlns:a16="http://schemas.microsoft.com/office/drawing/2014/main" id="{00000000-0008-0000-0500-0000B3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1460" name="Text Box 18">
          <a:extLst>
            <a:ext uri="{FF2B5EF4-FFF2-40B4-BE49-F238E27FC236}">
              <a16:creationId xmlns:a16="http://schemas.microsoft.com/office/drawing/2014/main" id="{00000000-0008-0000-0500-0000B4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1461" name="Text Box 19">
          <a:extLst>
            <a:ext uri="{FF2B5EF4-FFF2-40B4-BE49-F238E27FC236}">
              <a16:creationId xmlns:a16="http://schemas.microsoft.com/office/drawing/2014/main" id="{00000000-0008-0000-0500-0000B5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xdr:row>
      <xdr:rowOff>504825</xdr:rowOff>
    </xdr:from>
    <xdr:ext cx="95250" cy="442269"/>
    <xdr:sp macro="" textlink="">
      <xdr:nvSpPr>
        <xdr:cNvPr id="1462" name="Text Box 15">
          <a:extLst>
            <a:ext uri="{FF2B5EF4-FFF2-40B4-BE49-F238E27FC236}">
              <a16:creationId xmlns:a16="http://schemas.microsoft.com/office/drawing/2014/main" id="{00000000-0008-0000-0500-0000B6050000}"/>
            </a:ext>
          </a:extLst>
        </xdr:cNvPr>
        <xdr:cNvSpPr txBox="1">
          <a:spLocks noChangeArrowheads="1"/>
        </xdr:cNvSpPr>
      </xdr:nvSpPr>
      <xdr:spPr bwMode="auto">
        <a:xfrm>
          <a:off x="6773182" y="4115254"/>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xdr:row>
      <xdr:rowOff>0</xdr:rowOff>
    </xdr:from>
    <xdr:ext cx="95250" cy="171450"/>
    <xdr:sp macro="" textlink="">
      <xdr:nvSpPr>
        <xdr:cNvPr id="1463" name="Text Box 16">
          <a:extLst>
            <a:ext uri="{FF2B5EF4-FFF2-40B4-BE49-F238E27FC236}">
              <a16:creationId xmlns:a16="http://schemas.microsoft.com/office/drawing/2014/main" id="{00000000-0008-0000-0500-0000B7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xdr:row>
      <xdr:rowOff>0</xdr:rowOff>
    </xdr:from>
    <xdr:ext cx="95250" cy="171450"/>
    <xdr:sp macro="" textlink="">
      <xdr:nvSpPr>
        <xdr:cNvPr id="1464" name="Text Box 17">
          <a:extLst>
            <a:ext uri="{FF2B5EF4-FFF2-40B4-BE49-F238E27FC236}">
              <a16:creationId xmlns:a16="http://schemas.microsoft.com/office/drawing/2014/main" id="{00000000-0008-0000-0500-0000B8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xdr:row>
      <xdr:rowOff>0</xdr:rowOff>
    </xdr:from>
    <xdr:ext cx="95250" cy="171450"/>
    <xdr:sp macro="" textlink="">
      <xdr:nvSpPr>
        <xdr:cNvPr id="1465" name="Text Box 18">
          <a:extLst>
            <a:ext uri="{FF2B5EF4-FFF2-40B4-BE49-F238E27FC236}">
              <a16:creationId xmlns:a16="http://schemas.microsoft.com/office/drawing/2014/main" id="{00000000-0008-0000-0500-0000B9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1466" name="Text Box 16">
          <a:extLst>
            <a:ext uri="{FF2B5EF4-FFF2-40B4-BE49-F238E27FC236}">
              <a16:creationId xmlns:a16="http://schemas.microsoft.com/office/drawing/2014/main" id="{00000000-0008-0000-0500-0000BA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1467" name="Text Box 17">
          <a:extLst>
            <a:ext uri="{FF2B5EF4-FFF2-40B4-BE49-F238E27FC236}">
              <a16:creationId xmlns:a16="http://schemas.microsoft.com/office/drawing/2014/main" id="{00000000-0008-0000-0500-0000BB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1468" name="Text Box 18">
          <a:extLst>
            <a:ext uri="{FF2B5EF4-FFF2-40B4-BE49-F238E27FC236}">
              <a16:creationId xmlns:a16="http://schemas.microsoft.com/office/drawing/2014/main" id="{00000000-0008-0000-0500-0000BC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1469" name="Text Box 19">
          <a:extLst>
            <a:ext uri="{FF2B5EF4-FFF2-40B4-BE49-F238E27FC236}">
              <a16:creationId xmlns:a16="http://schemas.microsoft.com/office/drawing/2014/main" id="{00000000-0008-0000-0500-0000BD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1470" name="Text Box 16">
          <a:extLst>
            <a:ext uri="{FF2B5EF4-FFF2-40B4-BE49-F238E27FC236}">
              <a16:creationId xmlns:a16="http://schemas.microsoft.com/office/drawing/2014/main" id="{00000000-0008-0000-0500-0000BE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1471" name="Text Box 17">
          <a:extLst>
            <a:ext uri="{FF2B5EF4-FFF2-40B4-BE49-F238E27FC236}">
              <a16:creationId xmlns:a16="http://schemas.microsoft.com/office/drawing/2014/main" id="{00000000-0008-0000-0500-0000BF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1472" name="Text Box 18">
          <a:extLst>
            <a:ext uri="{FF2B5EF4-FFF2-40B4-BE49-F238E27FC236}">
              <a16:creationId xmlns:a16="http://schemas.microsoft.com/office/drawing/2014/main" id="{00000000-0008-0000-0500-0000C0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504825</xdr:rowOff>
    </xdr:from>
    <xdr:ext cx="95250" cy="448496"/>
    <xdr:sp macro="" textlink="">
      <xdr:nvSpPr>
        <xdr:cNvPr id="1474" name="Text Box 15">
          <a:extLst>
            <a:ext uri="{FF2B5EF4-FFF2-40B4-BE49-F238E27FC236}">
              <a16:creationId xmlns:a16="http://schemas.microsoft.com/office/drawing/2014/main" id="{00000000-0008-0000-0500-0000C2050000}"/>
            </a:ext>
          </a:extLst>
        </xdr:cNvPr>
        <xdr:cNvSpPr txBox="1">
          <a:spLocks noChangeArrowheads="1"/>
        </xdr:cNvSpPr>
      </xdr:nvSpPr>
      <xdr:spPr bwMode="auto">
        <a:xfrm>
          <a:off x="3706091" y="4508789"/>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xdr:row>
      <xdr:rowOff>504825</xdr:rowOff>
    </xdr:from>
    <xdr:ext cx="95250" cy="442269"/>
    <xdr:sp macro="" textlink="">
      <xdr:nvSpPr>
        <xdr:cNvPr id="1475" name="Text Box 15">
          <a:extLst>
            <a:ext uri="{FF2B5EF4-FFF2-40B4-BE49-F238E27FC236}">
              <a16:creationId xmlns:a16="http://schemas.microsoft.com/office/drawing/2014/main" id="{00000000-0008-0000-0500-0000C3050000}"/>
            </a:ext>
          </a:extLst>
        </xdr:cNvPr>
        <xdr:cNvSpPr txBox="1">
          <a:spLocks noChangeArrowheads="1"/>
        </xdr:cNvSpPr>
      </xdr:nvSpPr>
      <xdr:spPr bwMode="auto">
        <a:xfrm>
          <a:off x="6768234" y="4508789"/>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504825</xdr:rowOff>
    </xdr:from>
    <xdr:ext cx="95250" cy="213632"/>
    <xdr:sp macro="" textlink="">
      <xdr:nvSpPr>
        <xdr:cNvPr id="1477" name="Text Box 15">
          <a:extLst>
            <a:ext uri="{FF2B5EF4-FFF2-40B4-BE49-F238E27FC236}">
              <a16:creationId xmlns:a16="http://schemas.microsoft.com/office/drawing/2014/main" id="{00000000-0008-0000-0500-0000C5050000}"/>
            </a:ext>
          </a:extLst>
        </xdr:cNvPr>
        <xdr:cNvSpPr txBox="1">
          <a:spLocks noChangeArrowheads="1"/>
        </xdr:cNvSpPr>
      </xdr:nvSpPr>
      <xdr:spPr bwMode="auto">
        <a:xfrm>
          <a:off x="3706091" y="450878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504825</xdr:rowOff>
    </xdr:from>
    <xdr:ext cx="95250" cy="444331"/>
    <xdr:sp macro="" textlink="">
      <xdr:nvSpPr>
        <xdr:cNvPr id="1478" name="Text Box 15">
          <a:extLst>
            <a:ext uri="{FF2B5EF4-FFF2-40B4-BE49-F238E27FC236}">
              <a16:creationId xmlns:a16="http://schemas.microsoft.com/office/drawing/2014/main" id="{00000000-0008-0000-0500-0000C6050000}"/>
            </a:ext>
          </a:extLst>
        </xdr:cNvPr>
        <xdr:cNvSpPr txBox="1">
          <a:spLocks noChangeArrowheads="1"/>
        </xdr:cNvSpPr>
      </xdr:nvSpPr>
      <xdr:spPr bwMode="auto">
        <a:xfrm>
          <a:off x="3706091" y="4508789"/>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18</xdr:row>
      <xdr:rowOff>170392</xdr:rowOff>
    </xdr:from>
    <xdr:ext cx="95250" cy="213632"/>
    <xdr:sp macro="" textlink="">
      <xdr:nvSpPr>
        <xdr:cNvPr id="1479" name="Text Box 15">
          <a:extLst>
            <a:ext uri="{FF2B5EF4-FFF2-40B4-BE49-F238E27FC236}">
              <a16:creationId xmlns:a16="http://schemas.microsoft.com/office/drawing/2014/main" id="{00000000-0008-0000-0500-0000C7050000}"/>
            </a:ext>
          </a:extLst>
        </xdr:cNvPr>
        <xdr:cNvSpPr txBox="1">
          <a:spLocks noChangeArrowheads="1"/>
        </xdr:cNvSpPr>
      </xdr:nvSpPr>
      <xdr:spPr bwMode="auto">
        <a:xfrm>
          <a:off x="8452908" y="43296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1480" name="Text Box 16">
          <a:extLst>
            <a:ext uri="{FF2B5EF4-FFF2-40B4-BE49-F238E27FC236}">
              <a16:creationId xmlns:a16="http://schemas.microsoft.com/office/drawing/2014/main" id="{00000000-0008-0000-0500-0000C8050000}"/>
            </a:ext>
          </a:extLst>
        </xdr:cNvPr>
        <xdr:cNvSpPr txBox="1">
          <a:spLocks noChangeArrowheads="1"/>
        </xdr:cNvSpPr>
      </xdr:nvSpPr>
      <xdr:spPr bwMode="auto">
        <a:xfrm>
          <a:off x="3706091"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1481" name="Text Box 17">
          <a:extLst>
            <a:ext uri="{FF2B5EF4-FFF2-40B4-BE49-F238E27FC236}">
              <a16:creationId xmlns:a16="http://schemas.microsoft.com/office/drawing/2014/main" id="{00000000-0008-0000-0500-0000C9050000}"/>
            </a:ext>
          </a:extLst>
        </xdr:cNvPr>
        <xdr:cNvSpPr txBox="1">
          <a:spLocks noChangeArrowheads="1"/>
        </xdr:cNvSpPr>
      </xdr:nvSpPr>
      <xdr:spPr bwMode="auto">
        <a:xfrm>
          <a:off x="3706091"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1482" name="Text Box 18">
          <a:extLst>
            <a:ext uri="{FF2B5EF4-FFF2-40B4-BE49-F238E27FC236}">
              <a16:creationId xmlns:a16="http://schemas.microsoft.com/office/drawing/2014/main" id="{00000000-0008-0000-0500-0000CA050000}"/>
            </a:ext>
          </a:extLst>
        </xdr:cNvPr>
        <xdr:cNvSpPr txBox="1">
          <a:spLocks noChangeArrowheads="1"/>
        </xdr:cNvSpPr>
      </xdr:nvSpPr>
      <xdr:spPr bwMode="auto">
        <a:xfrm>
          <a:off x="3706091"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1483" name="Text Box 19">
          <a:extLst>
            <a:ext uri="{FF2B5EF4-FFF2-40B4-BE49-F238E27FC236}">
              <a16:creationId xmlns:a16="http://schemas.microsoft.com/office/drawing/2014/main" id="{00000000-0008-0000-0500-0000CB050000}"/>
            </a:ext>
          </a:extLst>
        </xdr:cNvPr>
        <xdr:cNvSpPr txBox="1">
          <a:spLocks noChangeArrowheads="1"/>
        </xdr:cNvSpPr>
      </xdr:nvSpPr>
      <xdr:spPr bwMode="auto">
        <a:xfrm>
          <a:off x="3706091"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0</xdr:rowOff>
    </xdr:from>
    <xdr:ext cx="95250" cy="171450"/>
    <xdr:sp macro="" textlink="">
      <xdr:nvSpPr>
        <xdr:cNvPr id="1484" name="Text Box 16">
          <a:extLst>
            <a:ext uri="{FF2B5EF4-FFF2-40B4-BE49-F238E27FC236}">
              <a16:creationId xmlns:a16="http://schemas.microsoft.com/office/drawing/2014/main" id="{00000000-0008-0000-0500-0000CC050000}"/>
            </a:ext>
          </a:extLst>
        </xdr:cNvPr>
        <xdr:cNvSpPr txBox="1">
          <a:spLocks noChangeArrowheads="1"/>
        </xdr:cNvSpPr>
      </xdr:nvSpPr>
      <xdr:spPr bwMode="auto">
        <a:xfrm>
          <a:off x="6768234"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0</xdr:rowOff>
    </xdr:from>
    <xdr:ext cx="95250" cy="171450"/>
    <xdr:sp macro="" textlink="">
      <xdr:nvSpPr>
        <xdr:cNvPr id="1485" name="Text Box 17">
          <a:extLst>
            <a:ext uri="{FF2B5EF4-FFF2-40B4-BE49-F238E27FC236}">
              <a16:creationId xmlns:a16="http://schemas.microsoft.com/office/drawing/2014/main" id="{00000000-0008-0000-0500-0000CD050000}"/>
            </a:ext>
          </a:extLst>
        </xdr:cNvPr>
        <xdr:cNvSpPr txBox="1">
          <a:spLocks noChangeArrowheads="1"/>
        </xdr:cNvSpPr>
      </xdr:nvSpPr>
      <xdr:spPr bwMode="auto">
        <a:xfrm>
          <a:off x="6768234"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0</xdr:rowOff>
    </xdr:from>
    <xdr:ext cx="95250" cy="171450"/>
    <xdr:sp macro="" textlink="">
      <xdr:nvSpPr>
        <xdr:cNvPr id="1486" name="Text Box 18">
          <a:extLst>
            <a:ext uri="{FF2B5EF4-FFF2-40B4-BE49-F238E27FC236}">
              <a16:creationId xmlns:a16="http://schemas.microsoft.com/office/drawing/2014/main" id="{00000000-0008-0000-0500-0000CE050000}"/>
            </a:ext>
          </a:extLst>
        </xdr:cNvPr>
        <xdr:cNvSpPr txBox="1">
          <a:spLocks noChangeArrowheads="1"/>
        </xdr:cNvSpPr>
      </xdr:nvSpPr>
      <xdr:spPr bwMode="auto">
        <a:xfrm>
          <a:off x="6768234"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0</xdr:rowOff>
    </xdr:from>
    <xdr:ext cx="95250" cy="171450"/>
    <xdr:sp macro="" textlink="">
      <xdr:nvSpPr>
        <xdr:cNvPr id="1487" name="Text Box 19">
          <a:extLst>
            <a:ext uri="{FF2B5EF4-FFF2-40B4-BE49-F238E27FC236}">
              <a16:creationId xmlns:a16="http://schemas.microsoft.com/office/drawing/2014/main" id="{00000000-0008-0000-0500-0000CF050000}"/>
            </a:ext>
          </a:extLst>
        </xdr:cNvPr>
        <xdr:cNvSpPr txBox="1">
          <a:spLocks noChangeArrowheads="1"/>
        </xdr:cNvSpPr>
      </xdr:nvSpPr>
      <xdr:spPr bwMode="auto">
        <a:xfrm>
          <a:off x="6768234"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24</xdr:row>
      <xdr:rowOff>0</xdr:rowOff>
    </xdr:from>
    <xdr:ext cx="95250" cy="171450"/>
    <xdr:sp macro="" textlink="">
      <xdr:nvSpPr>
        <xdr:cNvPr id="1488" name="Text Box 16">
          <a:extLst>
            <a:ext uri="{FF2B5EF4-FFF2-40B4-BE49-F238E27FC236}">
              <a16:creationId xmlns:a16="http://schemas.microsoft.com/office/drawing/2014/main" id="{00000000-0008-0000-0500-0000D0050000}"/>
            </a:ext>
          </a:extLst>
        </xdr:cNvPr>
        <xdr:cNvSpPr txBox="1">
          <a:spLocks noChangeArrowheads="1"/>
        </xdr:cNvSpPr>
      </xdr:nvSpPr>
      <xdr:spPr bwMode="auto">
        <a:xfrm>
          <a:off x="48052182"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24</xdr:row>
      <xdr:rowOff>0</xdr:rowOff>
    </xdr:from>
    <xdr:ext cx="95250" cy="171450"/>
    <xdr:sp macro="" textlink="">
      <xdr:nvSpPr>
        <xdr:cNvPr id="1489" name="Text Box 17">
          <a:extLst>
            <a:ext uri="{FF2B5EF4-FFF2-40B4-BE49-F238E27FC236}">
              <a16:creationId xmlns:a16="http://schemas.microsoft.com/office/drawing/2014/main" id="{00000000-0008-0000-0500-0000D1050000}"/>
            </a:ext>
          </a:extLst>
        </xdr:cNvPr>
        <xdr:cNvSpPr txBox="1">
          <a:spLocks noChangeArrowheads="1"/>
        </xdr:cNvSpPr>
      </xdr:nvSpPr>
      <xdr:spPr bwMode="auto">
        <a:xfrm>
          <a:off x="48052182"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24</xdr:row>
      <xdr:rowOff>0</xdr:rowOff>
    </xdr:from>
    <xdr:ext cx="95250" cy="171450"/>
    <xdr:sp macro="" textlink="">
      <xdr:nvSpPr>
        <xdr:cNvPr id="1490" name="Text Box 18">
          <a:extLst>
            <a:ext uri="{FF2B5EF4-FFF2-40B4-BE49-F238E27FC236}">
              <a16:creationId xmlns:a16="http://schemas.microsoft.com/office/drawing/2014/main" id="{00000000-0008-0000-0500-0000D2050000}"/>
            </a:ext>
          </a:extLst>
        </xdr:cNvPr>
        <xdr:cNvSpPr txBox="1">
          <a:spLocks noChangeArrowheads="1"/>
        </xdr:cNvSpPr>
      </xdr:nvSpPr>
      <xdr:spPr bwMode="auto">
        <a:xfrm>
          <a:off x="48052182"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24</xdr:row>
      <xdr:rowOff>0</xdr:rowOff>
    </xdr:from>
    <xdr:ext cx="95250" cy="171450"/>
    <xdr:sp macro="" textlink="">
      <xdr:nvSpPr>
        <xdr:cNvPr id="1491" name="Text Box 19">
          <a:extLst>
            <a:ext uri="{FF2B5EF4-FFF2-40B4-BE49-F238E27FC236}">
              <a16:creationId xmlns:a16="http://schemas.microsoft.com/office/drawing/2014/main" id="{00000000-0008-0000-0500-0000D3050000}"/>
            </a:ext>
          </a:extLst>
        </xdr:cNvPr>
        <xdr:cNvSpPr txBox="1">
          <a:spLocks noChangeArrowheads="1"/>
        </xdr:cNvSpPr>
      </xdr:nvSpPr>
      <xdr:spPr bwMode="auto">
        <a:xfrm>
          <a:off x="48052182"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444014"/>
    <xdr:sp macro="" textlink="">
      <xdr:nvSpPr>
        <xdr:cNvPr id="1492" name="Text Box 15">
          <a:extLst>
            <a:ext uri="{FF2B5EF4-FFF2-40B4-BE49-F238E27FC236}">
              <a16:creationId xmlns:a16="http://schemas.microsoft.com/office/drawing/2014/main" id="{00000000-0008-0000-0500-0000D4050000}"/>
            </a:ext>
          </a:extLst>
        </xdr:cNvPr>
        <xdr:cNvSpPr txBox="1">
          <a:spLocks noChangeArrowheads="1"/>
        </xdr:cNvSpPr>
      </xdr:nvSpPr>
      <xdr:spPr bwMode="auto">
        <a:xfrm>
          <a:off x="3706091" y="5377007"/>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1493" name="Text Box 16">
          <a:extLst>
            <a:ext uri="{FF2B5EF4-FFF2-40B4-BE49-F238E27FC236}">
              <a16:creationId xmlns:a16="http://schemas.microsoft.com/office/drawing/2014/main" id="{00000000-0008-0000-0500-0000D5050000}"/>
            </a:ext>
          </a:extLst>
        </xdr:cNvPr>
        <xdr:cNvSpPr txBox="1">
          <a:spLocks noChangeArrowheads="1"/>
        </xdr:cNvSpPr>
      </xdr:nvSpPr>
      <xdr:spPr bwMode="auto">
        <a:xfrm>
          <a:off x="3706091"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1494" name="Text Box 17">
          <a:extLst>
            <a:ext uri="{FF2B5EF4-FFF2-40B4-BE49-F238E27FC236}">
              <a16:creationId xmlns:a16="http://schemas.microsoft.com/office/drawing/2014/main" id="{00000000-0008-0000-0500-0000D6050000}"/>
            </a:ext>
          </a:extLst>
        </xdr:cNvPr>
        <xdr:cNvSpPr txBox="1">
          <a:spLocks noChangeArrowheads="1"/>
        </xdr:cNvSpPr>
      </xdr:nvSpPr>
      <xdr:spPr bwMode="auto">
        <a:xfrm>
          <a:off x="3706091"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1495" name="Text Box 18">
          <a:extLst>
            <a:ext uri="{FF2B5EF4-FFF2-40B4-BE49-F238E27FC236}">
              <a16:creationId xmlns:a16="http://schemas.microsoft.com/office/drawing/2014/main" id="{00000000-0008-0000-0500-0000D7050000}"/>
            </a:ext>
          </a:extLst>
        </xdr:cNvPr>
        <xdr:cNvSpPr txBox="1">
          <a:spLocks noChangeArrowheads="1"/>
        </xdr:cNvSpPr>
      </xdr:nvSpPr>
      <xdr:spPr bwMode="auto">
        <a:xfrm>
          <a:off x="3706091"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1496" name="Text Box 19">
          <a:extLst>
            <a:ext uri="{FF2B5EF4-FFF2-40B4-BE49-F238E27FC236}">
              <a16:creationId xmlns:a16="http://schemas.microsoft.com/office/drawing/2014/main" id="{00000000-0008-0000-0500-0000D8050000}"/>
            </a:ext>
          </a:extLst>
        </xdr:cNvPr>
        <xdr:cNvSpPr txBox="1">
          <a:spLocks noChangeArrowheads="1"/>
        </xdr:cNvSpPr>
      </xdr:nvSpPr>
      <xdr:spPr bwMode="auto">
        <a:xfrm>
          <a:off x="3706091"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0</xdr:rowOff>
    </xdr:from>
    <xdr:ext cx="95250" cy="171450"/>
    <xdr:sp macro="" textlink="">
      <xdr:nvSpPr>
        <xdr:cNvPr id="1498" name="Text Box 16">
          <a:extLst>
            <a:ext uri="{FF2B5EF4-FFF2-40B4-BE49-F238E27FC236}">
              <a16:creationId xmlns:a16="http://schemas.microsoft.com/office/drawing/2014/main" id="{00000000-0008-0000-0500-0000DA050000}"/>
            </a:ext>
          </a:extLst>
        </xdr:cNvPr>
        <xdr:cNvSpPr txBox="1">
          <a:spLocks noChangeArrowheads="1"/>
        </xdr:cNvSpPr>
      </xdr:nvSpPr>
      <xdr:spPr bwMode="auto">
        <a:xfrm>
          <a:off x="6768234"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0</xdr:rowOff>
    </xdr:from>
    <xdr:ext cx="95250" cy="171450"/>
    <xdr:sp macro="" textlink="">
      <xdr:nvSpPr>
        <xdr:cNvPr id="1499" name="Text Box 17">
          <a:extLst>
            <a:ext uri="{FF2B5EF4-FFF2-40B4-BE49-F238E27FC236}">
              <a16:creationId xmlns:a16="http://schemas.microsoft.com/office/drawing/2014/main" id="{00000000-0008-0000-0500-0000DB050000}"/>
            </a:ext>
          </a:extLst>
        </xdr:cNvPr>
        <xdr:cNvSpPr txBox="1">
          <a:spLocks noChangeArrowheads="1"/>
        </xdr:cNvSpPr>
      </xdr:nvSpPr>
      <xdr:spPr bwMode="auto">
        <a:xfrm>
          <a:off x="6768234"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0</xdr:rowOff>
    </xdr:from>
    <xdr:ext cx="95250" cy="171450"/>
    <xdr:sp macro="" textlink="">
      <xdr:nvSpPr>
        <xdr:cNvPr id="1500" name="Text Box 18">
          <a:extLst>
            <a:ext uri="{FF2B5EF4-FFF2-40B4-BE49-F238E27FC236}">
              <a16:creationId xmlns:a16="http://schemas.microsoft.com/office/drawing/2014/main" id="{00000000-0008-0000-0500-0000DC050000}"/>
            </a:ext>
          </a:extLst>
        </xdr:cNvPr>
        <xdr:cNvSpPr txBox="1">
          <a:spLocks noChangeArrowheads="1"/>
        </xdr:cNvSpPr>
      </xdr:nvSpPr>
      <xdr:spPr bwMode="auto">
        <a:xfrm>
          <a:off x="6768234"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1501" name="Text Box 16">
          <a:extLst>
            <a:ext uri="{FF2B5EF4-FFF2-40B4-BE49-F238E27FC236}">
              <a16:creationId xmlns:a16="http://schemas.microsoft.com/office/drawing/2014/main" id="{00000000-0008-0000-0500-0000DD050000}"/>
            </a:ext>
          </a:extLst>
        </xdr:cNvPr>
        <xdr:cNvSpPr txBox="1">
          <a:spLocks noChangeArrowheads="1"/>
        </xdr:cNvSpPr>
      </xdr:nvSpPr>
      <xdr:spPr bwMode="auto">
        <a:xfrm>
          <a:off x="9615343"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1502" name="Text Box 17">
          <a:extLst>
            <a:ext uri="{FF2B5EF4-FFF2-40B4-BE49-F238E27FC236}">
              <a16:creationId xmlns:a16="http://schemas.microsoft.com/office/drawing/2014/main" id="{00000000-0008-0000-0500-0000DE050000}"/>
            </a:ext>
          </a:extLst>
        </xdr:cNvPr>
        <xdr:cNvSpPr txBox="1">
          <a:spLocks noChangeArrowheads="1"/>
        </xdr:cNvSpPr>
      </xdr:nvSpPr>
      <xdr:spPr bwMode="auto">
        <a:xfrm>
          <a:off x="9615343"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1503" name="Text Box 18">
          <a:extLst>
            <a:ext uri="{FF2B5EF4-FFF2-40B4-BE49-F238E27FC236}">
              <a16:creationId xmlns:a16="http://schemas.microsoft.com/office/drawing/2014/main" id="{00000000-0008-0000-0500-0000DF050000}"/>
            </a:ext>
          </a:extLst>
        </xdr:cNvPr>
        <xdr:cNvSpPr txBox="1">
          <a:spLocks noChangeArrowheads="1"/>
        </xdr:cNvSpPr>
      </xdr:nvSpPr>
      <xdr:spPr bwMode="auto">
        <a:xfrm>
          <a:off x="9615343"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1504" name="Text Box 19">
          <a:extLst>
            <a:ext uri="{FF2B5EF4-FFF2-40B4-BE49-F238E27FC236}">
              <a16:creationId xmlns:a16="http://schemas.microsoft.com/office/drawing/2014/main" id="{00000000-0008-0000-0500-0000E0050000}"/>
            </a:ext>
          </a:extLst>
        </xdr:cNvPr>
        <xdr:cNvSpPr txBox="1">
          <a:spLocks noChangeArrowheads="1"/>
        </xdr:cNvSpPr>
      </xdr:nvSpPr>
      <xdr:spPr bwMode="auto">
        <a:xfrm>
          <a:off x="9615343"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1505" name="Text Box 16">
          <a:extLst>
            <a:ext uri="{FF2B5EF4-FFF2-40B4-BE49-F238E27FC236}">
              <a16:creationId xmlns:a16="http://schemas.microsoft.com/office/drawing/2014/main" id="{00000000-0008-0000-0500-0000E1050000}"/>
            </a:ext>
          </a:extLst>
        </xdr:cNvPr>
        <xdr:cNvSpPr txBox="1">
          <a:spLocks noChangeArrowheads="1"/>
        </xdr:cNvSpPr>
      </xdr:nvSpPr>
      <xdr:spPr bwMode="auto">
        <a:xfrm>
          <a:off x="9615343"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1506" name="Text Box 17">
          <a:extLst>
            <a:ext uri="{FF2B5EF4-FFF2-40B4-BE49-F238E27FC236}">
              <a16:creationId xmlns:a16="http://schemas.microsoft.com/office/drawing/2014/main" id="{00000000-0008-0000-0500-0000E2050000}"/>
            </a:ext>
          </a:extLst>
        </xdr:cNvPr>
        <xdr:cNvSpPr txBox="1">
          <a:spLocks noChangeArrowheads="1"/>
        </xdr:cNvSpPr>
      </xdr:nvSpPr>
      <xdr:spPr bwMode="auto">
        <a:xfrm>
          <a:off x="9615343"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1507" name="Text Box 18">
          <a:extLst>
            <a:ext uri="{FF2B5EF4-FFF2-40B4-BE49-F238E27FC236}">
              <a16:creationId xmlns:a16="http://schemas.microsoft.com/office/drawing/2014/main" id="{00000000-0008-0000-0500-0000E3050000}"/>
            </a:ext>
          </a:extLst>
        </xdr:cNvPr>
        <xdr:cNvSpPr txBox="1">
          <a:spLocks noChangeArrowheads="1"/>
        </xdr:cNvSpPr>
      </xdr:nvSpPr>
      <xdr:spPr bwMode="auto">
        <a:xfrm>
          <a:off x="9615343"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1508" name="Text Box 19">
          <a:extLst>
            <a:ext uri="{FF2B5EF4-FFF2-40B4-BE49-F238E27FC236}">
              <a16:creationId xmlns:a16="http://schemas.microsoft.com/office/drawing/2014/main" id="{00000000-0008-0000-0500-0000E4050000}"/>
            </a:ext>
          </a:extLst>
        </xdr:cNvPr>
        <xdr:cNvSpPr txBox="1">
          <a:spLocks noChangeArrowheads="1"/>
        </xdr:cNvSpPr>
      </xdr:nvSpPr>
      <xdr:spPr bwMode="auto">
        <a:xfrm>
          <a:off x="9615343"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1509" name="Text Box 16">
          <a:extLst>
            <a:ext uri="{FF2B5EF4-FFF2-40B4-BE49-F238E27FC236}">
              <a16:creationId xmlns:a16="http://schemas.microsoft.com/office/drawing/2014/main" id="{00000000-0008-0000-0500-0000E5050000}"/>
            </a:ext>
          </a:extLst>
        </xdr:cNvPr>
        <xdr:cNvSpPr txBox="1">
          <a:spLocks noChangeArrowheads="1"/>
        </xdr:cNvSpPr>
      </xdr:nvSpPr>
      <xdr:spPr bwMode="auto">
        <a:xfrm>
          <a:off x="3706091"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1510" name="Text Box 17">
          <a:extLst>
            <a:ext uri="{FF2B5EF4-FFF2-40B4-BE49-F238E27FC236}">
              <a16:creationId xmlns:a16="http://schemas.microsoft.com/office/drawing/2014/main" id="{00000000-0008-0000-0500-0000E6050000}"/>
            </a:ext>
          </a:extLst>
        </xdr:cNvPr>
        <xdr:cNvSpPr txBox="1">
          <a:spLocks noChangeArrowheads="1"/>
        </xdr:cNvSpPr>
      </xdr:nvSpPr>
      <xdr:spPr bwMode="auto">
        <a:xfrm>
          <a:off x="3706091"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1511" name="Text Box 18">
          <a:extLst>
            <a:ext uri="{FF2B5EF4-FFF2-40B4-BE49-F238E27FC236}">
              <a16:creationId xmlns:a16="http://schemas.microsoft.com/office/drawing/2014/main" id="{00000000-0008-0000-0500-0000E7050000}"/>
            </a:ext>
          </a:extLst>
        </xdr:cNvPr>
        <xdr:cNvSpPr txBox="1">
          <a:spLocks noChangeArrowheads="1"/>
        </xdr:cNvSpPr>
      </xdr:nvSpPr>
      <xdr:spPr bwMode="auto">
        <a:xfrm>
          <a:off x="3706091"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1512" name="Text Box 19">
          <a:extLst>
            <a:ext uri="{FF2B5EF4-FFF2-40B4-BE49-F238E27FC236}">
              <a16:creationId xmlns:a16="http://schemas.microsoft.com/office/drawing/2014/main" id="{00000000-0008-0000-0500-0000E8050000}"/>
            </a:ext>
          </a:extLst>
        </xdr:cNvPr>
        <xdr:cNvSpPr txBox="1">
          <a:spLocks noChangeArrowheads="1"/>
        </xdr:cNvSpPr>
      </xdr:nvSpPr>
      <xdr:spPr bwMode="auto">
        <a:xfrm>
          <a:off x="3706091"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448496"/>
    <xdr:sp macro="" textlink="">
      <xdr:nvSpPr>
        <xdr:cNvPr id="1513" name="Text Box 15">
          <a:extLst>
            <a:ext uri="{FF2B5EF4-FFF2-40B4-BE49-F238E27FC236}">
              <a16:creationId xmlns:a16="http://schemas.microsoft.com/office/drawing/2014/main" id="{00000000-0008-0000-0500-0000E9050000}"/>
            </a:ext>
          </a:extLst>
        </xdr:cNvPr>
        <xdr:cNvSpPr txBox="1">
          <a:spLocks noChangeArrowheads="1"/>
        </xdr:cNvSpPr>
      </xdr:nvSpPr>
      <xdr:spPr bwMode="auto">
        <a:xfrm>
          <a:off x="3706091" y="3794702"/>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1514" name="Text Box 16">
          <a:extLst>
            <a:ext uri="{FF2B5EF4-FFF2-40B4-BE49-F238E27FC236}">
              <a16:creationId xmlns:a16="http://schemas.microsoft.com/office/drawing/2014/main" id="{00000000-0008-0000-0500-0000EA050000}"/>
            </a:ext>
          </a:extLst>
        </xdr:cNvPr>
        <xdr:cNvSpPr txBox="1">
          <a:spLocks noChangeArrowheads="1"/>
        </xdr:cNvSpPr>
      </xdr:nvSpPr>
      <xdr:spPr bwMode="auto">
        <a:xfrm>
          <a:off x="6768234"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1515" name="Text Box 17">
          <a:extLst>
            <a:ext uri="{FF2B5EF4-FFF2-40B4-BE49-F238E27FC236}">
              <a16:creationId xmlns:a16="http://schemas.microsoft.com/office/drawing/2014/main" id="{00000000-0008-0000-0500-0000EB050000}"/>
            </a:ext>
          </a:extLst>
        </xdr:cNvPr>
        <xdr:cNvSpPr txBox="1">
          <a:spLocks noChangeArrowheads="1"/>
        </xdr:cNvSpPr>
      </xdr:nvSpPr>
      <xdr:spPr bwMode="auto">
        <a:xfrm>
          <a:off x="6768234"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1516" name="Text Box 18">
          <a:extLst>
            <a:ext uri="{FF2B5EF4-FFF2-40B4-BE49-F238E27FC236}">
              <a16:creationId xmlns:a16="http://schemas.microsoft.com/office/drawing/2014/main" id="{00000000-0008-0000-0500-0000EC050000}"/>
            </a:ext>
          </a:extLst>
        </xdr:cNvPr>
        <xdr:cNvSpPr txBox="1">
          <a:spLocks noChangeArrowheads="1"/>
        </xdr:cNvSpPr>
      </xdr:nvSpPr>
      <xdr:spPr bwMode="auto">
        <a:xfrm>
          <a:off x="6768234"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1517" name="Text Box 19">
          <a:extLst>
            <a:ext uri="{FF2B5EF4-FFF2-40B4-BE49-F238E27FC236}">
              <a16:creationId xmlns:a16="http://schemas.microsoft.com/office/drawing/2014/main" id="{00000000-0008-0000-0500-0000ED050000}"/>
            </a:ext>
          </a:extLst>
        </xdr:cNvPr>
        <xdr:cNvSpPr txBox="1">
          <a:spLocks noChangeArrowheads="1"/>
        </xdr:cNvSpPr>
      </xdr:nvSpPr>
      <xdr:spPr bwMode="auto">
        <a:xfrm>
          <a:off x="6768234"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504825</xdr:rowOff>
    </xdr:from>
    <xdr:ext cx="95250" cy="442269"/>
    <xdr:sp macro="" textlink="">
      <xdr:nvSpPr>
        <xdr:cNvPr id="1518" name="Text Box 15">
          <a:extLst>
            <a:ext uri="{FF2B5EF4-FFF2-40B4-BE49-F238E27FC236}">
              <a16:creationId xmlns:a16="http://schemas.microsoft.com/office/drawing/2014/main" id="{00000000-0008-0000-0500-0000EE050000}"/>
            </a:ext>
          </a:extLst>
        </xdr:cNvPr>
        <xdr:cNvSpPr txBox="1">
          <a:spLocks noChangeArrowheads="1"/>
        </xdr:cNvSpPr>
      </xdr:nvSpPr>
      <xdr:spPr bwMode="auto">
        <a:xfrm>
          <a:off x="6768234" y="3794702"/>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1519" name="Text Box 16">
          <a:extLst>
            <a:ext uri="{FF2B5EF4-FFF2-40B4-BE49-F238E27FC236}">
              <a16:creationId xmlns:a16="http://schemas.microsoft.com/office/drawing/2014/main" id="{00000000-0008-0000-0500-0000EF050000}"/>
            </a:ext>
          </a:extLst>
        </xdr:cNvPr>
        <xdr:cNvSpPr txBox="1">
          <a:spLocks noChangeArrowheads="1"/>
        </xdr:cNvSpPr>
      </xdr:nvSpPr>
      <xdr:spPr bwMode="auto">
        <a:xfrm>
          <a:off x="1569027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1520" name="Text Box 17">
          <a:extLst>
            <a:ext uri="{FF2B5EF4-FFF2-40B4-BE49-F238E27FC236}">
              <a16:creationId xmlns:a16="http://schemas.microsoft.com/office/drawing/2014/main" id="{00000000-0008-0000-0500-0000F0050000}"/>
            </a:ext>
          </a:extLst>
        </xdr:cNvPr>
        <xdr:cNvSpPr txBox="1">
          <a:spLocks noChangeArrowheads="1"/>
        </xdr:cNvSpPr>
      </xdr:nvSpPr>
      <xdr:spPr bwMode="auto">
        <a:xfrm>
          <a:off x="1569027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1521" name="Text Box 18">
          <a:extLst>
            <a:ext uri="{FF2B5EF4-FFF2-40B4-BE49-F238E27FC236}">
              <a16:creationId xmlns:a16="http://schemas.microsoft.com/office/drawing/2014/main" id="{00000000-0008-0000-0500-0000F1050000}"/>
            </a:ext>
          </a:extLst>
        </xdr:cNvPr>
        <xdr:cNvSpPr txBox="1">
          <a:spLocks noChangeArrowheads="1"/>
        </xdr:cNvSpPr>
      </xdr:nvSpPr>
      <xdr:spPr bwMode="auto">
        <a:xfrm>
          <a:off x="1569027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1522" name="Text Box 19">
          <a:extLst>
            <a:ext uri="{FF2B5EF4-FFF2-40B4-BE49-F238E27FC236}">
              <a16:creationId xmlns:a16="http://schemas.microsoft.com/office/drawing/2014/main" id="{00000000-0008-0000-0500-0000F2050000}"/>
            </a:ext>
          </a:extLst>
        </xdr:cNvPr>
        <xdr:cNvSpPr txBox="1">
          <a:spLocks noChangeArrowheads="1"/>
        </xdr:cNvSpPr>
      </xdr:nvSpPr>
      <xdr:spPr bwMode="auto">
        <a:xfrm>
          <a:off x="1569027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29</xdr:row>
      <xdr:rowOff>504825</xdr:rowOff>
    </xdr:from>
    <xdr:ext cx="95250" cy="444014"/>
    <xdr:sp macro="" textlink="">
      <xdr:nvSpPr>
        <xdr:cNvPr id="1524" name="Text Box 15">
          <a:extLst>
            <a:ext uri="{FF2B5EF4-FFF2-40B4-BE49-F238E27FC236}">
              <a16:creationId xmlns:a16="http://schemas.microsoft.com/office/drawing/2014/main" id="{00000000-0008-0000-0500-0000F4050000}"/>
            </a:ext>
          </a:extLst>
        </xdr:cNvPr>
        <xdr:cNvSpPr txBox="1">
          <a:spLocks noChangeArrowheads="1"/>
        </xdr:cNvSpPr>
      </xdr:nvSpPr>
      <xdr:spPr bwMode="auto">
        <a:xfrm>
          <a:off x="3706091" y="361517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1525" name="Text Box 16">
          <a:extLst>
            <a:ext uri="{FF2B5EF4-FFF2-40B4-BE49-F238E27FC236}">
              <a16:creationId xmlns:a16="http://schemas.microsoft.com/office/drawing/2014/main" id="{00000000-0008-0000-0500-0000F5050000}"/>
            </a:ext>
          </a:extLst>
        </xdr:cNvPr>
        <xdr:cNvSpPr txBox="1">
          <a:spLocks noChangeArrowheads="1"/>
        </xdr:cNvSpPr>
      </xdr:nvSpPr>
      <xdr:spPr bwMode="auto">
        <a:xfrm>
          <a:off x="3706091"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1526" name="Text Box 17">
          <a:extLst>
            <a:ext uri="{FF2B5EF4-FFF2-40B4-BE49-F238E27FC236}">
              <a16:creationId xmlns:a16="http://schemas.microsoft.com/office/drawing/2014/main" id="{00000000-0008-0000-0500-0000F6050000}"/>
            </a:ext>
          </a:extLst>
        </xdr:cNvPr>
        <xdr:cNvSpPr txBox="1">
          <a:spLocks noChangeArrowheads="1"/>
        </xdr:cNvSpPr>
      </xdr:nvSpPr>
      <xdr:spPr bwMode="auto">
        <a:xfrm>
          <a:off x="3706091"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1527" name="Text Box 18">
          <a:extLst>
            <a:ext uri="{FF2B5EF4-FFF2-40B4-BE49-F238E27FC236}">
              <a16:creationId xmlns:a16="http://schemas.microsoft.com/office/drawing/2014/main" id="{00000000-0008-0000-0500-0000F7050000}"/>
            </a:ext>
          </a:extLst>
        </xdr:cNvPr>
        <xdr:cNvSpPr txBox="1">
          <a:spLocks noChangeArrowheads="1"/>
        </xdr:cNvSpPr>
      </xdr:nvSpPr>
      <xdr:spPr bwMode="auto">
        <a:xfrm>
          <a:off x="3706091"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1528" name="Text Box 19">
          <a:extLst>
            <a:ext uri="{FF2B5EF4-FFF2-40B4-BE49-F238E27FC236}">
              <a16:creationId xmlns:a16="http://schemas.microsoft.com/office/drawing/2014/main" id="{00000000-0008-0000-0500-0000F8050000}"/>
            </a:ext>
          </a:extLst>
        </xdr:cNvPr>
        <xdr:cNvSpPr txBox="1">
          <a:spLocks noChangeArrowheads="1"/>
        </xdr:cNvSpPr>
      </xdr:nvSpPr>
      <xdr:spPr bwMode="auto">
        <a:xfrm>
          <a:off x="3706091"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213632"/>
    <xdr:sp macro="" textlink="">
      <xdr:nvSpPr>
        <xdr:cNvPr id="1529" name="Text Box 15">
          <a:extLst>
            <a:ext uri="{FF2B5EF4-FFF2-40B4-BE49-F238E27FC236}">
              <a16:creationId xmlns:a16="http://schemas.microsoft.com/office/drawing/2014/main" id="{00000000-0008-0000-0500-0000F9050000}"/>
            </a:ext>
          </a:extLst>
        </xdr:cNvPr>
        <xdr:cNvSpPr txBox="1">
          <a:spLocks noChangeArrowheads="1"/>
        </xdr:cNvSpPr>
      </xdr:nvSpPr>
      <xdr:spPr bwMode="auto">
        <a:xfrm>
          <a:off x="3706091" y="379470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444331"/>
    <xdr:sp macro="" textlink="">
      <xdr:nvSpPr>
        <xdr:cNvPr id="1530" name="Text Box 15">
          <a:extLst>
            <a:ext uri="{FF2B5EF4-FFF2-40B4-BE49-F238E27FC236}">
              <a16:creationId xmlns:a16="http://schemas.microsoft.com/office/drawing/2014/main" id="{00000000-0008-0000-0500-0000FA050000}"/>
            </a:ext>
          </a:extLst>
        </xdr:cNvPr>
        <xdr:cNvSpPr txBox="1">
          <a:spLocks noChangeArrowheads="1"/>
        </xdr:cNvSpPr>
      </xdr:nvSpPr>
      <xdr:spPr bwMode="auto">
        <a:xfrm>
          <a:off x="3706091" y="3794702"/>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29</xdr:row>
      <xdr:rowOff>504825</xdr:rowOff>
    </xdr:from>
    <xdr:ext cx="95250" cy="442269"/>
    <xdr:sp macro="" textlink="">
      <xdr:nvSpPr>
        <xdr:cNvPr id="1531" name="Text Box 15">
          <a:extLst>
            <a:ext uri="{FF2B5EF4-FFF2-40B4-BE49-F238E27FC236}">
              <a16:creationId xmlns:a16="http://schemas.microsoft.com/office/drawing/2014/main" id="{00000000-0008-0000-0500-0000FB050000}"/>
            </a:ext>
          </a:extLst>
        </xdr:cNvPr>
        <xdr:cNvSpPr txBox="1">
          <a:spLocks noChangeArrowheads="1"/>
        </xdr:cNvSpPr>
      </xdr:nvSpPr>
      <xdr:spPr bwMode="auto">
        <a:xfrm>
          <a:off x="6768234" y="361517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1532" name="Text Box 16">
          <a:extLst>
            <a:ext uri="{FF2B5EF4-FFF2-40B4-BE49-F238E27FC236}">
              <a16:creationId xmlns:a16="http://schemas.microsoft.com/office/drawing/2014/main" id="{00000000-0008-0000-0500-0000FC050000}"/>
            </a:ext>
          </a:extLst>
        </xdr:cNvPr>
        <xdr:cNvSpPr txBox="1">
          <a:spLocks noChangeArrowheads="1"/>
        </xdr:cNvSpPr>
      </xdr:nvSpPr>
      <xdr:spPr bwMode="auto">
        <a:xfrm>
          <a:off x="6768234"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1533" name="Text Box 17">
          <a:extLst>
            <a:ext uri="{FF2B5EF4-FFF2-40B4-BE49-F238E27FC236}">
              <a16:creationId xmlns:a16="http://schemas.microsoft.com/office/drawing/2014/main" id="{00000000-0008-0000-0500-0000FD050000}"/>
            </a:ext>
          </a:extLst>
        </xdr:cNvPr>
        <xdr:cNvSpPr txBox="1">
          <a:spLocks noChangeArrowheads="1"/>
        </xdr:cNvSpPr>
      </xdr:nvSpPr>
      <xdr:spPr bwMode="auto">
        <a:xfrm>
          <a:off x="6768234"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1534" name="Text Box 18">
          <a:extLst>
            <a:ext uri="{FF2B5EF4-FFF2-40B4-BE49-F238E27FC236}">
              <a16:creationId xmlns:a16="http://schemas.microsoft.com/office/drawing/2014/main" id="{00000000-0008-0000-0500-0000FE050000}"/>
            </a:ext>
          </a:extLst>
        </xdr:cNvPr>
        <xdr:cNvSpPr txBox="1">
          <a:spLocks noChangeArrowheads="1"/>
        </xdr:cNvSpPr>
      </xdr:nvSpPr>
      <xdr:spPr bwMode="auto">
        <a:xfrm>
          <a:off x="6768234"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504825</xdr:rowOff>
    </xdr:from>
    <xdr:ext cx="95250" cy="213632"/>
    <xdr:sp macro="" textlink="">
      <xdr:nvSpPr>
        <xdr:cNvPr id="1535" name="Text Box 15">
          <a:extLst>
            <a:ext uri="{FF2B5EF4-FFF2-40B4-BE49-F238E27FC236}">
              <a16:creationId xmlns:a16="http://schemas.microsoft.com/office/drawing/2014/main" id="{00000000-0008-0000-0500-0000FF050000}"/>
            </a:ext>
          </a:extLst>
        </xdr:cNvPr>
        <xdr:cNvSpPr txBox="1">
          <a:spLocks noChangeArrowheads="1"/>
        </xdr:cNvSpPr>
      </xdr:nvSpPr>
      <xdr:spPr bwMode="auto">
        <a:xfrm>
          <a:off x="6768234" y="379470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1536" name="Text Box 16">
          <a:extLst>
            <a:ext uri="{FF2B5EF4-FFF2-40B4-BE49-F238E27FC236}">
              <a16:creationId xmlns:a16="http://schemas.microsoft.com/office/drawing/2014/main" id="{00000000-0008-0000-0500-000000060000}"/>
            </a:ext>
          </a:extLst>
        </xdr:cNvPr>
        <xdr:cNvSpPr txBox="1">
          <a:spLocks noChangeArrowheads="1"/>
        </xdr:cNvSpPr>
      </xdr:nvSpPr>
      <xdr:spPr bwMode="auto">
        <a:xfrm>
          <a:off x="961534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1537" name="Text Box 17">
          <a:extLst>
            <a:ext uri="{FF2B5EF4-FFF2-40B4-BE49-F238E27FC236}">
              <a16:creationId xmlns:a16="http://schemas.microsoft.com/office/drawing/2014/main" id="{00000000-0008-0000-0500-000001060000}"/>
            </a:ext>
          </a:extLst>
        </xdr:cNvPr>
        <xdr:cNvSpPr txBox="1">
          <a:spLocks noChangeArrowheads="1"/>
        </xdr:cNvSpPr>
      </xdr:nvSpPr>
      <xdr:spPr bwMode="auto">
        <a:xfrm>
          <a:off x="961534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1538" name="Text Box 18">
          <a:extLst>
            <a:ext uri="{FF2B5EF4-FFF2-40B4-BE49-F238E27FC236}">
              <a16:creationId xmlns:a16="http://schemas.microsoft.com/office/drawing/2014/main" id="{00000000-0008-0000-0500-000002060000}"/>
            </a:ext>
          </a:extLst>
        </xdr:cNvPr>
        <xdr:cNvSpPr txBox="1">
          <a:spLocks noChangeArrowheads="1"/>
        </xdr:cNvSpPr>
      </xdr:nvSpPr>
      <xdr:spPr bwMode="auto">
        <a:xfrm>
          <a:off x="961534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1539" name="Text Box 19">
          <a:extLst>
            <a:ext uri="{FF2B5EF4-FFF2-40B4-BE49-F238E27FC236}">
              <a16:creationId xmlns:a16="http://schemas.microsoft.com/office/drawing/2014/main" id="{00000000-0008-0000-0500-000003060000}"/>
            </a:ext>
          </a:extLst>
        </xdr:cNvPr>
        <xdr:cNvSpPr txBox="1">
          <a:spLocks noChangeArrowheads="1"/>
        </xdr:cNvSpPr>
      </xdr:nvSpPr>
      <xdr:spPr bwMode="auto">
        <a:xfrm>
          <a:off x="961534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1540" name="Text Box 16">
          <a:extLst>
            <a:ext uri="{FF2B5EF4-FFF2-40B4-BE49-F238E27FC236}">
              <a16:creationId xmlns:a16="http://schemas.microsoft.com/office/drawing/2014/main" id="{00000000-0008-0000-0500-000004060000}"/>
            </a:ext>
          </a:extLst>
        </xdr:cNvPr>
        <xdr:cNvSpPr txBox="1">
          <a:spLocks noChangeArrowheads="1"/>
        </xdr:cNvSpPr>
      </xdr:nvSpPr>
      <xdr:spPr bwMode="auto">
        <a:xfrm>
          <a:off x="961534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1541" name="Text Box 17">
          <a:extLst>
            <a:ext uri="{FF2B5EF4-FFF2-40B4-BE49-F238E27FC236}">
              <a16:creationId xmlns:a16="http://schemas.microsoft.com/office/drawing/2014/main" id="{00000000-0008-0000-0500-000005060000}"/>
            </a:ext>
          </a:extLst>
        </xdr:cNvPr>
        <xdr:cNvSpPr txBox="1">
          <a:spLocks noChangeArrowheads="1"/>
        </xdr:cNvSpPr>
      </xdr:nvSpPr>
      <xdr:spPr bwMode="auto">
        <a:xfrm>
          <a:off x="961534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1542" name="Text Box 18">
          <a:extLst>
            <a:ext uri="{FF2B5EF4-FFF2-40B4-BE49-F238E27FC236}">
              <a16:creationId xmlns:a16="http://schemas.microsoft.com/office/drawing/2014/main" id="{00000000-0008-0000-0500-000006060000}"/>
            </a:ext>
          </a:extLst>
        </xdr:cNvPr>
        <xdr:cNvSpPr txBox="1">
          <a:spLocks noChangeArrowheads="1"/>
        </xdr:cNvSpPr>
      </xdr:nvSpPr>
      <xdr:spPr bwMode="auto">
        <a:xfrm>
          <a:off x="961534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1543" name="Text Box 19">
          <a:extLst>
            <a:ext uri="{FF2B5EF4-FFF2-40B4-BE49-F238E27FC236}">
              <a16:creationId xmlns:a16="http://schemas.microsoft.com/office/drawing/2014/main" id="{00000000-0008-0000-0500-000007060000}"/>
            </a:ext>
          </a:extLst>
        </xdr:cNvPr>
        <xdr:cNvSpPr txBox="1">
          <a:spLocks noChangeArrowheads="1"/>
        </xdr:cNvSpPr>
      </xdr:nvSpPr>
      <xdr:spPr bwMode="auto">
        <a:xfrm>
          <a:off x="961534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1544" name="Text Box 16">
          <a:extLst>
            <a:ext uri="{FF2B5EF4-FFF2-40B4-BE49-F238E27FC236}">
              <a16:creationId xmlns:a16="http://schemas.microsoft.com/office/drawing/2014/main" id="{00000000-0008-0000-0500-000008060000}"/>
            </a:ext>
          </a:extLst>
        </xdr:cNvPr>
        <xdr:cNvSpPr txBox="1">
          <a:spLocks noChangeArrowheads="1"/>
        </xdr:cNvSpPr>
      </xdr:nvSpPr>
      <xdr:spPr bwMode="auto">
        <a:xfrm>
          <a:off x="370609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1545" name="Text Box 17">
          <a:extLst>
            <a:ext uri="{FF2B5EF4-FFF2-40B4-BE49-F238E27FC236}">
              <a16:creationId xmlns:a16="http://schemas.microsoft.com/office/drawing/2014/main" id="{00000000-0008-0000-0500-000009060000}"/>
            </a:ext>
          </a:extLst>
        </xdr:cNvPr>
        <xdr:cNvSpPr txBox="1">
          <a:spLocks noChangeArrowheads="1"/>
        </xdr:cNvSpPr>
      </xdr:nvSpPr>
      <xdr:spPr bwMode="auto">
        <a:xfrm>
          <a:off x="370609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1546" name="Text Box 18">
          <a:extLst>
            <a:ext uri="{FF2B5EF4-FFF2-40B4-BE49-F238E27FC236}">
              <a16:creationId xmlns:a16="http://schemas.microsoft.com/office/drawing/2014/main" id="{00000000-0008-0000-0500-00000A060000}"/>
            </a:ext>
          </a:extLst>
        </xdr:cNvPr>
        <xdr:cNvSpPr txBox="1">
          <a:spLocks noChangeArrowheads="1"/>
        </xdr:cNvSpPr>
      </xdr:nvSpPr>
      <xdr:spPr bwMode="auto">
        <a:xfrm>
          <a:off x="370609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1547" name="Text Box 19">
          <a:extLst>
            <a:ext uri="{FF2B5EF4-FFF2-40B4-BE49-F238E27FC236}">
              <a16:creationId xmlns:a16="http://schemas.microsoft.com/office/drawing/2014/main" id="{00000000-0008-0000-0500-00000B060000}"/>
            </a:ext>
          </a:extLst>
        </xdr:cNvPr>
        <xdr:cNvSpPr txBox="1">
          <a:spLocks noChangeArrowheads="1"/>
        </xdr:cNvSpPr>
      </xdr:nvSpPr>
      <xdr:spPr bwMode="auto">
        <a:xfrm>
          <a:off x="370609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1548" name="Text Box 16">
          <a:extLst>
            <a:ext uri="{FF2B5EF4-FFF2-40B4-BE49-F238E27FC236}">
              <a16:creationId xmlns:a16="http://schemas.microsoft.com/office/drawing/2014/main" id="{00000000-0008-0000-0500-00000C060000}"/>
            </a:ext>
          </a:extLst>
        </xdr:cNvPr>
        <xdr:cNvSpPr txBox="1">
          <a:spLocks noChangeArrowheads="1"/>
        </xdr:cNvSpPr>
      </xdr:nvSpPr>
      <xdr:spPr bwMode="auto">
        <a:xfrm>
          <a:off x="676823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1549" name="Text Box 17">
          <a:extLst>
            <a:ext uri="{FF2B5EF4-FFF2-40B4-BE49-F238E27FC236}">
              <a16:creationId xmlns:a16="http://schemas.microsoft.com/office/drawing/2014/main" id="{00000000-0008-0000-0500-00000D060000}"/>
            </a:ext>
          </a:extLst>
        </xdr:cNvPr>
        <xdr:cNvSpPr txBox="1">
          <a:spLocks noChangeArrowheads="1"/>
        </xdr:cNvSpPr>
      </xdr:nvSpPr>
      <xdr:spPr bwMode="auto">
        <a:xfrm>
          <a:off x="676823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1550" name="Text Box 18">
          <a:extLst>
            <a:ext uri="{FF2B5EF4-FFF2-40B4-BE49-F238E27FC236}">
              <a16:creationId xmlns:a16="http://schemas.microsoft.com/office/drawing/2014/main" id="{00000000-0008-0000-0500-00000E060000}"/>
            </a:ext>
          </a:extLst>
        </xdr:cNvPr>
        <xdr:cNvSpPr txBox="1">
          <a:spLocks noChangeArrowheads="1"/>
        </xdr:cNvSpPr>
      </xdr:nvSpPr>
      <xdr:spPr bwMode="auto">
        <a:xfrm>
          <a:off x="676823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1551" name="Text Box 19">
          <a:extLst>
            <a:ext uri="{FF2B5EF4-FFF2-40B4-BE49-F238E27FC236}">
              <a16:creationId xmlns:a16="http://schemas.microsoft.com/office/drawing/2014/main" id="{00000000-0008-0000-0500-00000F060000}"/>
            </a:ext>
          </a:extLst>
        </xdr:cNvPr>
        <xdr:cNvSpPr txBox="1">
          <a:spLocks noChangeArrowheads="1"/>
        </xdr:cNvSpPr>
      </xdr:nvSpPr>
      <xdr:spPr bwMode="auto">
        <a:xfrm>
          <a:off x="676823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1552" name="Text Box 16">
          <a:extLst>
            <a:ext uri="{FF2B5EF4-FFF2-40B4-BE49-F238E27FC236}">
              <a16:creationId xmlns:a16="http://schemas.microsoft.com/office/drawing/2014/main" id="{00000000-0008-0000-0500-000010060000}"/>
            </a:ext>
          </a:extLst>
        </xdr:cNvPr>
        <xdr:cNvSpPr txBox="1">
          <a:spLocks noChangeArrowheads="1"/>
        </xdr:cNvSpPr>
      </xdr:nvSpPr>
      <xdr:spPr bwMode="auto">
        <a:xfrm>
          <a:off x="1569027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1553" name="Text Box 17">
          <a:extLst>
            <a:ext uri="{FF2B5EF4-FFF2-40B4-BE49-F238E27FC236}">
              <a16:creationId xmlns:a16="http://schemas.microsoft.com/office/drawing/2014/main" id="{00000000-0008-0000-0500-000011060000}"/>
            </a:ext>
          </a:extLst>
        </xdr:cNvPr>
        <xdr:cNvSpPr txBox="1">
          <a:spLocks noChangeArrowheads="1"/>
        </xdr:cNvSpPr>
      </xdr:nvSpPr>
      <xdr:spPr bwMode="auto">
        <a:xfrm>
          <a:off x="1569027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1554" name="Text Box 18">
          <a:extLst>
            <a:ext uri="{FF2B5EF4-FFF2-40B4-BE49-F238E27FC236}">
              <a16:creationId xmlns:a16="http://schemas.microsoft.com/office/drawing/2014/main" id="{00000000-0008-0000-0500-000012060000}"/>
            </a:ext>
          </a:extLst>
        </xdr:cNvPr>
        <xdr:cNvSpPr txBox="1">
          <a:spLocks noChangeArrowheads="1"/>
        </xdr:cNvSpPr>
      </xdr:nvSpPr>
      <xdr:spPr bwMode="auto">
        <a:xfrm>
          <a:off x="1569027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1555" name="Text Box 19">
          <a:extLst>
            <a:ext uri="{FF2B5EF4-FFF2-40B4-BE49-F238E27FC236}">
              <a16:creationId xmlns:a16="http://schemas.microsoft.com/office/drawing/2014/main" id="{00000000-0008-0000-0500-000013060000}"/>
            </a:ext>
          </a:extLst>
        </xdr:cNvPr>
        <xdr:cNvSpPr txBox="1">
          <a:spLocks noChangeArrowheads="1"/>
        </xdr:cNvSpPr>
      </xdr:nvSpPr>
      <xdr:spPr bwMode="auto">
        <a:xfrm>
          <a:off x="1569027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4014"/>
    <xdr:sp macro="" textlink="">
      <xdr:nvSpPr>
        <xdr:cNvPr id="1556" name="Text Box 15">
          <a:extLst>
            <a:ext uri="{FF2B5EF4-FFF2-40B4-BE49-F238E27FC236}">
              <a16:creationId xmlns:a16="http://schemas.microsoft.com/office/drawing/2014/main" id="{00000000-0008-0000-0500-000014060000}"/>
            </a:ext>
          </a:extLst>
        </xdr:cNvPr>
        <xdr:cNvSpPr txBox="1">
          <a:spLocks noChangeArrowheads="1"/>
        </xdr:cNvSpPr>
      </xdr:nvSpPr>
      <xdr:spPr bwMode="auto">
        <a:xfrm>
          <a:off x="3706091" y="4146261"/>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1557" name="Text Box 16">
          <a:extLst>
            <a:ext uri="{FF2B5EF4-FFF2-40B4-BE49-F238E27FC236}">
              <a16:creationId xmlns:a16="http://schemas.microsoft.com/office/drawing/2014/main" id="{00000000-0008-0000-0500-000015060000}"/>
            </a:ext>
          </a:extLst>
        </xdr:cNvPr>
        <xdr:cNvSpPr txBox="1">
          <a:spLocks noChangeArrowheads="1"/>
        </xdr:cNvSpPr>
      </xdr:nvSpPr>
      <xdr:spPr bwMode="auto">
        <a:xfrm>
          <a:off x="370609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1558" name="Text Box 17">
          <a:extLst>
            <a:ext uri="{FF2B5EF4-FFF2-40B4-BE49-F238E27FC236}">
              <a16:creationId xmlns:a16="http://schemas.microsoft.com/office/drawing/2014/main" id="{00000000-0008-0000-0500-000016060000}"/>
            </a:ext>
          </a:extLst>
        </xdr:cNvPr>
        <xdr:cNvSpPr txBox="1">
          <a:spLocks noChangeArrowheads="1"/>
        </xdr:cNvSpPr>
      </xdr:nvSpPr>
      <xdr:spPr bwMode="auto">
        <a:xfrm>
          <a:off x="370609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1559" name="Text Box 18">
          <a:extLst>
            <a:ext uri="{FF2B5EF4-FFF2-40B4-BE49-F238E27FC236}">
              <a16:creationId xmlns:a16="http://schemas.microsoft.com/office/drawing/2014/main" id="{00000000-0008-0000-0500-000017060000}"/>
            </a:ext>
          </a:extLst>
        </xdr:cNvPr>
        <xdr:cNvSpPr txBox="1">
          <a:spLocks noChangeArrowheads="1"/>
        </xdr:cNvSpPr>
      </xdr:nvSpPr>
      <xdr:spPr bwMode="auto">
        <a:xfrm>
          <a:off x="370609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1560" name="Text Box 19">
          <a:extLst>
            <a:ext uri="{FF2B5EF4-FFF2-40B4-BE49-F238E27FC236}">
              <a16:creationId xmlns:a16="http://schemas.microsoft.com/office/drawing/2014/main" id="{00000000-0008-0000-0500-000018060000}"/>
            </a:ext>
          </a:extLst>
        </xdr:cNvPr>
        <xdr:cNvSpPr txBox="1">
          <a:spLocks noChangeArrowheads="1"/>
        </xdr:cNvSpPr>
      </xdr:nvSpPr>
      <xdr:spPr bwMode="auto">
        <a:xfrm>
          <a:off x="370609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35</xdr:row>
      <xdr:rowOff>504825</xdr:rowOff>
    </xdr:from>
    <xdr:ext cx="95250" cy="442269"/>
    <xdr:sp macro="" textlink="">
      <xdr:nvSpPr>
        <xdr:cNvPr id="1561" name="Text Box 15">
          <a:extLst>
            <a:ext uri="{FF2B5EF4-FFF2-40B4-BE49-F238E27FC236}">
              <a16:creationId xmlns:a16="http://schemas.microsoft.com/office/drawing/2014/main" id="{00000000-0008-0000-0500-000019060000}"/>
            </a:ext>
          </a:extLst>
        </xdr:cNvPr>
        <xdr:cNvSpPr txBox="1">
          <a:spLocks noChangeArrowheads="1"/>
        </xdr:cNvSpPr>
      </xdr:nvSpPr>
      <xdr:spPr bwMode="auto">
        <a:xfrm>
          <a:off x="6768234" y="414626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1562" name="Text Box 16">
          <a:extLst>
            <a:ext uri="{FF2B5EF4-FFF2-40B4-BE49-F238E27FC236}">
              <a16:creationId xmlns:a16="http://schemas.microsoft.com/office/drawing/2014/main" id="{00000000-0008-0000-0500-00001A060000}"/>
            </a:ext>
          </a:extLst>
        </xdr:cNvPr>
        <xdr:cNvSpPr txBox="1">
          <a:spLocks noChangeArrowheads="1"/>
        </xdr:cNvSpPr>
      </xdr:nvSpPr>
      <xdr:spPr bwMode="auto">
        <a:xfrm>
          <a:off x="676823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1563" name="Text Box 17">
          <a:extLst>
            <a:ext uri="{FF2B5EF4-FFF2-40B4-BE49-F238E27FC236}">
              <a16:creationId xmlns:a16="http://schemas.microsoft.com/office/drawing/2014/main" id="{00000000-0008-0000-0500-00001B060000}"/>
            </a:ext>
          </a:extLst>
        </xdr:cNvPr>
        <xdr:cNvSpPr txBox="1">
          <a:spLocks noChangeArrowheads="1"/>
        </xdr:cNvSpPr>
      </xdr:nvSpPr>
      <xdr:spPr bwMode="auto">
        <a:xfrm>
          <a:off x="676823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1564" name="Text Box 18">
          <a:extLst>
            <a:ext uri="{FF2B5EF4-FFF2-40B4-BE49-F238E27FC236}">
              <a16:creationId xmlns:a16="http://schemas.microsoft.com/office/drawing/2014/main" id="{00000000-0008-0000-0500-00001C060000}"/>
            </a:ext>
          </a:extLst>
        </xdr:cNvPr>
        <xdr:cNvSpPr txBox="1">
          <a:spLocks noChangeArrowheads="1"/>
        </xdr:cNvSpPr>
      </xdr:nvSpPr>
      <xdr:spPr bwMode="auto">
        <a:xfrm>
          <a:off x="676823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1565" name="Text Box 16">
          <a:extLst>
            <a:ext uri="{FF2B5EF4-FFF2-40B4-BE49-F238E27FC236}">
              <a16:creationId xmlns:a16="http://schemas.microsoft.com/office/drawing/2014/main" id="{00000000-0008-0000-0500-00001D060000}"/>
            </a:ext>
          </a:extLst>
        </xdr:cNvPr>
        <xdr:cNvSpPr txBox="1">
          <a:spLocks noChangeArrowheads="1"/>
        </xdr:cNvSpPr>
      </xdr:nvSpPr>
      <xdr:spPr bwMode="auto">
        <a:xfrm>
          <a:off x="961534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1566" name="Text Box 17">
          <a:extLst>
            <a:ext uri="{FF2B5EF4-FFF2-40B4-BE49-F238E27FC236}">
              <a16:creationId xmlns:a16="http://schemas.microsoft.com/office/drawing/2014/main" id="{00000000-0008-0000-0500-00001E060000}"/>
            </a:ext>
          </a:extLst>
        </xdr:cNvPr>
        <xdr:cNvSpPr txBox="1">
          <a:spLocks noChangeArrowheads="1"/>
        </xdr:cNvSpPr>
      </xdr:nvSpPr>
      <xdr:spPr bwMode="auto">
        <a:xfrm>
          <a:off x="961534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1567" name="Text Box 18">
          <a:extLst>
            <a:ext uri="{FF2B5EF4-FFF2-40B4-BE49-F238E27FC236}">
              <a16:creationId xmlns:a16="http://schemas.microsoft.com/office/drawing/2014/main" id="{00000000-0008-0000-0500-00001F060000}"/>
            </a:ext>
          </a:extLst>
        </xdr:cNvPr>
        <xdr:cNvSpPr txBox="1">
          <a:spLocks noChangeArrowheads="1"/>
        </xdr:cNvSpPr>
      </xdr:nvSpPr>
      <xdr:spPr bwMode="auto">
        <a:xfrm>
          <a:off x="961534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1568" name="Text Box 19">
          <a:extLst>
            <a:ext uri="{FF2B5EF4-FFF2-40B4-BE49-F238E27FC236}">
              <a16:creationId xmlns:a16="http://schemas.microsoft.com/office/drawing/2014/main" id="{00000000-0008-0000-0500-000020060000}"/>
            </a:ext>
          </a:extLst>
        </xdr:cNvPr>
        <xdr:cNvSpPr txBox="1">
          <a:spLocks noChangeArrowheads="1"/>
        </xdr:cNvSpPr>
      </xdr:nvSpPr>
      <xdr:spPr bwMode="auto">
        <a:xfrm>
          <a:off x="961534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1569" name="Text Box 16">
          <a:extLst>
            <a:ext uri="{FF2B5EF4-FFF2-40B4-BE49-F238E27FC236}">
              <a16:creationId xmlns:a16="http://schemas.microsoft.com/office/drawing/2014/main" id="{00000000-0008-0000-0500-000021060000}"/>
            </a:ext>
          </a:extLst>
        </xdr:cNvPr>
        <xdr:cNvSpPr txBox="1">
          <a:spLocks noChangeArrowheads="1"/>
        </xdr:cNvSpPr>
      </xdr:nvSpPr>
      <xdr:spPr bwMode="auto">
        <a:xfrm>
          <a:off x="961534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1570" name="Text Box 17">
          <a:extLst>
            <a:ext uri="{FF2B5EF4-FFF2-40B4-BE49-F238E27FC236}">
              <a16:creationId xmlns:a16="http://schemas.microsoft.com/office/drawing/2014/main" id="{00000000-0008-0000-0500-000022060000}"/>
            </a:ext>
          </a:extLst>
        </xdr:cNvPr>
        <xdr:cNvSpPr txBox="1">
          <a:spLocks noChangeArrowheads="1"/>
        </xdr:cNvSpPr>
      </xdr:nvSpPr>
      <xdr:spPr bwMode="auto">
        <a:xfrm>
          <a:off x="961534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1571" name="Text Box 18">
          <a:extLst>
            <a:ext uri="{FF2B5EF4-FFF2-40B4-BE49-F238E27FC236}">
              <a16:creationId xmlns:a16="http://schemas.microsoft.com/office/drawing/2014/main" id="{00000000-0008-0000-0500-000023060000}"/>
            </a:ext>
          </a:extLst>
        </xdr:cNvPr>
        <xdr:cNvSpPr txBox="1">
          <a:spLocks noChangeArrowheads="1"/>
        </xdr:cNvSpPr>
      </xdr:nvSpPr>
      <xdr:spPr bwMode="auto">
        <a:xfrm>
          <a:off x="961534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1572" name="Text Box 19">
          <a:extLst>
            <a:ext uri="{FF2B5EF4-FFF2-40B4-BE49-F238E27FC236}">
              <a16:creationId xmlns:a16="http://schemas.microsoft.com/office/drawing/2014/main" id="{00000000-0008-0000-0500-000024060000}"/>
            </a:ext>
          </a:extLst>
        </xdr:cNvPr>
        <xdr:cNvSpPr txBox="1">
          <a:spLocks noChangeArrowheads="1"/>
        </xdr:cNvSpPr>
      </xdr:nvSpPr>
      <xdr:spPr bwMode="auto">
        <a:xfrm>
          <a:off x="961534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8496"/>
    <xdr:sp macro="" textlink="">
      <xdr:nvSpPr>
        <xdr:cNvPr id="1573" name="Text Box 15">
          <a:extLst>
            <a:ext uri="{FF2B5EF4-FFF2-40B4-BE49-F238E27FC236}">
              <a16:creationId xmlns:a16="http://schemas.microsoft.com/office/drawing/2014/main" id="{00000000-0008-0000-0500-000025060000}"/>
            </a:ext>
          </a:extLst>
        </xdr:cNvPr>
        <xdr:cNvSpPr txBox="1">
          <a:spLocks noChangeArrowheads="1"/>
        </xdr:cNvSpPr>
      </xdr:nvSpPr>
      <xdr:spPr bwMode="auto">
        <a:xfrm>
          <a:off x="3706091" y="4325793"/>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504825</xdr:rowOff>
    </xdr:from>
    <xdr:ext cx="95250" cy="442269"/>
    <xdr:sp macro="" textlink="">
      <xdr:nvSpPr>
        <xdr:cNvPr id="1574" name="Text Box 15">
          <a:extLst>
            <a:ext uri="{FF2B5EF4-FFF2-40B4-BE49-F238E27FC236}">
              <a16:creationId xmlns:a16="http://schemas.microsoft.com/office/drawing/2014/main" id="{00000000-0008-0000-0500-000026060000}"/>
            </a:ext>
          </a:extLst>
        </xdr:cNvPr>
        <xdr:cNvSpPr txBox="1">
          <a:spLocks noChangeArrowheads="1"/>
        </xdr:cNvSpPr>
      </xdr:nvSpPr>
      <xdr:spPr bwMode="auto">
        <a:xfrm>
          <a:off x="6768234" y="4325793"/>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1576" name="Text Box 15">
          <a:extLst>
            <a:ext uri="{FF2B5EF4-FFF2-40B4-BE49-F238E27FC236}">
              <a16:creationId xmlns:a16="http://schemas.microsoft.com/office/drawing/2014/main" id="{00000000-0008-0000-0500-000028060000}"/>
            </a:ext>
          </a:extLst>
        </xdr:cNvPr>
        <xdr:cNvSpPr txBox="1">
          <a:spLocks noChangeArrowheads="1"/>
        </xdr:cNvSpPr>
      </xdr:nvSpPr>
      <xdr:spPr bwMode="auto">
        <a:xfrm>
          <a:off x="3706091" y="432579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4331"/>
    <xdr:sp macro="" textlink="">
      <xdr:nvSpPr>
        <xdr:cNvPr id="1577" name="Text Box 15">
          <a:extLst>
            <a:ext uri="{FF2B5EF4-FFF2-40B4-BE49-F238E27FC236}">
              <a16:creationId xmlns:a16="http://schemas.microsoft.com/office/drawing/2014/main" id="{00000000-0008-0000-0500-000029060000}"/>
            </a:ext>
          </a:extLst>
        </xdr:cNvPr>
        <xdr:cNvSpPr txBox="1">
          <a:spLocks noChangeArrowheads="1"/>
        </xdr:cNvSpPr>
      </xdr:nvSpPr>
      <xdr:spPr bwMode="auto">
        <a:xfrm>
          <a:off x="3706091" y="4325793"/>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504825</xdr:rowOff>
    </xdr:from>
    <xdr:ext cx="95250" cy="213632"/>
    <xdr:sp macro="" textlink="">
      <xdr:nvSpPr>
        <xdr:cNvPr id="1578" name="Text Box 15">
          <a:extLst>
            <a:ext uri="{FF2B5EF4-FFF2-40B4-BE49-F238E27FC236}">
              <a16:creationId xmlns:a16="http://schemas.microsoft.com/office/drawing/2014/main" id="{00000000-0008-0000-0500-00002A060000}"/>
            </a:ext>
          </a:extLst>
        </xdr:cNvPr>
        <xdr:cNvSpPr txBox="1">
          <a:spLocks noChangeArrowheads="1"/>
        </xdr:cNvSpPr>
      </xdr:nvSpPr>
      <xdr:spPr bwMode="auto">
        <a:xfrm>
          <a:off x="6768234" y="432579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1579" name="Text Box 16">
          <a:extLst>
            <a:ext uri="{FF2B5EF4-FFF2-40B4-BE49-F238E27FC236}">
              <a16:creationId xmlns:a16="http://schemas.microsoft.com/office/drawing/2014/main" id="{00000000-0008-0000-0500-00002B060000}"/>
            </a:ext>
          </a:extLst>
        </xdr:cNvPr>
        <xdr:cNvSpPr txBox="1">
          <a:spLocks noChangeArrowheads="1"/>
        </xdr:cNvSpPr>
      </xdr:nvSpPr>
      <xdr:spPr bwMode="auto">
        <a:xfrm>
          <a:off x="3706091"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1580" name="Text Box 17">
          <a:extLst>
            <a:ext uri="{FF2B5EF4-FFF2-40B4-BE49-F238E27FC236}">
              <a16:creationId xmlns:a16="http://schemas.microsoft.com/office/drawing/2014/main" id="{00000000-0008-0000-0500-00002C060000}"/>
            </a:ext>
          </a:extLst>
        </xdr:cNvPr>
        <xdr:cNvSpPr txBox="1">
          <a:spLocks noChangeArrowheads="1"/>
        </xdr:cNvSpPr>
      </xdr:nvSpPr>
      <xdr:spPr bwMode="auto">
        <a:xfrm>
          <a:off x="3706091"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1581" name="Text Box 18">
          <a:extLst>
            <a:ext uri="{FF2B5EF4-FFF2-40B4-BE49-F238E27FC236}">
              <a16:creationId xmlns:a16="http://schemas.microsoft.com/office/drawing/2014/main" id="{00000000-0008-0000-0500-00002D060000}"/>
            </a:ext>
          </a:extLst>
        </xdr:cNvPr>
        <xdr:cNvSpPr txBox="1">
          <a:spLocks noChangeArrowheads="1"/>
        </xdr:cNvSpPr>
      </xdr:nvSpPr>
      <xdr:spPr bwMode="auto">
        <a:xfrm>
          <a:off x="3706091"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1582" name="Text Box 19">
          <a:extLst>
            <a:ext uri="{FF2B5EF4-FFF2-40B4-BE49-F238E27FC236}">
              <a16:creationId xmlns:a16="http://schemas.microsoft.com/office/drawing/2014/main" id="{00000000-0008-0000-0500-00002E060000}"/>
            </a:ext>
          </a:extLst>
        </xdr:cNvPr>
        <xdr:cNvSpPr txBox="1">
          <a:spLocks noChangeArrowheads="1"/>
        </xdr:cNvSpPr>
      </xdr:nvSpPr>
      <xdr:spPr bwMode="auto">
        <a:xfrm>
          <a:off x="3706091"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1583" name="Text Box 16">
          <a:extLst>
            <a:ext uri="{FF2B5EF4-FFF2-40B4-BE49-F238E27FC236}">
              <a16:creationId xmlns:a16="http://schemas.microsoft.com/office/drawing/2014/main" id="{00000000-0008-0000-0500-00002F060000}"/>
            </a:ext>
          </a:extLst>
        </xdr:cNvPr>
        <xdr:cNvSpPr txBox="1">
          <a:spLocks noChangeArrowheads="1"/>
        </xdr:cNvSpPr>
      </xdr:nvSpPr>
      <xdr:spPr bwMode="auto">
        <a:xfrm>
          <a:off x="6768234"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1584" name="Text Box 17">
          <a:extLst>
            <a:ext uri="{FF2B5EF4-FFF2-40B4-BE49-F238E27FC236}">
              <a16:creationId xmlns:a16="http://schemas.microsoft.com/office/drawing/2014/main" id="{00000000-0008-0000-0500-000030060000}"/>
            </a:ext>
          </a:extLst>
        </xdr:cNvPr>
        <xdr:cNvSpPr txBox="1">
          <a:spLocks noChangeArrowheads="1"/>
        </xdr:cNvSpPr>
      </xdr:nvSpPr>
      <xdr:spPr bwMode="auto">
        <a:xfrm>
          <a:off x="6768234"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1585" name="Text Box 18">
          <a:extLst>
            <a:ext uri="{FF2B5EF4-FFF2-40B4-BE49-F238E27FC236}">
              <a16:creationId xmlns:a16="http://schemas.microsoft.com/office/drawing/2014/main" id="{00000000-0008-0000-0500-000031060000}"/>
            </a:ext>
          </a:extLst>
        </xdr:cNvPr>
        <xdr:cNvSpPr txBox="1">
          <a:spLocks noChangeArrowheads="1"/>
        </xdr:cNvSpPr>
      </xdr:nvSpPr>
      <xdr:spPr bwMode="auto">
        <a:xfrm>
          <a:off x="6768234"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1586" name="Text Box 19">
          <a:extLst>
            <a:ext uri="{FF2B5EF4-FFF2-40B4-BE49-F238E27FC236}">
              <a16:creationId xmlns:a16="http://schemas.microsoft.com/office/drawing/2014/main" id="{00000000-0008-0000-0500-000032060000}"/>
            </a:ext>
          </a:extLst>
        </xdr:cNvPr>
        <xdr:cNvSpPr txBox="1">
          <a:spLocks noChangeArrowheads="1"/>
        </xdr:cNvSpPr>
      </xdr:nvSpPr>
      <xdr:spPr bwMode="auto">
        <a:xfrm>
          <a:off x="6768234"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1587" name="Text Box 16">
          <a:extLst>
            <a:ext uri="{FF2B5EF4-FFF2-40B4-BE49-F238E27FC236}">
              <a16:creationId xmlns:a16="http://schemas.microsoft.com/office/drawing/2014/main" id="{00000000-0008-0000-0500-000033060000}"/>
            </a:ext>
          </a:extLst>
        </xdr:cNvPr>
        <xdr:cNvSpPr txBox="1">
          <a:spLocks noChangeArrowheads="1"/>
        </xdr:cNvSpPr>
      </xdr:nvSpPr>
      <xdr:spPr bwMode="auto">
        <a:xfrm>
          <a:off x="1569027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1588" name="Text Box 17">
          <a:extLst>
            <a:ext uri="{FF2B5EF4-FFF2-40B4-BE49-F238E27FC236}">
              <a16:creationId xmlns:a16="http://schemas.microsoft.com/office/drawing/2014/main" id="{00000000-0008-0000-0500-000034060000}"/>
            </a:ext>
          </a:extLst>
        </xdr:cNvPr>
        <xdr:cNvSpPr txBox="1">
          <a:spLocks noChangeArrowheads="1"/>
        </xdr:cNvSpPr>
      </xdr:nvSpPr>
      <xdr:spPr bwMode="auto">
        <a:xfrm>
          <a:off x="1569027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1589" name="Text Box 18">
          <a:extLst>
            <a:ext uri="{FF2B5EF4-FFF2-40B4-BE49-F238E27FC236}">
              <a16:creationId xmlns:a16="http://schemas.microsoft.com/office/drawing/2014/main" id="{00000000-0008-0000-0500-000035060000}"/>
            </a:ext>
          </a:extLst>
        </xdr:cNvPr>
        <xdr:cNvSpPr txBox="1">
          <a:spLocks noChangeArrowheads="1"/>
        </xdr:cNvSpPr>
      </xdr:nvSpPr>
      <xdr:spPr bwMode="auto">
        <a:xfrm>
          <a:off x="1569027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1590" name="Text Box 19">
          <a:extLst>
            <a:ext uri="{FF2B5EF4-FFF2-40B4-BE49-F238E27FC236}">
              <a16:creationId xmlns:a16="http://schemas.microsoft.com/office/drawing/2014/main" id="{00000000-0008-0000-0500-000036060000}"/>
            </a:ext>
          </a:extLst>
        </xdr:cNvPr>
        <xdr:cNvSpPr txBox="1">
          <a:spLocks noChangeArrowheads="1"/>
        </xdr:cNvSpPr>
      </xdr:nvSpPr>
      <xdr:spPr bwMode="auto">
        <a:xfrm>
          <a:off x="1569027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1591" name="Text Box 16">
          <a:extLst>
            <a:ext uri="{FF2B5EF4-FFF2-40B4-BE49-F238E27FC236}">
              <a16:creationId xmlns:a16="http://schemas.microsoft.com/office/drawing/2014/main" id="{00000000-0008-0000-0500-000037060000}"/>
            </a:ext>
          </a:extLst>
        </xdr:cNvPr>
        <xdr:cNvSpPr txBox="1">
          <a:spLocks noChangeArrowheads="1"/>
        </xdr:cNvSpPr>
      </xdr:nvSpPr>
      <xdr:spPr bwMode="auto">
        <a:xfrm>
          <a:off x="3706091"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1592" name="Text Box 17">
          <a:extLst>
            <a:ext uri="{FF2B5EF4-FFF2-40B4-BE49-F238E27FC236}">
              <a16:creationId xmlns:a16="http://schemas.microsoft.com/office/drawing/2014/main" id="{00000000-0008-0000-0500-000038060000}"/>
            </a:ext>
          </a:extLst>
        </xdr:cNvPr>
        <xdr:cNvSpPr txBox="1">
          <a:spLocks noChangeArrowheads="1"/>
        </xdr:cNvSpPr>
      </xdr:nvSpPr>
      <xdr:spPr bwMode="auto">
        <a:xfrm>
          <a:off x="3706091"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1593" name="Text Box 18">
          <a:extLst>
            <a:ext uri="{FF2B5EF4-FFF2-40B4-BE49-F238E27FC236}">
              <a16:creationId xmlns:a16="http://schemas.microsoft.com/office/drawing/2014/main" id="{00000000-0008-0000-0500-000039060000}"/>
            </a:ext>
          </a:extLst>
        </xdr:cNvPr>
        <xdr:cNvSpPr txBox="1">
          <a:spLocks noChangeArrowheads="1"/>
        </xdr:cNvSpPr>
      </xdr:nvSpPr>
      <xdr:spPr bwMode="auto">
        <a:xfrm>
          <a:off x="3706091"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1594" name="Text Box 19">
          <a:extLst>
            <a:ext uri="{FF2B5EF4-FFF2-40B4-BE49-F238E27FC236}">
              <a16:creationId xmlns:a16="http://schemas.microsoft.com/office/drawing/2014/main" id="{00000000-0008-0000-0500-00003A060000}"/>
            </a:ext>
          </a:extLst>
        </xdr:cNvPr>
        <xdr:cNvSpPr txBox="1">
          <a:spLocks noChangeArrowheads="1"/>
        </xdr:cNvSpPr>
      </xdr:nvSpPr>
      <xdr:spPr bwMode="auto">
        <a:xfrm>
          <a:off x="3706091"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1595" name="Text Box 16">
          <a:extLst>
            <a:ext uri="{FF2B5EF4-FFF2-40B4-BE49-F238E27FC236}">
              <a16:creationId xmlns:a16="http://schemas.microsoft.com/office/drawing/2014/main" id="{00000000-0008-0000-0500-00003B060000}"/>
            </a:ext>
          </a:extLst>
        </xdr:cNvPr>
        <xdr:cNvSpPr txBox="1">
          <a:spLocks noChangeArrowheads="1"/>
        </xdr:cNvSpPr>
      </xdr:nvSpPr>
      <xdr:spPr bwMode="auto">
        <a:xfrm>
          <a:off x="6768234"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1596" name="Text Box 17">
          <a:extLst>
            <a:ext uri="{FF2B5EF4-FFF2-40B4-BE49-F238E27FC236}">
              <a16:creationId xmlns:a16="http://schemas.microsoft.com/office/drawing/2014/main" id="{00000000-0008-0000-0500-00003C060000}"/>
            </a:ext>
          </a:extLst>
        </xdr:cNvPr>
        <xdr:cNvSpPr txBox="1">
          <a:spLocks noChangeArrowheads="1"/>
        </xdr:cNvSpPr>
      </xdr:nvSpPr>
      <xdr:spPr bwMode="auto">
        <a:xfrm>
          <a:off x="6768234"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1597" name="Text Box 18">
          <a:extLst>
            <a:ext uri="{FF2B5EF4-FFF2-40B4-BE49-F238E27FC236}">
              <a16:creationId xmlns:a16="http://schemas.microsoft.com/office/drawing/2014/main" id="{00000000-0008-0000-0500-00003D060000}"/>
            </a:ext>
          </a:extLst>
        </xdr:cNvPr>
        <xdr:cNvSpPr txBox="1">
          <a:spLocks noChangeArrowheads="1"/>
        </xdr:cNvSpPr>
      </xdr:nvSpPr>
      <xdr:spPr bwMode="auto">
        <a:xfrm>
          <a:off x="6768234"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1598" name="Text Box 16">
          <a:extLst>
            <a:ext uri="{FF2B5EF4-FFF2-40B4-BE49-F238E27FC236}">
              <a16:creationId xmlns:a16="http://schemas.microsoft.com/office/drawing/2014/main" id="{00000000-0008-0000-0500-00003E060000}"/>
            </a:ext>
          </a:extLst>
        </xdr:cNvPr>
        <xdr:cNvSpPr txBox="1">
          <a:spLocks noChangeArrowheads="1"/>
        </xdr:cNvSpPr>
      </xdr:nvSpPr>
      <xdr:spPr bwMode="auto">
        <a:xfrm>
          <a:off x="961534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1599" name="Text Box 17">
          <a:extLst>
            <a:ext uri="{FF2B5EF4-FFF2-40B4-BE49-F238E27FC236}">
              <a16:creationId xmlns:a16="http://schemas.microsoft.com/office/drawing/2014/main" id="{00000000-0008-0000-0500-00003F060000}"/>
            </a:ext>
          </a:extLst>
        </xdr:cNvPr>
        <xdr:cNvSpPr txBox="1">
          <a:spLocks noChangeArrowheads="1"/>
        </xdr:cNvSpPr>
      </xdr:nvSpPr>
      <xdr:spPr bwMode="auto">
        <a:xfrm>
          <a:off x="961534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1600" name="Text Box 18">
          <a:extLst>
            <a:ext uri="{FF2B5EF4-FFF2-40B4-BE49-F238E27FC236}">
              <a16:creationId xmlns:a16="http://schemas.microsoft.com/office/drawing/2014/main" id="{00000000-0008-0000-0500-000040060000}"/>
            </a:ext>
          </a:extLst>
        </xdr:cNvPr>
        <xdr:cNvSpPr txBox="1">
          <a:spLocks noChangeArrowheads="1"/>
        </xdr:cNvSpPr>
      </xdr:nvSpPr>
      <xdr:spPr bwMode="auto">
        <a:xfrm>
          <a:off x="961534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1601" name="Text Box 19">
          <a:extLst>
            <a:ext uri="{FF2B5EF4-FFF2-40B4-BE49-F238E27FC236}">
              <a16:creationId xmlns:a16="http://schemas.microsoft.com/office/drawing/2014/main" id="{00000000-0008-0000-0500-000041060000}"/>
            </a:ext>
          </a:extLst>
        </xdr:cNvPr>
        <xdr:cNvSpPr txBox="1">
          <a:spLocks noChangeArrowheads="1"/>
        </xdr:cNvSpPr>
      </xdr:nvSpPr>
      <xdr:spPr bwMode="auto">
        <a:xfrm>
          <a:off x="961534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1602" name="Text Box 16">
          <a:extLst>
            <a:ext uri="{FF2B5EF4-FFF2-40B4-BE49-F238E27FC236}">
              <a16:creationId xmlns:a16="http://schemas.microsoft.com/office/drawing/2014/main" id="{00000000-0008-0000-0500-000042060000}"/>
            </a:ext>
          </a:extLst>
        </xdr:cNvPr>
        <xdr:cNvSpPr txBox="1">
          <a:spLocks noChangeArrowheads="1"/>
        </xdr:cNvSpPr>
      </xdr:nvSpPr>
      <xdr:spPr bwMode="auto">
        <a:xfrm>
          <a:off x="961534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1603" name="Text Box 17">
          <a:extLst>
            <a:ext uri="{FF2B5EF4-FFF2-40B4-BE49-F238E27FC236}">
              <a16:creationId xmlns:a16="http://schemas.microsoft.com/office/drawing/2014/main" id="{00000000-0008-0000-0500-000043060000}"/>
            </a:ext>
          </a:extLst>
        </xdr:cNvPr>
        <xdr:cNvSpPr txBox="1">
          <a:spLocks noChangeArrowheads="1"/>
        </xdr:cNvSpPr>
      </xdr:nvSpPr>
      <xdr:spPr bwMode="auto">
        <a:xfrm>
          <a:off x="961534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1604" name="Text Box 18">
          <a:extLst>
            <a:ext uri="{FF2B5EF4-FFF2-40B4-BE49-F238E27FC236}">
              <a16:creationId xmlns:a16="http://schemas.microsoft.com/office/drawing/2014/main" id="{00000000-0008-0000-0500-000044060000}"/>
            </a:ext>
          </a:extLst>
        </xdr:cNvPr>
        <xdr:cNvSpPr txBox="1">
          <a:spLocks noChangeArrowheads="1"/>
        </xdr:cNvSpPr>
      </xdr:nvSpPr>
      <xdr:spPr bwMode="auto">
        <a:xfrm>
          <a:off x="961534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1605" name="Text Box 19">
          <a:extLst>
            <a:ext uri="{FF2B5EF4-FFF2-40B4-BE49-F238E27FC236}">
              <a16:creationId xmlns:a16="http://schemas.microsoft.com/office/drawing/2014/main" id="{00000000-0008-0000-0500-000045060000}"/>
            </a:ext>
          </a:extLst>
        </xdr:cNvPr>
        <xdr:cNvSpPr txBox="1">
          <a:spLocks noChangeArrowheads="1"/>
        </xdr:cNvSpPr>
      </xdr:nvSpPr>
      <xdr:spPr bwMode="auto">
        <a:xfrm>
          <a:off x="961534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1606" name="Text Box 16">
          <a:extLst>
            <a:ext uri="{FF2B5EF4-FFF2-40B4-BE49-F238E27FC236}">
              <a16:creationId xmlns:a16="http://schemas.microsoft.com/office/drawing/2014/main" id="{00000000-0008-0000-0500-00004606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1607" name="Text Box 17">
          <a:extLst>
            <a:ext uri="{FF2B5EF4-FFF2-40B4-BE49-F238E27FC236}">
              <a16:creationId xmlns:a16="http://schemas.microsoft.com/office/drawing/2014/main" id="{00000000-0008-0000-0500-00004706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1608" name="Text Box 18">
          <a:extLst>
            <a:ext uri="{FF2B5EF4-FFF2-40B4-BE49-F238E27FC236}">
              <a16:creationId xmlns:a16="http://schemas.microsoft.com/office/drawing/2014/main" id="{00000000-0008-0000-0500-00004806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1609" name="Text Box 19">
          <a:extLst>
            <a:ext uri="{FF2B5EF4-FFF2-40B4-BE49-F238E27FC236}">
              <a16:creationId xmlns:a16="http://schemas.microsoft.com/office/drawing/2014/main" id="{00000000-0008-0000-0500-00004906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461691"/>
    <xdr:sp macro="" textlink="">
      <xdr:nvSpPr>
        <xdr:cNvPr id="1610" name="Text Box 15">
          <a:extLst>
            <a:ext uri="{FF2B5EF4-FFF2-40B4-BE49-F238E27FC236}">
              <a16:creationId xmlns:a16="http://schemas.microsoft.com/office/drawing/2014/main" id="{00000000-0008-0000-0500-00004A060000}"/>
            </a:ext>
          </a:extLst>
        </xdr:cNvPr>
        <xdr:cNvSpPr txBox="1">
          <a:spLocks noChangeArrowheads="1"/>
        </xdr:cNvSpPr>
      </xdr:nvSpPr>
      <xdr:spPr bwMode="auto">
        <a:xfrm>
          <a:off x="3710214" y="3800475"/>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1611" name="Text Box 16">
          <a:extLst>
            <a:ext uri="{FF2B5EF4-FFF2-40B4-BE49-F238E27FC236}">
              <a16:creationId xmlns:a16="http://schemas.microsoft.com/office/drawing/2014/main" id="{00000000-0008-0000-0500-00004B06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1612" name="Text Box 17">
          <a:extLst>
            <a:ext uri="{FF2B5EF4-FFF2-40B4-BE49-F238E27FC236}">
              <a16:creationId xmlns:a16="http://schemas.microsoft.com/office/drawing/2014/main" id="{00000000-0008-0000-0500-00004C06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1613" name="Text Box 18">
          <a:extLst>
            <a:ext uri="{FF2B5EF4-FFF2-40B4-BE49-F238E27FC236}">
              <a16:creationId xmlns:a16="http://schemas.microsoft.com/office/drawing/2014/main" id="{00000000-0008-0000-0500-00004D06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1614" name="Text Box 19">
          <a:extLst>
            <a:ext uri="{FF2B5EF4-FFF2-40B4-BE49-F238E27FC236}">
              <a16:creationId xmlns:a16="http://schemas.microsoft.com/office/drawing/2014/main" id="{00000000-0008-0000-0500-00004E06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504825</xdr:rowOff>
    </xdr:from>
    <xdr:ext cx="95250" cy="442269"/>
    <xdr:sp macro="" textlink="">
      <xdr:nvSpPr>
        <xdr:cNvPr id="1615" name="Text Box 15">
          <a:extLst>
            <a:ext uri="{FF2B5EF4-FFF2-40B4-BE49-F238E27FC236}">
              <a16:creationId xmlns:a16="http://schemas.microsoft.com/office/drawing/2014/main" id="{00000000-0008-0000-0500-00004F060000}"/>
            </a:ext>
          </a:extLst>
        </xdr:cNvPr>
        <xdr:cNvSpPr txBox="1">
          <a:spLocks noChangeArrowheads="1"/>
        </xdr:cNvSpPr>
      </xdr:nvSpPr>
      <xdr:spPr bwMode="auto">
        <a:xfrm>
          <a:off x="6555468" y="38004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1616" name="Text Box 16">
          <a:extLst>
            <a:ext uri="{FF2B5EF4-FFF2-40B4-BE49-F238E27FC236}">
              <a16:creationId xmlns:a16="http://schemas.microsoft.com/office/drawing/2014/main" id="{00000000-0008-0000-0500-000050060000}"/>
            </a:ext>
          </a:extLst>
        </xdr:cNvPr>
        <xdr:cNvSpPr txBox="1">
          <a:spLocks noChangeArrowheads="1"/>
        </xdr:cNvSpPr>
      </xdr:nvSpPr>
      <xdr:spPr bwMode="auto">
        <a:xfrm>
          <a:off x="15475857"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1617" name="Text Box 17">
          <a:extLst>
            <a:ext uri="{FF2B5EF4-FFF2-40B4-BE49-F238E27FC236}">
              <a16:creationId xmlns:a16="http://schemas.microsoft.com/office/drawing/2014/main" id="{00000000-0008-0000-0500-000051060000}"/>
            </a:ext>
          </a:extLst>
        </xdr:cNvPr>
        <xdr:cNvSpPr txBox="1">
          <a:spLocks noChangeArrowheads="1"/>
        </xdr:cNvSpPr>
      </xdr:nvSpPr>
      <xdr:spPr bwMode="auto">
        <a:xfrm>
          <a:off x="15475857"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1618" name="Text Box 18">
          <a:extLst>
            <a:ext uri="{FF2B5EF4-FFF2-40B4-BE49-F238E27FC236}">
              <a16:creationId xmlns:a16="http://schemas.microsoft.com/office/drawing/2014/main" id="{00000000-0008-0000-0500-000052060000}"/>
            </a:ext>
          </a:extLst>
        </xdr:cNvPr>
        <xdr:cNvSpPr txBox="1">
          <a:spLocks noChangeArrowheads="1"/>
        </xdr:cNvSpPr>
      </xdr:nvSpPr>
      <xdr:spPr bwMode="auto">
        <a:xfrm>
          <a:off x="15475857"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1619" name="Text Box 19">
          <a:extLst>
            <a:ext uri="{FF2B5EF4-FFF2-40B4-BE49-F238E27FC236}">
              <a16:creationId xmlns:a16="http://schemas.microsoft.com/office/drawing/2014/main" id="{00000000-0008-0000-0500-000053060000}"/>
            </a:ext>
          </a:extLst>
        </xdr:cNvPr>
        <xdr:cNvSpPr txBox="1">
          <a:spLocks noChangeArrowheads="1"/>
        </xdr:cNvSpPr>
      </xdr:nvSpPr>
      <xdr:spPr bwMode="auto">
        <a:xfrm>
          <a:off x="15475857"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504825</xdr:rowOff>
    </xdr:from>
    <xdr:ext cx="95250" cy="444014"/>
    <xdr:sp macro="" textlink="">
      <xdr:nvSpPr>
        <xdr:cNvPr id="1621" name="Text Box 15">
          <a:extLst>
            <a:ext uri="{FF2B5EF4-FFF2-40B4-BE49-F238E27FC236}">
              <a16:creationId xmlns:a16="http://schemas.microsoft.com/office/drawing/2014/main" id="{00000000-0008-0000-0500-000055060000}"/>
            </a:ext>
          </a:extLst>
        </xdr:cNvPr>
        <xdr:cNvSpPr txBox="1">
          <a:spLocks noChangeArrowheads="1"/>
        </xdr:cNvSpPr>
      </xdr:nvSpPr>
      <xdr:spPr bwMode="auto">
        <a:xfrm>
          <a:off x="3710214" y="3612696"/>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1622" name="Text Box 16">
          <a:extLst>
            <a:ext uri="{FF2B5EF4-FFF2-40B4-BE49-F238E27FC236}">
              <a16:creationId xmlns:a16="http://schemas.microsoft.com/office/drawing/2014/main" id="{00000000-0008-0000-0500-00005606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1623" name="Text Box 17">
          <a:extLst>
            <a:ext uri="{FF2B5EF4-FFF2-40B4-BE49-F238E27FC236}">
              <a16:creationId xmlns:a16="http://schemas.microsoft.com/office/drawing/2014/main" id="{00000000-0008-0000-0500-00005706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1624" name="Text Box 18">
          <a:extLst>
            <a:ext uri="{FF2B5EF4-FFF2-40B4-BE49-F238E27FC236}">
              <a16:creationId xmlns:a16="http://schemas.microsoft.com/office/drawing/2014/main" id="{00000000-0008-0000-0500-00005806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1625" name="Text Box 19">
          <a:extLst>
            <a:ext uri="{FF2B5EF4-FFF2-40B4-BE49-F238E27FC236}">
              <a16:creationId xmlns:a16="http://schemas.microsoft.com/office/drawing/2014/main" id="{00000000-0008-0000-0500-00005906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213632"/>
    <xdr:sp macro="" textlink="">
      <xdr:nvSpPr>
        <xdr:cNvPr id="1626" name="Text Box 15">
          <a:extLst>
            <a:ext uri="{FF2B5EF4-FFF2-40B4-BE49-F238E27FC236}">
              <a16:creationId xmlns:a16="http://schemas.microsoft.com/office/drawing/2014/main" id="{00000000-0008-0000-0500-00005A060000}"/>
            </a:ext>
          </a:extLst>
        </xdr:cNvPr>
        <xdr:cNvSpPr txBox="1">
          <a:spLocks noChangeArrowheads="1"/>
        </xdr:cNvSpPr>
      </xdr:nvSpPr>
      <xdr:spPr bwMode="auto">
        <a:xfrm>
          <a:off x="3710214" y="38004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444331"/>
    <xdr:sp macro="" textlink="">
      <xdr:nvSpPr>
        <xdr:cNvPr id="1627" name="Text Box 15">
          <a:extLst>
            <a:ext uri="{FF2B5EF4-FFF2-40B4-BE49-F238E27FC236}">
              <a16:creationId xmlns:a16="http://schemas.microsoft.com/office/drawing/2014/main" id="{00000000-0008-0000-0500-00005B060000}"/>
            </a:ext>
          </a:extLst>
        </xdr:cNvPr>
        <xdr:cNvSpPr txBox="1">
          <a:spLocks noChangeArrowheads="1"/>
        </xdr:cNvSpPr>
      </xdr:nvSpPr>
      <xdr:spPr bwMode="auto">
        <a:xfrm>
          <a:off x="3710214" y="38004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47</xdr:row>
      <xdr:rowOff>504825</xdr:rowOff>
    </xdr:from>
    <xdr:ext cx="95250" cy="442269"/>
    <xdr:sp macro="" textlink="">
      <xdr:nvSpPr>
        <xdr:cNvPr id="1628" name="Text Box 15">
          <a:extLst>
            <a:ext uri="{FF2B5EF4-FFF2-40B4-BE49-F238E27FC236}">
              <a16:creationId xmlns:a16="http://schemas.microsoft.com/office/drawing/2014/main" id="{00000000-0008-0000-0500-00005C060000}"/>
            </a:ext>
          </a:extLst>
        </xdr:cNvPr>
        <xdr:cNvSpPr txBox="1">
          <a:spLocks noChangeArrowheads="1"/>
        </xdr:cNvSpPr>
      </xdr:nvSpPr>
      <xdr:spPr bwMode="auto">
        <a:xfrm>
          <a:off x="6555468" y="3612696"/>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1629" name="Text Box 16">
          <a:extLst>
            <a:ext uri="{FF2B5EF4-FFF2-40B4-BE49-F238E27FC236}">
              <a16:creationId xmlns:a16="http://schemas.microsoft.com/office/drawing/2014/main" id="{00000000-0008-0000-0500-00005D06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1630" name="Text Box 17">
          <a:extLst>
            <a:ext uri="{FF2B5EF4-FFF2-40B4-BE49-F238E27FC236}">
              <a16:creationId xmlns:a16="http://schemas.microsoft.com/office/drawing/2014/main" id="{00000000-0008-0000-0500-00005E06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1631" name="Text Box 18">
          <a:extLst>
            <a:ext uri="{FF2B5EF4-FFF2-40B4-BE49-F238E27FC236}">
              <a16:creationId xmlns:a16="http://schemas.microsoft.com/office/drawing/2014/main" id="{00000000-0008-0000-0500-00005F06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504825</xdr:rowOff>
    </xdr:from>
    <xdr:ext cx="95250" cy="213632"/>
    <xdr:sp macro="" textlink="">
      <xdr:nvSpPr>
        <xdr:cNvPr id="1632" name="Text Box 15">
          <a:extLst>
            <a:ext uri="{FF2B5EF4-FFF2-40B4-BE49-F238E27FC236}">
              <a16:creationId xmlns:a16="http://schemas.microsoft.com/office/drawing/2014/main" id="{00000000-0008-0000-0500-000060060000}"/>
            </a:ext>
          </a:extLst>
        </xdr:cNvPr>
        <xdr:cNvSpPr txBox="1">
          <a:spLocks noChangeArrowheads="1"/>
        </xdr:cNvSpPr>
      </xdr:nvSpPr>
      <xdr:spPr bwMode="auto">
        <a:xfrm>
          <a:off x="6555468" y="38004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1633" name="Text Box 16">
          <a:extLst>
            <a:ext uri="{FF2B5EF4-FFF2-40B4-BE49-F238E27FC236}">
              <a16:creationId xmlns:a16="http://schemas.microsoft.com/office/drawing/2014/main" id="{00000000-0008-0000-0500-00006106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1634" name="Text Box 17">
          <a:extLst>
            <a:ext uri="{FF2B5EF4-FFF2-40B4-BE49-F238E27FC236}">
              <a16:creationId xmlns:a16="http://schemas.microsoft.com/office/drawing/2014/main" id="{00000000-0008-0000-0500-00006206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1635" name="Text Box 18">
          <a:extLst>
            <a:ext uri="{FF2B5EF4-FFF2-40B4-BE49-F238E27FC236}">
              <a16:creationId xmlns:a16="http://schemas.microsoft.com/office/drawing/2014/main" id="{00000000-0008-0000-0500-00006306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1636" name="Text Box 19">
          <a:extLst>
            <a:ext uri="{FF2B5EF4-FFF2-40B4-BE49-F238E27FC236}">
              <a16:creationId xmlns:a16="http://schemas.microsoft.com/office/drawing/2014/main" id="{00000000-0008-0000-0500-00006406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1637" name="Text Box 16">
          <a:extLst>
            <a:ext uri="{FF2B5EF4-FFF2-40B4-BE49-F238E27FC236}">
              <a16:creationId xmlns:a16="http://schemas.microsoft.com/office/drawing/2014/main" id="{00000000-0008-0000-0500-00006506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1638" name="Text Box 17">
          <a:extLst>
            <a:ext uri="{FF2B5EF4-FFF2-40B4-BE49-F238E27FC236}">
              <a16:creationId xmlns:a16="http://schemas.microsoft.com/office/drawing/2014/main" id="{00000000-0008-0000-0500-00006606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1639" name="Text Box 18">
          <a:extLst>
            <a:ext uri="{FF2B5EF4-FFF2-40B4-BE49-F238E27FC236}">
              <a16:creationId xmlns:a16="http://schemas.microsoft.com/office/drawing/2014/main" id="{00000000-0008-0000-0500-00006706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1640" name="Text Box 19">
          <a:extLst>
            <a:ext uri="{FF2B5EF4-FFF2-40B4-BE49-F238E27FC236}">
              <a16:creationId xmlns:a16="http://schemas.microsoft.com/office/drawing/2014/main" id="{00000000-0008-0000-0500-00006806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1641" name="Text Box 16">
          <a:extLst>
            <a:ext uri="{FF2B5EF4-FFF2-40B4-BE49-F238E27FC236}">
              <a16:creationId xmlns:a16="http://schemas.microsoft.com/office/drawing/2014/main" id="{00000000-0008-0000-0500-00006906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1642" name="Text Box 17">
          <a:extLst>
            <a:ext uri="{FF2B5EF4-FFF2-40B4-BE49-F238E27FC236}">
              <a16:creationId xmlns:a16="http://schemas.microsoft.com/office/drawing/2014/main" id="{00000000-0008-0000-0500-00006A06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1643" name="Text Box 18">
          <a:extLst>
            <a:ext uri="{FF2B5EF4-FFF2-40B4-BE49-F238E27FC236}">
              <a16:creationId xmlns:a16="http://schemas.microsoft.com/office/drawing/2014/main" id="{00000000-0008-0000-0500-00006B06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1644" name="Text Box 19">
          <a:extLst>
            <a:ext uri="{FF2B5EF4-FFF2-40B4-BE49-F238E27FC236}">
              <a16:creationId xmlns:a16="http://schemas.microsoft.com/office/drawing/2014/main" id="{00000000-0008-0000-0500-00006C06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1645" name="Text Box 16">
          <a:extLst>
            <a:ext uri="{FF2B5EF4-FFF2-40B4-BE49-F238E27FC236}">
              <a16:creationId xmlns:a16="http://schemas.microsoft.com/office/drawing/2014/main" id="{00000000-0008-0000-0500-00006D06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1646" name="Text Box 17">
          <a:extLst>
            <a:ext uri="{FF2B5EF4-FFF2-40B4-BE49-F238E27FC236}">
              <a16:creationId xmlns:a16="http://schemas.microsoft.com/office/drawing/2014/main" id="{00000000-0008-0000-0500-00006E06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1647" name="Text Box 18">
          <a:extLst>
            <a:ext uri="{FF2B5EF4-FFF2-40B4-BE49-F238E27FC236}">
              <a16:creationId xmlns:a16="http://schemas.microsoft.com/office/drawing/2014/main" id="{00000000-0008-0000-0500-00006F06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1648" name="Text Box 19">
          <a:extLst>
            <a:ext uri="{FF2B5EF4-FFF2-40B4-BE49-F238E27FC236}">
              <a16:creationId xmlns:a16="http://schemas.microsoft.com/office/drawing/2014/main" id="{00000000-0008-0000-0500-00007006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1649" name="Text Box 16">
          <a:extLst>
            <a:ext uri="{FF2B5EF4-FFF2-40B4-BE49-F238E27FC236}">
              <a16:creationId xmlns:a16="http://schemas.microsoft.com/office/drawing/2014/main" id="{00000000-0008-0000-0500-000071060000}"/>
            </a:ext>
          </a:extLst>
        </xdr:cNvPr>
        <xdr:cNvSpPr txBox="1">
          <a:spLocks noChangeArrowheads="1"/>
        </xdr:cNvSpPr>
      </xdr:nvSpPr>
      <xdr:spPr bwMode="auto">
        <a:xfrm>
          <a:off x="15475857"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1650" name="Text Box 17">
          <a:extLst>
            <a:ext uri="{FF2B5EF4-FFF2-40B4-BE49-F238E27FC236}">
              <a16:creationId xmlns:a16="http://schemas.microsoft.com/office/drawing/2014/main" id="{00000000-0008-0000-0500-000072060000}"/>
            </a:ext>
          </a:extLst>
        </xdr:cNvPr>
        <xdr:cNvSpPr txBox="1">
          <a:spLocks noChangeArrowheads="1"/>
        </xdr:cNvSpPr>
      </xdr:nvSpPr>
      <xdr:spPr bwMode="auto">
        <a:xfrm>
          <a:off x="15475857"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1651" name="Text Box 18">
          <a:extLst>
            <a:ext uri="{FF2B5EF4-FFF2-40B4-BE49-F238E27FC236}">
              <a16:creationId xmlns:a16="http://schemas.microsoft.com/office/drawing/2014/main" id="{00000000-0008-0000-0500-000073060000}"/>
            </a:ext>
          </a:extLst>
        </xdr:cNvPr>
        <xdr:cNvSpPr txBox="1">
          <a:spLocks noChangeArrowheads="1"/>
        </xdr:cNvSpPr>
      </xdr:nvSpPr>
      <xdr:spPr bwMode="auto">
        <a:xfrm>
          <a:off x="15475857"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1652" name="Text Box 19">
          <a:extLst>
            <a:ext uri="{FF2B5EF4-FFF2-40B4-BE49-F238E27FC236}">
              <a16:creationId xmlns:a16="http://schemas.microsoft.com/office/drawing/2014/main" id="{00000000-0008-0000-0500-000074060000}"/>
            </a:ext>
          </a:extLst>
        </xdr:cNvPr>
        <xdr:cNvSpPr txBox="1">
          <a:spLocks noChangeArrowheads="1"/>
        </xdr:cNvSpPr>
      </xdr:nvSpPr>
      <xdr:spPr bwMode="auto">
        <a:xfrm>
          <a:off x="15475857"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53</xdr:row>
      <xdr:rowOff>504825</xdr:rowOff>
    </xdr:from>
    <xdr:ext cx="95250" cy="444014"/>
    <xdr:sp macro="" textlink="">
      <xdr:nvSpPr>
        <xdr:cNvPr id="1653" name="Text Box 15">
          <a:extLst>
            <a:ext uri="{FF2B5EF4-FFF2-40B4-BE49-F238E27FC236}">
              <a16:creationId xmlns:a16="http://schemas.microsoft.com/office/drawing/2014/main" id="{00000000-0008-0000-0500-000075060000}"/>
            </a:ext>
          </a:extLst>
        </xdr:cNvPr>
        <xdr:cNvSpPr txBox="1">
          <a:spLocks noChangeArrowheads="1"/>
        </xdr:cNvSpPr>
      </xdr:nvSpPr>
      <xdr:spPr bwMode="auto">
        <a:xfrm>
          <a:off x="3710214" y="4156982"/>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1654" name="Text Box 16">
          <a:extLst>
            <a:ext uri="{FF2B5EF4-FFF2-40B4-BE49-F238E27FC236}">
              <a16:creationId xmlns:a16="http://schemas.microsoft.com/office/drawing/2014/main" id="{00000000-0008-0000-0500-00007606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1655" name="Text Box 17">
          <a:extLst>
            <a:ext uri="{FF2B5EF4-FFF2-40B4-BE49-F238E27FC236}">
              <a16:creationId xmlns:a16="http://schemas.microsoft.com/office/drawing/2014/main" id="{00000000-0008-0000-0500-00007706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1656" name="Text Box 18">
          <a:extLst>
            <a:ext uri="{FF2B5EF4-FFF2-40B4-BE49-F238E27FC236}">
              <a16:creationId xmlns:a16="http://schemas.microsoft.com/office/drawing/2014/main" id="{00000000-0008-0000-0500-00007806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1657" name="Text Box 19">
          <a:extLst>
            <a:ext uri="{FF2B5EF4-FFF2-40B4-BE49-F238E27FC236}">
              <a16:creationId xmlns:a16="http://schemas.microsoft.com/office/drawing/2014/main" id="{00000000-0008-0000-0500-00007906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53</xdr:row>
      <xdr:rowOff>504825</xdr:rowOff>
    </xdr:from>
    <xdr:ext cx="95250" cy="442269"/>
    <xdr:sp macro="" textlink="">
      <xdr:nvSpPr>
        <xdr:cNvPr id="1658" name="Text Box 15">
          <a:extLst>
            <a:ext uri="{FF2B5EF4-FFF2-40B4-BE49-F238E27FC236}">
              <a16:creationId xmlns:a16="http://schemas.microsoft.com/office/drawing/2014/main" id="{00000000-0008-0000-0500-00007A060000}"/>
            </a:ext>
          </a:extLst>
        </xdr:cNvPr>
        <xdr:cNvSpPr txBox="1">
          <a:spLocks noChangeArrowheads="1"/>
        </xdr:cNvSpPr>
      </xdr:nvSpPr>
      <xdr:spPr bwMode="auto">
        <a:xfrm>
          <a:off x="6555468" y="4156982"/>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1659" name="Text Box 16">
          <a:extLst>
            <a:ext uri="{FF2B5EF4-FFF2-40B4-BE49-F238E27FC236}">
              <a16:creationId xmlns:a16="http://schemas.microsoft.com/office/drawing/2014/main" id="{00000000-0008-0000-0500-00007B06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1660" name="Text Box 17">
          <a:extLst>
            <a:ext uri="{FF2B5EF4-FFF2-40B4-BE49-F238E27FC236}">
              <a16:creationId xmlns:a16="http://schemas.microsoft.com/office/drawing/2014/main" id="{00000000-0008-0000-0500-00007C06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1661" name="Text Box 18">
          <a:extLst>
            <a:ext uri="{FF2B5EF4-FFF2-40B4-BE49-F238E27FC236}">
              <a16:creationId xmlns:a16="http://schemas.microsoft.com/office/drawing/2014/main" id="{00000000-0008-0000-0500-00007D06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1662" name="Text Box 16">
          <a:extLst>
            <a:ext uri="{FF2B5EF4-FFF2-40B4-BE49-F238E27FC236}">
              <a16:creationId xmlns:a16="http://schemas.microsoft.com/office/drawing/2014/main" id="{00000000-0008-0000-0500-00007E06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1663" name="Text Box 17">
          <a:extLst>
            <a:ext uri="{FF2B5EF4-FFF2-40B4-BE49-F238E27FC236}">
              <a16:creationId xmlns:a16="http://schemas.microsoft.com/office/drawing/2014/main" id="{00000000-0008-0000-0500-00007F06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1664" name="Text Box 18">
          <a:extLst>
            <a:ext uri="{FF2B5EF4-FFF2-40B4-BE49-F238E27FC236}">
              <a16:creationId xmlns:a16="http://schemas.microsoft.com/office/drawing/2014/main" id="{00000000-0008-0000-0500-00008006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1665" name="Text Box 19">
          <a:extLst>
            <a:ext uri="{FF2B5EF4-FFF2-40B4-BE49-F238E27FC236}">
              <a16:creationId xmlns:a16="http://schemas.microsoft.com/office/drawing/2014/main" id="{00000000-0008-0000-0500-00008106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1666" name="Text Box 16">
          <a:extLst>
            <a:ext uri="{FF2B5EF4-FFF2-40B4-BE49-F238E27FC236}">
              <a16:creationId xmlns:a16="http://schemas.microsoft.com/office/drawing/2014/main" id="{00000000-0008-0000-0500-00008206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1667" name="Text Box 17">
          <a:extLst>
            <a:ext uri="{FF2B5EF4-FFF2-40B4-BE49-F238E27FC236}">
              <a16:creationId xmlns:a16="http://schemas.microsoft.com/office/drawing/2014/main" id="{00000000-0008-0000-0500-00008306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1668" name="Text Box 18">
          <a:extLst>
            <a:ext uri="{FF2B5EF4-FFF2-40B4-BE49-F238E27FC236}">
              <a16:creationId xmlns:a16="http://schemas.microsoft.com/office/drawing/2014/main" id="{00000000-0008-0000-0500-00008406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1669" name="Text Box 19">
          <a:extLst>
            <a:ext uri="{FF2B5EF4-FFF2-40B4-BE49-F238E27FC236}">
              <a16:creationId xmlns:a16="http://schemas.microsoft.com/office/drawing/2014/main" id="{00000000-0008-0000-0500-00008506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448496"/>
    <xdr:sp macro="" textlink="">
      <xdr:nvSpPr>
        <xdr:cNvPr id="1670" name="Text Box 15">
          <a:extLst>
            <a:ext uri="{FF2B5EF4-FFF2-40B4-BE49-F238E27FC236}">
              <a16:creationId xmlns:a16="http://schemas.microsoft.com/office/drawing/2014/main" id="{00000000-0008-0000-0500-000086060000}"/>
            </a:ext>
          </a:extLst>
        </xdr:cNvPr>
        <xdr:cNvSpPr txBox="1">
          <a:spLocks noChangeArrowheads="1"/>
        </xdr:cNvSpPr>
      </xdr:nvSpPr>
      <xdr:spPr bwMode="auto">
        <a:xfrm>
          <a:off x="3710214" y="434476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504825</xdr:rowOff>
    </xdr:from>
    <xdr:ext cx="95250" cy="442269"/>
    <xdr:sp macro="" textlink="">
      <xdr:nvSpPr>
        <xdr:cNvPr id="1671" name="Text Box 15">
          <a:extLst>
            <a:ext uri="{FF2B5EF4-FFF2-40B4-BE49-F238E27FC236}">
              <a16:creationId xmlns:a16="http://schemas.microsoft.com/office/drawing/2014/main" id="{00000000-0008-0000-0500-000087060000}"/>
            </a:ext>
          </a:extLst>
        </xdr:cNvPr>
        <xdr:cNvSpPr txBox="1">
          <a:spLocks noChangeArrowheads="1"/>
        </xdr:cNvSpPr>
      </xdr:nvSpPr>
      <xdr:spPr bwMode="auto">
        <a:xfrm>
          <a:off x="6555468" y="434476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1673" name="Text Box 15">
          <a:extLst>
            <a:ext uri="{FF2B5EF4-FFF2-40B4-BE49-F238E27FC236}">
              <a16:creationId xmlns:a16="http://schemas.microsoft.com/office/drawing/2014/main" id="{00000000-0008-0000-0500-000089060000}"/>
            </a:ext>
          </a:extLst>
        </xdr:cNvPr>
        <xdr:cNvSpPr txBox="1">
          <a:spLocks noChangeArrowheads="1"/>
        </xdr:cNvSpPr>
      </xdr:nvSpPr>
      <xdr:spPr bwMode="auto">
        <a:xfrm>
          <a:off x="3710214" y="434476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444331"/>
    <xdr:sp macro="" textlink="">
      <xdr:nvSpPr>
        <xdr:cNvPr id="1674" name="Text Box 15">
          <a:extLst>
            <a:ext uri="{FF2B5EF4-FFF2-40B4-BE49-F238E27FC236}">
              <a16:creationId xmlns:a16="http://schemas.microsoft.com/office/drawing/2014/main" id="{00000000-0008-0000-0500-00008A060000}"/>
            </a:ext>
          </a:extLst>
        </xdr:cNvPr>
        <xdr:cNvSpPr txBox="1">
          <a:spLocks noChangeArrowheads="1"/>
        </xdr:cNvSpPr>
      </xdr:nvSpPr>
      <xdr:spPr bwMode="auto">
        <a:xfrm>
          <a:off x="3710214" y="434476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504825</xdr:rowOff>
    </xdr:from>
    <xdr:ext cx="95250" cy="213632"/>
    <xdr:sp macro="" textlink="">
      <xdr:nvSpPr>
        <xdr:cNvPr id="1675" name="Text Box 15">
          <a:extLst>
            <a:ext uri="{FF2B5EF4-FFF2-40B4-BE49-F238E27FC236}">
              <a16:creationId xmlns:a16="http://schemas.microsoft.com/office/drawing/2014/main" id="{00000000-0008-0000-0500-00008B060000}"/>
            </a:ext>
          </a:extLst>
        </xdr:cNvPr>
        <xdr:cNvSpPr txBox="1">
          <a:spLocks noChangeArrowheads="1"/>
        </xdr:cNvSpPr>
      </xdr:nvSpPr>
      <xdr:spPr bwMode="auto">
        <a:xfrm>
          <a:off x="6555468" y="434476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1676" name="Text Box 16">
          <a:extLst>
            <a:ext uri="{FF2B5EF4-FFF2-40B4-BE49-F238E27FC236}">
              <a16:creationId xmlns:a16="http://schemas.microsoft.com/office/drawing/2014/main" id="{00000000-0008-0000-0500-00008C06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1677" name="Text Box 17">
          <a:extLst>
            <a:ext uri="{FF2B5EF4-FFF2-40B4-BE49-F238E27FC236}">
              <a16:creationId xmlns:a16="http://schemas.microsoft.com/office/drawing/2014/main" id="{00000000-0008-0000-0500-00008D06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1678" name="Text Box 18">
          <a:extLst>
            <a:ext uri="{FF2B5EF4-FFF2-40B4-BE49-F238E27FC236}">
              <a16:creationId xmlns:a16="http://schemas.microsoft.com/office/drawing/2014/main" id="{00000000-0008-0000-0500-00008E06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1679" name="Text Box 19">
          <a:extLst>
            <a:ext uri="{FF2B5EF4-FFF2-40B4-BE49-F238E27FC236}">
              <a16:creationId xmlns:a16="http://schemas.microsoft.com/office/drawing/2014/main" id="{00000000-0008-0000-0500-00008F06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1680" name="Text Box 16">
          <a:extLst>
            <a:ext uri="{FF2B5EF4-FFF2-40B4-BE49-F238E27FC236}">
              <a16:creationId xmlns:a16="http://schemas.microsoft.com/office/drawing/2014/main" id="{00000000-0008-0000-0500-00009006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1681" name="Text Box 17">
          <a:extLst>
            <a:ext uri="{FF2B5EF4-FFF2-40B4-BE49-F238E27FC236}">
              <a16:creationId xmlns:a16="http://schemas.microsoft.com/office/drawing/2014/main" id="{00000000-0008-0000-0500-00009106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1682" name="Text Box 18">
          <a:extLst>
            <a:ext uri="{FF2B5EF4-FFF2-40B4-BE49-F238E27FC236}">
              <a16:creationId xmlns:a16="http://schemas.microsoft.com/office/drawing/2014/main" id="{00000000-0008-0000-0500-00009206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1683" name="Text Box 19">
          <a:extLst>
            <a:ext uri="{FF2B5EF4-FFF2-40B4-BE49-F238E27FC236}">
              <a16:creationId xmlns:a16="http://schemas.microsoft.com/office/drawing/2014/main" id="{00000000-0008-0000-0500-00009306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1684" name="Text Box 16">
          <a:extLst>
            <a:ext uri="{FF2B5EF4-FFF2-40B4-BE49-F238E27FC236}">
              <a16:creationId xmlns:a16="http://schemas.microsoft.com/office/drawing/2014/main" id="{00000000-0008-0000-0500-000094060000}"/>
            </a:ext>
          </a:extLst>
        </xdr:cNvPr>
        <xdr:cNvSpPr txBox="1">
          <a:spLocks noChangeArrowheads="1"/>
        </xdr:cNvSpPr>
      </xdr:nvSpPr>
      <xdr:spPr bwMode="auto">
        <a:xfrm>
          <a:off x="15475857"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1685" name="Text Box 17">
          <a:extLst>
            <a:ext uri="{FF2B5EF4-FFF2-40B4-BE49-F238E27FC236}">
              <a16:creationId xmlns:a16="http://schemas.microsoft.com/office/drawing/2014/main" id="{00000000-0008-0000-0500-000095060000}"/>
            </a:ext>
          </a:extLst>
        </xdr:cNvPr>
        <xdr:cNvSpPr txBox="1">
          <a:spLocks noChangeArrowheads="1"/>
        </xdr:cNvSpPr>
      </xdr:nvSpPr>
      <xdr:spPr bwMode="auto">
        <a:xfrm>
          <a:off x="15475857"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1686" name="Text Box 18">
          <a:extLst>
            <a:ext uri="{FF2B5EF4-FFF2-40B4-BE49-F238E27FC236}">
              <a16:creationId xmlns:a16="http://schemas.microsoft.com/office/drawing/2014/main" id="{00000000-0008-0000-0500-000096060000}"/>
            </a:ext>
          </a:extLst>
        </xdr:cNvPr>
        <xdr:cNvSpPr txBox="1">
          <a:spLocks noChangeArrowheads="1"/>
        </xdr:cNvSpPr>
      </xdr:nvSpPr>
      <xdr:spPr bwMode="auto">
        <a:xfrm>
          <a:off x="15475857"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1687" name="Text Box 19">
          <a:extLst>
            <a:ext uri="{FF2B5EF4-FFF2-40B4-BE49-F238E27FC236}">
              <a16:creationId xmlns:a16="http://schemas.microsoft.com/office/drawing/2014/main" id="{00000000-0008-0000-0500-000097060000}"/>
            </a:ext>
          </a:extLst>
        </xdr:cNvPr>
        <xdr:cNvSpPr txBox="1">
          <a:spLocks noChangeArrowheads="1"/>
        </xdr:cNvSpPr>
      </xdr:nvSpPr>
      <xdr:spPr bwMode="auto">
        <a:xfrm>
          <a:off x="15475857"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59</xdr:row>
      <xdr:rowOff>504825</xdr:rowOff>
    </xdr:from>
    <xdr:ext cx="95250" cy="444014"/>
    <xdr:sp macro="" textlink="">
      <xdr:nvSpPr>
        <xdr:cNvPr id="1688" name="Text Box 15">
          <a:extLst>
            <a:ext uri="{FF2B5EF4-FFF2-40B4-BE49-F238E27FC236}">
              <a16:creationId xmlns:a16="http://schemas.microsoft.com/office/drawing/2014/main" id="{00000000-0008-0000-0500-000098060000}"/>
            </a:ext>
          </a:extLst>
        </xdr:cNvPr>
        <xdr:cNvSpPr txBox="1">
          <a:spLocks noChangeArrowheads="1"/>
        </xdr:cNvSpPr>
      </xdr:nvSpPr>
      <xdr:spPr bwMode="auto">
        <a:xfrm>
          <a:off x="3710214" y="4701268"/>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1689" name="Text Box 16">
          <a:extLst>
            <a:ext uri="{FF2B5EF4-FFF2-40B4-BE49-F238E27FC236}">
              <a16:creationId xmlns:a16="http://schemas.microsoft.com/office/drawing/2014/main" id="{00000000-0008-0000-0500-00009906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1690" name="Text Box 17">
          <a:extLst>
            <a:ext uri="{FF2B5EF4-FFF2-40B4-BE49-F238E27FC236}">
              <a16:creationId xmlns:a16="http://schemas.microsoft.com/office/drawing/2014/main" id="{00000000-0008-0000-0500-00009A06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1691" name="Text Box 18">
          <a:extLst>
            <a:ext uri="{FF2B5EF4-FFF2-40B4-BE49-F238E27FC236}">
              <a16:creationId xmlns:a16="http://schemas.microsoft.com/office/drawing/2014/main" id="{00000000-0008-0000-0500-00009B06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1692" name="Text Box 19">
          <a:extLst>
            <a:ext uri="{FF2B5EF4-FFF2-40B4-BE49-F238E27FC236}">
              <a16:creationId xmlns:a16="http://schemas.microsoft.com/office/drawing/2014/main" id="{00000000-0008-0000-0500-00009C06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59</xdr:row>
      <xdr:rowOff>504825</xdr:rowOff>
    </xdr:from>
    <xdr:ext cx="95250" cy="442269"/>
    <xdr:sp macro="" textlink="">
      <xdr:nvSpPr>
        <xdr:cNvPr id="1693" name="Text Box 15">
          <a:extLst>
            <a:ext uri="{FF2B5EF4-FFF2-40B4-BE49-F238E27FC236}">
              <a16:creationId xmlns:a16="http://schemas.microsoft.com/office/drawing/2014/main" id="{00000000-0008-0000-0500-00009D060000}"/>
            </a:ext>
          </a:extLst>
        </xdr:cNvPr>
        <xdr:cNvSpPr txBox="1">
          <a:spLocks noChangeArrowheads="1"/>
        </xdr:cNvSpPr>
      </xdr:nvSpPr>
      <xdr:spPr bwMode="auto">
        <a:xfrm>
          <a:off x="6555468" y="4701268"/>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1694" name="Text Box 16">
          <a:extLst>
            <a:ext uri="{FF2B5EF4-FFF2-40B4-BE49-F238E27FC236}">
              <a16:creationId xmlns:a16="http://schemas.microsoft.com/office/drawing/2014/main" id="{00000000-0008-0000-0500-00009E06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1695" name="Text Box 17">
          <a:extLst>
            <a:ext uri="{FF2B5EF4-FFF2-40B4-BE49-F238E27FC236}">
              <a16:creationId xmlns:a16="http://schemas.microsoft.com/office/drawing/2014/main" id="{00000000-0008-0000-0500-00009F06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1696" name="Text Box 18">
          <a:extLst>
            <a:ext uri="{FF2B5EF4-FFF2-40B4-BE49-F238E27FC236}">
              <a16:creationId xmlns:a16="http://schemas.microsoft.com/office/drawing/2014/main" id="{00000000-0008-0000-0500-0000A006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1697" name="Text Box 16">
          <a:extLst>
            <a:ext uri="{FF2B5EF4-FFF2-40B4-BE49-F238E27FC236}">
              <a16:creationId xmlns:a16="http://schemas.microsoft.com/office/drawing/2014/main" id="{00000000-0008-0000-0500-0000A106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1698" name="Text Box 17">
          <a:extLst>
            <a:ext uri="{FF2B5EF4-FFF2-40B4-BE49-F238E27FC236}">
              <a16:creationId xmlns:a16="http://schemas.microsoft.com/office/drawing/2014/main" id="{00000000-0008-0000-0500-0000A206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1699" name="Text Box 18">
          <a:extLst>
            <a:ext uri="{FF2B5EF4-FFF2-40B4-BE49-F238E27FC236}">
              <a16:creationId xmlns:a16="http://schemas.microsoft.com/office/drawing/2014/main" id="{00000000-0008-0000-0500-0000A306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1700" name="Text Box 19">
          <a:extLst>
            <a:ext uri="{FF2B5EF4-FFF2-40B4-BE49-F238E27FC236}">
              <a16:creationId xmlns:a16="http://schemas.microsoft.com/office/drawing/2014/main" id="{00000000-0008-0000-0500-0000A406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1701" name="Text Box 16">
          <a:extLst>
            <a:ext uri="{FF2B5EF4-FFF2-40B4-BE49-F238E27FC236}">
              <a16:creationId xmlns:a16="http://schemas.microsoft.com/office/drawing/2014/main" id="{00000000-0008-0000-0500-0000A506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1702" name="Text Box 17">
          <a:extLst>
            <a:ext uri="{FF2B5EF4-FFF2-40B4-BE49-F238E27FC236}">
              <a16:creationId xmlns:a16="http://schemas.microsoft.com/office/drawing/2014/main" id="{00000000-0008-0000-0500-0000A606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1703" name="Text Box 18">
          <a:extLst>
            <a:ext uri="{FF2B5EF4-FFF2-40B4-BE49-F238E27FC236}">
              <a16:creationId xmlns:a16="http://schemas.microsoft.com/office/drawing/2014/main" id="{00000000-0008-0000-0500-0000A706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1704" name="Text Box 19">
          <a:extLst>
            <a:ext uri="{FF2B5EF4-FFF2-40B4-BE49-F238E27FC236}">
              <a16:creationId xmlns:a16="http://schemas.microsoft.com/office/drawing/2014/main" id="{00000000-0008-0000-0500-0000A806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1705" name="Text Box 16">
          <a:extLst>
            <a:ext uri="{FF2B5EF4-FFF2-40B4-BE49-F238E27FC236}">
              <a16:creationId xmlns:a16="http://schemas.microsoft.com/office/drawing/2014/main" id="{00000000-0008-0000-0500-0000A906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1706" name="Text Box 17">
          <a:extLst>
            <a:ext uri="{FF2B5EF4-FFF2-40B4-BE49-F238E27FC236}">
              <a16:creationId xmlns:a16="http://schemas.microsoft.com/office/drawing/2014/main" id="{00000000-0008-0000-0500-0000AA06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1707" name="Text Box 18">
          <a:extLst>
            <a:ext uri="{FF2B5EF4-FFF2-40B4-BE49-F238E27FC236}">
              <a16:creationId xmlns:a16="http://schemas.microsoft.com/office/drawing/2014/main" id="{00000000-0008-0000-0500-0000AB06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1708" name="Text Box 19">
          <a:extLst>
            <a:ext uri="{FF2B5EF4-FFF2-40B4-BE49-F238E27FC236}">
              <a16:creationId xmlns:a16="http://schemas.microsoft.com/office/drawing/2014/main" id="{00000000-0008-0000-0500-0000AC06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448496"/>
    <xdr:sp macro="" textlink="">
      <xdr:nvSpPr>
        <xdr:cNvPr id="1709" name="Text Box 15">
          <a:extLst>
            <a:ext uri="{FF2B5EF4-FFF2-40B4-BE49-F238E27FC236}">
              <a16:creationId xmlns:a16="http://schemas.microsoft.com/office/drawing/2014/main" id="{00000000-0008-0000-0500-0000AD060000}"/>
            </a:ext>
          </a:extLst>
        </xdr:cNvPr>
        <xdr:cNvSpPr txBox="1">
          <a:spLocks noChangeArrowheads="1"/>
        </xdr:cNvSpPr>
      </xdr:nvSpPr>
      <xdr:spPr bwMode="auto">
        <a:xfrm>
          <a:off x="3710214" y="5433332"/>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1710" name="Text Box 16">
          <a:extLst>
            <a:ext uri="{FF2B5EF4-FFF2-40B4-BE49-F238E27FC236}">
              <a16:creationId xmlns:a16="http://schemas.microsoft.com/office/drawing/2014/main" id="{00000000-0008-0000-0500-0000AE06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1711" name="Text Box 17">
          <a:extLst>
            <a:ext uri="{FF2B5EF4-FFF2-40B4-BE49-F238E27FC236}">
              <a16:creationId xmlns:a16="http://schemas.microsoft.com/office/drawing/2014/main" id="{00000000-0008-0000-0500-0000AF06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1712" name="Text Box 18">
          <a:extLst>
            <a:ext uri="{FF2B5EF4-FFF2-40B4-BE49-F238E27FC236}">
              <a16:creationId xmlns:a16="http://schemas.microsoft.com/office/drawing/2014/main" id="{00000000-0008-0000-0500-0000B006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1713" name="Text Box 19">
          <a:extLst>
            <a:ext uri="{FF2B5EF4-FFF2-40B4-BE49-F238E27FC236}">
              <a16:creationId xmlns:a16="http://schemas.microsoft.com/office/drawing/2014/main" id="{00000000-0008-0000-0500-0000B106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504825</xdr:rowOff>
    </xdr:from>
    <xdr:ext cx="95250" cy="442269"/>
    <xdr:sp macro="" textlink="">
      <xdr:nvSpPr>
        <xdr:cNvPr id="1714" name="Text Box 15">
          <a:extLst>
            <a:ext uri="{FF2B5EF4-FFF2-40B4-BE49-F238E27FC236}">
              <a16:creationId xmlns:a16="http://schemas.microsoft.com/office/drawing/2014/main" id="{00000000-0008-0000-0500-0000B2060000}"/>
            </a:ext>
          </a:extLst>
        </xdr:cNvPr>
        <xdr:cNvSpPr txBox="1">
          <a:spLocks noChangeArrowheads="1"/>
        </xdr:cNvSpPr>
      </xdr:nvSpPr>
      <xdr:spPr bwMode="auto">
        <a:xfrm>
          <a:off x="6555468" y="5433332"/>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1715" name="Text Box 16">
          <a:extLst>
            <a:ext uri="{FF2B5EF4-FFF2-40B4-BE49-F238E27FC236}">
              <a16:creationId xmlns:a16="http://schemas.microsoft.com/office/drawing/2014/main" id="{00000000-0008-0000-0500-0000B3060000}"/>
            </a:ext>
          </a:extLst>
        </xdr:cNvPr>
        <xdr:cNvSpPr txBox="1">
          <a:spLocks noChangeArrowheads="1"/>
        </xdr:cNvSpPr>
      </xdr:nvSpPr>
      <xdr:spPr bwMode="auto">
        <a:xfrm>
          <a:off x="15475857"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1716" name="Text Box 17">
          <a:extLst>
            <a:ext uri="{FF2B5EF4-FFF2-40B4-BE49-F238E27FC236}">
              <a16:creationId xmlns:a16="http://schemas.microsoft.com/office/drawing/2014/main" id="{00000000-0008-0000-0500-0000B4060000}"/>
            </a:ext>
          </a:extLst>
        </xdr:cNvPr>
        <xdr:cNvSpPr txBox="1">
          <a:spLocks noChangeArrowheads="1"/>
        </xdr:cNvSpPr>
      </xdr:nvSpPr>
      <xdr:spPr bwMode="auto">
        <a:xfrm>
          <a:off x="15475857"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1717" name="Text Box 18">
          <a:extLst>
            <a:ext uri="{FF2B5EF4-FFF2-40B4-BE49-F238E27FC236}">
              <a16:creationId xmlns:a16="http://schemas.microsoft.com/office/drawing/2014/main" id="{00000000-0008-0000-0500-0000B5060000}"/>
            </a:ext>
          </a:extLst>
        </xdr:cNvPr>
        <xdr:cNvSpPr txBox="1">
          <a:spLocks noChangeArrowheads="1"/>
        </xdr:cNvSpPr>
      </xdr:nvSpPr>
      <xdr:spPr bwMode="auto">
        <a:xfrm>
          <a:off x="15475857"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1718" name="Text Box 19">
          <a:extLst>
            <a:ext uri="{FF2B5EF4-FFF2-40B4-BE49-F238E27FC236}">
              <a16:creationId xmlns:a16="http://schemas.microsoft.com/office/drawing/2014/main" id="{00000000-0008-0000-0500-0000B6060000}"/>
            </a:ext>
          </a:extLst>
        </xdr:cNvPr>
        <xdr:cNvSpPr txBox="1">
          <a:spLocks noChangeArrowheads="1"/>
        </xdr:cNvSpPr>
      </xdr:nvSpPr>
      <xdr:spPr bwMode="auto">
        <a:xfrm>
          <a:off x="15475857"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65</xdr:row>
      <xdr:rowOff>504825</xdr:rowOff>
    </xdr:from>
    <xdr:ext cx="95250" cy="444014"/>
    <xdr:sp macro="" textlink="">
      <xdr:nvSpPr>
        <xdr:cNvPr id="1720" name="Text Box 15">
          <a:extLst>
            <a:ext uri="{FF2B5EF4-FFF2-40B4-BE49-F238E27FC236}">
              <a16:creationId xmlns:a16="http://schemas.microsoft.com/office/drawing/2014/main" id="{00000000-0008-0000-0500-0000B8060000}"/>
            </a:ext>
          </a:extLst>
        </xdr:cNvPr>
        <xdr:cNvSpPr txBox="1">
          <a:spLocks noChangeArrowheads="1"/>
        </xdr:cNvSpPr>
      </xdr:nvSpPr>
      <xdr:spPr bwMode="auto">
        <a:xfrm>
          <a:off x="3710214" y="5245554"/>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1721" name="Text Box 16">
          <a:extLst>
            <a:ext uri="{FF2B5EF4-FFF2-40B4-BE49-F238E27FC236}">
              <a16:creationId xmlns:a16="http://schemas.microsoft.com/office/drawing/2014/main" id="{00000000-0008-0000-0500-0000B906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1722" name="Text Box 17">
          <a:extLst>
            <a:ext uri="{FF2B5EF4-FFF2-40B4-BE49-F238E27FC236}">
              <a16:creationId xmlns:a16="http://schemas.microsoft.com/office/drawing/2014/main" id="{00000000-0008-0000-0500-0000BA06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1723" name="Text Box 18">
          <a:extLst>
            <a:ext uri="{FF2B5EF4-FFF2-40B4-BE49-F238E27FC236}">
              <a16:creationId xmlns:a16="http://schemas.microsoft.com/office/drawing/2014/main" id="{00000000-0008-0000-0500-0000BB06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1724" name="Text Box 19">
          <a:extLst>
            <a:ext uri="{FF2B5EF4-FFF2-40B4-BE49-F238E27FC236}">
              <a16:creationId xmlns:a16="http://schemas.microsoft.com/office/drawing/2014/main" id="{00000000-0008-0000-0500-0000BC06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1725" name="Text Box 15">
          <a:extLst>
            <a:ext uri="{FF2B5EF4-FFF2-40B4-BE49-F238E27FC236}">
              <a16:creationId xmlns:a16="http://schemas.microsoft.com/office/drawing/2014/main" id="{00000000-0008-0000-0500-0000BD060000}"/>
            </a:ext>
          </a:extLst>
        </xdr:cNvPr>
        <xdr:cNvSpPr txBox="1">
          <a:spLocks noChangeArrowheads="1"/>
        </xdr:cNvSpPr>
      </xdr:nvSpPr>
      <xdr:spPr bwMode="auto">
        <a:xfrm>
          <a:off x="3710214" y="543333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444331"/>
    <xdr:sp macro="" textlink="">
      <xdr:nvSpPr>
        <xdr:cNvPr id="1726" name="Text Box 15">
          <a:extLst>
            <a:ext uri="{FF2B5EF4-FFF2-40B4-BE49-F238E27FC236}">
              <a16:creationId xmlns:a16="http://schemas.microsoft.com/office/drawing/2014/main" id="{00000000-0008-0000-0500-0000BE060000}"/>
            </a:ext>
          </a:extLst>
        </xdr:cNvPr>
        <xdr:cNvSpPr txBox="1">
          <a:spLocks noChangeArrowheads="1"/>
        </xdr:cNvSpPr>
      </xdr:nvSpPr>
      <xdr:spPr bwMode="auto">
        <a:xfrm>
          <a:off x="3710214" y="5433332"/>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65</xdr:row>
      <xdr:rowOff>504825</xdr:rowOff>
    </xdr:from>
    <xdr:ext cx="95250" cy="442269"/>
    <xdr:sp macro="" textlink="">
      <xdr:nvSpPr>
        <xdr:cNvPr id="1727" name="Text Box 15">
          <a:extLst>
            <a:ext uri="{FF2B5EF4-FFF2-40B4-BE49-F238E27FC236}">
              <a16:creationId xmlns:a16="http://schemas.microsoft.com/office/drawing/2014/main" id="{00000000-0008-0000-0500-0000BF060000}"/>
            </a:ext>
          </a:extLst>
        </xdr:cNvPr>
        <xdr:cNvSpPr txBox="1">
          <a:spLocks noChangeArrowheads="1"/>
        </xdr:cNvSpPr>
      </xdr:nvSpPr>
      <xdr:spPr bwMode="auto">
        <a:xfrm>
          <a:off x="6555468" y="5245554"/>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1728" name="Text Box 16">
          <a:extLst>
            <a:ext uri="{FF2B5EF4-FFF2-40B4-BE49-F238E27FC236}">
              <a16:creationId xmlns:a16="http://schemas.microsoft.com/office/drawing/2014/main" id="{00000000-0008-0000-0500-0000C006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1729" name="Text Box 17">
          <a:extLst>
            <a:ext uri="{FF2B5EF4-FFF2-40B4-BE49-F238E27FC236}">
              <a16:creationId xmlns:a16="http://schemas.microsoft.com/office/drawing/2014/main" id="{00000000-0008-0000-0500-0000C106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1730" name="Text Box 18">
          <a:extLst>
            <a:ext uri="{FF2B5EF4-FFF2-40B4-BE49-F238E27FC236}">
              <a16:creationId xmlns:a16="http://schemas.microsoft.com/office/drawing/2014/main" id="{00000000-0008-0000-0500-0000C206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504825</xdr:rowOff>
    </xdr:from>
    <xdr:ext cx="95250" cy="213632"/>
    <xdr:sp macro="" textlink="">
      <xdr:nvSpPr>
        <xdr:cNvPr id="1731" name="Text Box 15">
          <a:extLst>
            <a:ext uri="{FF2B5EF4-FFF2-40B4-BE49-F238E27FC236}">
              <a16:creationId xmlns:a16="http://schemas.microsoft.com/office/drawing/2014/main" id="{00000000-0008-0000-0500-0000C3060000}"/>
            </a:ext>
          </a:extLst>
        </xdr:cNvPr>
        <xdr:cNvSpPr txBox="1">
          <a:spLocks noChangeArrowheads="1"/>
        </xdr:cNvSpPr>
      </xdr:nvSpPr>
      <xdr:spPr bwMode="auto">
        <a:xfrm>
          <a:off x="6555468" y="543333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1732" name="Text Box 16">
          <a:extLst>
            <a:ext uri="{FF2B5EF4-FFF2-40B4-BE49-F238E27FC236}">
              <a16:creationId xmlns:a16="http://schemas.microsoft.com/office/drawing/2014/main" id="{00000000-0008-0000-0500-0000C406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1733" name="Text Box 17">
          <a:extLst>
            <a:ext uri="{FF2B5EF4-FFF2-40B4-BE49-F238E27FC236}">
              <a16:creationId xmlns:a16="http://schemas.microsoft.com/office/drawing/2014/main" id="{00000000-0008-0000-0500-0000C506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1734" name="Text Box 18">
          <a:extLst>
            <a:ext uri="{FF2B5EF4-FFF2-40B4-BE49-F238E27FC236}">
              <a16:creationId xmlns:a16="http://schemas.microsoft.com/office/drawing/2014/main" id="{00000000-0008-0000-0500-0000C606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1735" name="Text Box 19">
          <a:extLst>
            <a:ext uri="{FF2B5EF4-FFF2-40B4-BE49-F238E27FC236}">
              <a16:creationId xmlns:a16="http://schemas.microsoft.com/office/drawing/2014/main" id="{00000000-0008-0000-0500-0000C706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1736" name="Text Box 16">
          <a:extLst>
            <a:ext uri="{FF2B5EF4-FFF2-40B4-BE49-F238E27FC236}">
              <a16:creationId xmlns:a16="http://schemas.microsoft.com/office/drawing/2014/main" id="{00000000-0008-0000-0500-0000C806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1737" name="Text Box 17">
          <a:extLst>
            <a:ext uri="{FF2B5EF4-FFF2-40B4-BE49-F238E27FC236}">
              <a16:creationId xmlns:a16="http://schemas.microsoft.com/office/drawing/2014/main" id="{00000000-0008-0000-0500-0000C906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1738" name="Text Box 18">
          <a:extLst>
            <a:ext uri="{FF2B5EF4-FFF2-40B4-BE49-F238E27FC236}">
              <a16:creationId xmlns:a16="http://schemas.microsoft.com/office/drawing/2014/main" id="{00000000-0008-0000-0500-0000CA06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1739" name="Text Box 19">
          <a:extLst>
            <a:ext uri="{FF2B5EF4-FFF2-40B4-BE49-F238E27FC236}">
              <a16:creationId xmlns:a16="http://schemas.microsoft.com/office/drawing/2014/main" id="{00000000-0008-0000-0500-0000CB06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1740" name="Text Box 16">
          <a:extLst>
            <a:ext uri="{FF2B5EF4-FFF2-40B4-BE49-F238E27FC236}">
              <a16:creationId xmlns:a16="http://schemas.microsoft.com/office/drawing/2014/main" id="{00000000-0008-0000-0500-0000CC06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1741" name="Text Box 17">
          <a:extLst>
            <a:ext uri="{FF2B5EF4-FFF2-40B4-BE49-F238E27FC236}">
              <a16:creationId xmlns:a16="http://schemas.microsoft.com/office/drawing/2014/main" id="{00000000-0008-0000-0500-0000CD06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1742" name="Text Box 18">
          <a:extLst>
            <a:ext uri="{FF2B5EF4-FFF2-40B4-BE49-F238E27FC236}">
              <a16:creationId xmlns:a16="http://schemas.microsoft.com/office/drawing/2014/main" id="{00000000-0008-0000-0500-0000CE06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1743" name="Text Box 19">
          <a:extLst>
            <a:ext uri="{FF2B5EF4-FFF2-40B4-BE49-F238E27FC236}">
              <a16:creationId xmlns:a16="http://schemas.microsoft.com/office/drawing/2014/main" id="{00000000-0008-0000-0500-0000CF06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1744" name="Text Box 16">
          <a:extLst>
            <a:ext uri="{FF2B5EF4-FFF2-40B4-BE49-F238E27FC236}">
              <a16:creationId xmlns:a16="http://schemas.microsoft.com/office/drawing/2014/main" id="{00000000-0008-0000-0500-0000D006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1745" name="Text Box 17">
          <a:extLst>
            <a:ext uri="{FF2B5EF4-FFF2-40B4-BE49-F238E27FC236}">
              <a16:creationId xmlns:a16="http://schemas.microsoft.com/office/drawing/2014/main" id="{00000000-0008-0000-0500-0000D106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1746" name="Text Box 18">
          <a:extLst>
            <a:ext uri="{FF2B5EF4-FFF2-40B4-BE49-F238E27FC236}">
              <a16:creationId xmlns:a16="http://schemas.microsoft.com/office/drawing/2014/main" id="{00000000-0008-0000-0500-0000D206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1747" name="Text Box 19">
          <a:extLst>
            <a:ext uri="{FF2B5EF4-FFF2-40B4-BE49-F238E27FC236}">
              <a16:creationId xmlns:a16="http://schemas.microsoft.com/office/drawing/2014/main" id="{00000000-0008-0000-0500-0000D306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1748" name="Text Box 16">
          <a:extLst>
            <a:ext uri="{FF2B5EF4-FFF2-40B4-BE49-F238E27FC236}">
              <a16:creationId xmlns:a16="http://schemas.microsoft.com/office/drawing/2014/main" id="{00000000-0008-0000-0500-0000D4060000}"/>
            </a:ext>
          </a:extLst>
        </xdr:cNvPr>
        <xdr:cNvSpPr txBox="1">
          <a:spLocks noChangeArrowheads="1"/>
        </xdr:cNvSpPr>
      </xdr:nvSpPr>
      <xdr:spPr bwMode="auto">
        <a:xfrm>
          <a:off x="15475857"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1749" name="Text Box 17">
          <a:extLst>
            <a:ext uri="{FF2B5EF4-FFF2-40B4-BE49-F238E27FC236}">
              <a16:creationId xmlns:a16="http://schemas.microsoft.com/office/drawing/2014/main" id="{00000000-0008-0000-0500-0000D5060000}"/>
            </a:ext>
          </a:extLst>
        </xdr:cNvPr>
        <xdr:cNvSpPr txBox="1">
          <a:spLocks noChangeArrowheads="1"/>
        </xdr:cNvSpPr>
      </xdr:nvSpPr>
      <xdr:spPr bwMode="auto">
        <a:xfrm>
          <a:off x="15475857"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1750" name="Text Box 18">
          <a:extLst>
            <a:ext uri="{FF2B5EF4-FFF2-40B4-BE49-F238E27FC236}">
              <a16:creationId xmlns:a16="http://schemas.microsoft.com/office/drawing/2014/main" id="{00000000-0008-0000-0500-0000D6060000}"/>
            </a:ext>
          </a:extLst>
        </xdr:cNvPr>
        <xdr:cNvSpPr txBox="1">
          <a:spLocks noChangeArrowheads="1"/>
        </xdr:cNvSpPr>
      </xdr:nvSpPr>
      <xdr:spPr bwMode="auto">
        <a:xfrm>
          <a:off x="15475857"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1751" name="Text Box 19">
          <a:extLst>
            <a:ext uri="{FF2B5EF4-FFF2-40B4-BE49-F238E27FC236}">
              <a16:creationId xmlns:a16="http://schemas.microsoft.com/office/drawing/2014/main" id="{00000000-0008-0000-0500-0000D7060000}"/>
            </a:ext>
          </a:extLst>
        </xdr:cNvPr>
        <xdr:cNvSpPr txBox="1">
          <a:spLocks noChangeArrowheads="1"/>
        </xdr:cNvSpPr>
      </xdr:nvSpPr>
      <xdr:spPr bwMode="auto">
        <a:xfrm>
          <a:off x="15475857"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71</xdr:row>
      <xdr:rowOff>504825</xdr:rowOff>
    </xdr:from>
    <xdr:ext cx="95250" cy="444014"/>
    <xdr:sp macro="" textlink="">
      <xdr:nvSpPr>
        <xdr:cNvPr id="1752" name="Text Box 15">
          <a:extLst>
            <a:ext uri="{FF2B5EF4-FFF2-40B4-BE49-F238E27FC236}">
              <a16:creationId xmlns:a16="http://schemas.microsoft.com/office/drawing/2014/main" id="{00000000-0008-0000-0500-0000D8060000}"/>
            </a:ext>
          </a:extLst>
        </xdr:cNvPr>
        <xdr:cNvSpPr txBox="1">
          <a:spLocks noChangeArrowheads="1"/>
        </xdr:cNvSpPr>
      </xdr:nvSpPr>
      <xdr:spPr bwMode="auto">
        <a:xfrm>
          <a:off x="3710214" y="5789839"/>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1753" name="Text Box 16">
          <a:extLst>
            <a:ext uri="{FF2B5EF4-FFF2-40B4-BE49-F238E27FC236}">
              <a16:creationId xmlns:a16="http://schemas.microsoft.com/office/drawing/2014/main" id="{00000000-0008-0000-0500-0000D906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1754" name="Text Box 17">
          <a:extLst>
            <a:ext uri="{FF2B5EF4-FFF2-40B4-BE49-F238E27FC236}">
              <a16:creationId xmlns:a16="http://schemas.microsoft.com/office/drawing/2014/main" id="{00000000-0008-0000-0500-0000DA06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1755" name="Text Box 18">
          <a:extLst>
            <a:ext uri="{FF2B5EF4-FFF2-40B4-BE49-F238E27FC236}">
              <a16:creationId xmlns:a16="http://schemas.microsoft.com/office/drawing/2014/main" id="{00000000-0008-0000-0500-0000DB06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1756" name="Text Box 19">
          <a:extLst>
            <a:ext uri="{FF2B5EF4-FFF2-40B4-BE49-F238E27FC236}">
              <a16:creationId xmlns:a16="http://schemas.microsoft.com/office/drawing/2014/main" id="{00000000-0008-0000-0500-0000DC06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71</xdr:row>
      <xdr:rowOff>504825</xdr:rowOff>
    </xdr:from>
    <xdr:ext cx="95250" cy="442269"/>
    <xdr:sp macro="" textlink="">
      <xdr:nvSpPr>
        <xdr:cNvPr id="1757" name="Text Box 15">
          <a:extLst>
            <a:ext uri="{FF2B5EF4-FFF2-40B4-BE49-F238E27FC236}">
              <a16:creationId xmlns:a16="http://schemas.microsoft.com/office/drawing/2014/main" id="{00000000-0008-0000-0500-0000DD060000}"/>
            </a:ext>
          </a:extLst>
        </xdr:cNvPr>
        <xdr:cNvSpPr txBox="1">
          <a:spLocks noChangeArrowheads="1"/>
        </xdr:cNvSpPr>
      </xdr:nvSpPr>
      <xdr:spPr bwMode="auto">
        <a:xfrm>
          <a:off x="6555468" y="5789839"/>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1758" name="Text Box 16">
          <a:extLst>
            <a:ext uri="{FF2B5EF4-FFF2-40B4-BE49-F238E27FC236}">
              <a16:creationId xmlns:a16="http://schemas.microsoft.com/office/drawing/2014/main" id="{00000000-0008-0000-0500-0000DE06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1759" name="Text Box 17">
          <a:extLst>
            <a:ext uri="{FF2B5EF4-FFF2-40B4-BE49-F238E27FC236}">
              <a16:creationId xmlns:a16="http://schemas.microsoft.com/office/drawing/2014/main" id="{00000000-0008-0000-0500-0000DF06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1760" name="Text Box 18">
          <a:extLst>
            <a:ext uri="{FF2B5EF4-FFF2-40B4-BE49-F238E27FC236}">
              <a16:creationId xmlns:a16="http://schemas.microsoft.com/office/drawing/2014/main" id="{00000000-0008-0000-0500-0000E006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1761" name="Text Box 16">
          <a:extLst>
            <a:ext uri="{FF2B5EF4-FFF2-40B4-BE49-F238E27FC236}">
              <a16:creationId xmlns:a16="http://schemas.microsoft.com/office/drawing/2014/main" id="{00000000-0008-0000-0500-0000E106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1762" name="Text Box 17">
          <a:extLst>
            <a:ext uri="{FF2B5EF4-FFF2-40B4-BE49-F238E27FC236}">
              <a16:creationId xmlns:a16="http://schemas.microsoft.com/office/drawing/2014/main" id="{00000000-0008-0000-0500-0000E206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1763" name="Text Box 18">
          <a:extLst>
            <a:ext uri="{FF2B5EF4-FFF2-40B4-BE49-F238E27FC236}">
              <a16:creationId xmlns:a16="http://schemas.microsoft.com/office/drawing/2014/main" id="{00000000-0008-0000-0500-0000E306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1764" name="Text Box 19">
          <a:extLst>
            <a:ext uri="{FF2B5EF4-FFF2-40B4-BE49-F238E27FC236}">
              <a16:creationId xmlns:a16="http://schemas.microsoft.com/office/drawing/2014/main" id="{00000000-0008-0000-0500-0000E406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1765" name="Text Box 16">
          <a:extLst>
            <a:ext uri="{FF2B5EF4-FFF2-40B4-BE49-F238E27FC236}">
              <a16:creationId xmlns:a16="http://schemas.microsoft.com/office/drawing/2014/main" id="{00000000-0008-0000-0500-0000E506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1766" name="Text Box 17">
          <a:extLst>
            <a:ext uri="{FF2B5EF4-FFF2-40B4-BE49-F238E27FC236}">
              <a16:creationId xmlns:a16="http://schemas.microsoft.com/office/drawing/2014/main" id="{00000000-0008-0000-0500-0000E606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1767" name="Text Box 18">
          <a:extLst>
            <a:ext uri="{FF2B5EF4-FFF2-40B4-BE49-F238E27FC236}">
              <a16:creationId xmlns:a16="http://schemas.microsoft.com/office/drawing/2014/main" id="{00000000-0008-0000-0500-0000E706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1768" name="Text Box 19">
          <a:extLst>
            <a:ext uri="{FF2B5EF4-FFF2-40B4-BE49-F238E27FC236}">
              <a16:creationId xmlns:a16="http://schemas.microsoft.com/office/drawing/2014/main" id="{00000000-0008-0000-0500-0000E806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48496"/>
    <xdr:sp macro="" textlink="">
      <xdr:nvSpPr>
        <xdr:cNvPr id="1769" name="Text Box 15">
          <a:extLst>
            <a:ext uri="{FF2B5EF4-FFF2-40B4-BE49-F238E27FC236}">
              <a16:creationId xmlns:a16="http://schemas.microsoft.com/office/drawing/2014/main" id="{00000000-0008-0000-0500-0000E9060000}"/>
            </a:ext>
          </a:extLst>
        </xdr:cNvPr>
        <xdr:cNvSpPr txBox="1">
          <a:spLocks noChangeArrowheads="1"/>
        </xdr:cNvSpPr>
      </xdr:nvSpPr>
      <xdr:spPr bwMode="auto">
        <a:xfrm>
          <a:off x="3710214" y="5977618"/>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504825</xdr:rowOff>
    </xdr:from>
    <xdr:ext cx="95250" cy="442269"/>
    <xdr:sp macro="" textlink="">
      <xdr:nvSpPr>
        <xdr:cNvPr id="1770" name="Text Box 15">
          <a:extLst>
            <a:ext uri="{FF2B5EF4-FFF2-40B4-BE49-F238E27FC236}">
              <a16:creationId xmlns:a16="http://schemas.microsoft.com/office/drawing/2014/main" id="{00000000-0008-0000-0500-0000EA060000}"/>
            </a:ext>
          </a:extLst>
        </xdr:cNvPr>
        <xdr:cNvSpPr txBox="1">
          <a:spLocks noChangeArrowheads="1"/>
        </xdr:cNvSpPr>
      </xdr:nvSpPr>
      <xdr:spPr bwMode="auto">
        <a:xfrm>
          <a:off x="6555468" y="5977618"/>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1772" name="Text Box 15">
          <a:extLst>
            <a:ext uri="{FF2B5EF4-FFF2-40B4-BE49-F238E27FC236}">
              <a16:creationId xmlns:a16="http://schemas.microsoft.com/office/drawing/2014/main" id="{00000000-0008-0000-0500-0000EC060000}"/>
            </a:ext>
          </a:extLst>
        </xdr:cNvPr>
        <xdr:cNvSpPr txBox="1">
          <a:spLocks noChangeArrowheads="1"/>
        </xdr:cNvSpPr>
      </xdr:nvSpPr>
      <xdr:spPr bwMode="auto">
        <a:xfrm>
          <a:off x="3710214" y="597761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44331"/>
    <xdr:sp macro="" textlink="">
      <xdr:nvSpPr>
        <xdr:cNvPr id="1773" name="Text Box 15">
          <a:extLst>
            <a:ext uri="{FF2B5EF4-FFF2-40B4-BE49-F238E27FC236}">
              <a16:creationId xmlns:a16="http://schemas.microsoft.com/office/drawing/2014/main" id="{00000000-0008-0000-0500-0000ED060000}"/>
            </a:ext>
          </a:extLst>
        </xdr:cNvPr>
        <xdr:cNvSpPr txBox="1">
          <a:spLocks noChangeArrowheads="1"/>
        </xdr:cNvSpPr>
      </xdr:nvSpPr>
      <xdr:spPr bwMode="auto">
        <a:xfrm>
          <a:off x="3710214" y="5977618"/>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504825</xdr:rowOff>
    </xdr:from>
    <xdr:ext cx="95250" cy="213632"/>
    <xdr:sp macro="" textlink="">
      <xdr:nvSpPr>
        <xdr:cNvPr id="1774" name="Text Box 15">
          <a:extLst>
            <a:ext uri="{FF2B5EF4-FFF2-40B4-BE49-F238E27FC236}">
              <a16:creationId xmlns:a16="http://schemas.microsoft.com/office/drawing/2014/main" id="{00000000-0008-0000-0500-0000EE060000}"/>
            </a:ext>
          </a:extLst>
        </xdr:cNvPr>
        <xdr:cNvSpPr txBox="1">
          <a:spLocks noChangeArrowheads="1"/>
        </xdr:cNvSpPr>
      </xdr:nvSpPr>
      <xdr:spPr bwMode="auto">
        <a:xfrm>
          <a:off x="6555468" y="597761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1775" name="Text Box 16">
          <a:extLst>
            <a:ext uri="{FF2B5EF4-FFF2-40B4-BE49-F238E27FC236}">
              <a16:creationId xmlns:a16="http://schemas.microsoft.com/office/drawing/2014/main" id="{00000000-0008-0000-0500-0000EF06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1776" name="Text Box 17">
          <a:extLst>
            <a:ext uri="{FF2B5EF4-FFF2-40B4-BE49-F238E27FC236}">
              <a16:creationId xmlns:a16="http://schemas.microsoft.com/office/drawing/2014/main" id="{00000000-0008-0000-0500-0000F006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1777" name="Text Box 18">
          <a:extLst>
            <a:ext uri="{FF2B5EF4-FFF2-40B4-BE49-F238E27FC236}">
              <a16:creationId xmlns:a16="http://schemas.microsoft.com/office/drawing/2014/main" id="{00000000-0008-0000-0500-0000F106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1778" name="Text Box 19">
          <a:extLst>
            <a:ext uri="{FF2B5EF4-FFF2-40B4-BE49-F238E27FC236}">
              <a16:creationId xmlns:a16="http://schemas.microsoft.com/office/drawing/2014/main" id="{00000000-0008-0000-0500-0000F206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1779" name="Text Box 16">
          <a:extLst>
            <a:ext uri="{FF2B5EF4-FFF2-40B4-BE49-F238E27FC236}">
              <a16:creationId xmlns:a16="http://schemas.microsoft.com/office/drawing/2014/main" id="{00000000-0008-0000-0500-0000F306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1780" name="Text Box 17">
          <a:extLst>
            <a:ext uri="{FF2B5EF4-FFF2-40B4-BE49-F238E27FC236}">
              <a16:creationId xmlns:a16="http://schemas.microsoft.com/office/drawing/2014/main" id="{00000000-0008-0000-0500-0000F406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1781" name="Text Box 18">
          <a:extLst>
            <a:ext uri="{FF2B5EF4-FFF2-40B4-BE49-F238E27FC236}">
              <a16:creationId xmlns:a16="http://schemas.microsoft.com/office/drawing/2014/main" id="{00000000-0008-0000-0500-0000F506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1782" name="Text Box 19">
          <a:extLst>
            <a:ext uri="{FF2B5EF4-FFF2-40B4-BE49-F238E27FC236}">
              <a16:creationId xmlns:a16="http://schemas.microsoft.com/office/drawing/2014/main" id="{00000000-0008-0000-0500-0000F606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1783" name="Text Box 16">
          <a:extLst>
            <a:ext uri="{FF2B5EF4-FFF2-40B4-BE49-F238E27FC236}">
              <a16:creationId xmlns:a16="http://schemas.microsoft.com/office/drawing/2014/main" id="{00000000-0008-0000-0500-0000F7060000}"/>
            </a:ext>
          </a:extLst>
        </xdr:cNvPr>
        <xdr:cNvSpPr txBox="1">
          <a:spLocks noChangeArrowheads="1"/>
        </xdr:cNvSpPr>
      </xdr:nvSpPr>
      <xdr:spPr bwMode="auto">
        <a:xfrm>
          <a:off x="15475857"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1784" name="Text Box 17">
          <a:extLst>
            <a:ext uri="{FF2B5EF4-FFF2-40B4-BE49-F238E27FC236}">
              <a16:creationId xmlns:a16="http://schemas.microsoft.com/office/drawing/2014/main" id="{00000000-0008-0000-0500-0000F8060000}"/>
            </a:ext>
          </a:extLst>
        </xdr:cNvPr>
        <xdr:cNvSpPr txBox="1">
          <a:spLocks noChangeArrowheads="1"/>
        </xdr:cNvSpPr>
      </xdr:nvSpPr>
      <xdr:spPr bwMode="auto">
        <a:xfrm>
          <a:off x="15475857"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1785" name="Text Box 18">
          <a:extLst>
            <a:ext uri="{FF2B5EF4-FFF2-40B4-BE49-F238E27FC236}">
              <a16:creationId xmlns:a16="http://schemas.microsoft.com/office/drawing/2014/main" id="{00000000-0008-0000-0500-0000F9060000}"/>
            </a:ext>
          </a:extLst>
        </xdr:cNvPr>
        <xdr:cNvSpPr txBox="1">
          <a:spLocks noChangeArrowheads="1"/>
        </xdr:cNvSpPr>
      </xdr:nvSpPr>
      <xdr:spPr bwMode="auto">
        <a:xfrm>
          <a:off x="15475857"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1786" name="Text Box 19">
          <a:extLst>
            <a:ext uri="{FF2B5EF4-FFF2-40B4-BE49-F238E27FC236}">
              <a16:creationId xmlns:a16="http://schemas.microsoft.com/office/drawing/2014/main" id="{00000000-0008-0000-0500-0000FA060000}"/>
            </a:ext>
          </a:extLst>
        </xdr:cNvPr>
        <xdr:cNvSpPr txBox="1">
          <a:spLocks noChangeArrowheads="1"/>
        </xdr:cNvSpPr>
      </xdr:nvSpPr>
      <xdr:spPr bwMode="auto">
        <a:xfrm>
          <a:off x="15475857"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1787" name="Text Box 16">
          <a:extLst>
            <a:ext uri="{FF2B5EF4-FFF2-40B4-BE49-F238E27FC236}">
              <a16:creationId xmlns:a16="http://schemas.microsoft.com/office/drawing/2014/main" id="{00000000-0008-0000-0500-0000FB06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1788" name="Text Box 17">
          <a:extLst>
            <a:ext uri="{FF2B5EF4-FFF2-40B4-BE49-F238E27FC236}">
              <a16:creationId xmlns:a16="http://schemas.microsoft.com/office/drawing/2014/main" id="{00000000-0008-0000-0500-0000FC06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1789" name="Text Box 18">
          <a:extLst>
            <a:ext uri="{FF2B5EF4-FFF2-40B4-BE49-F238E27FC236}">
              <a16:creationId xmlns:a16="http://schemas.microsoft.com/office/drawing/2014/main" id="{00000000-0008-0000-0500-0000FD06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1790" name="Text Box 19">
          <a:extLst>
            <a:ext uri="{FF2B5EF4-FFF2-40B4-BE49-F238E27FC236}">
              <a16:creationId xmlns:a16="http://schemas.microsoft.com/office/drawing/2014/main" id="{00000000-0008-0000-0500-0000FE06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1791" name="Text Box 16">
          <a:extLst>
            <a:ext uri="{FF2B5EF4-FFF2-40B4-BE49-F238E27FC236}">
              <a16:creationId xmlns:a16="http://schemas.microsoft.com/office/drawing/2014/main" id="{00000000-0008-0000-0500-0000FF06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1792" name="Text Box 17">
          <a:extLst>
            <a:ext uri="{FF2B5EF4-FFF2-40B4-BE49-F238E27FC236}">
              <a16:creationId xmlns:a16="http://schemas.microsoft.com/office/drawing/2014/main" id="{00000000-0008-0000-0500-00000007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1793" name="Text Box 18">
          <a:extLst>
            <a:ext uri="{FF2B5EF4-FFF2-40B4-BE49-F238E27FC236}">
              <a16:creationId xmlns:a16="http://schemas.microsoft.com/office/drawing/2014/main" id="{00000000-0008-0000-0500-00000107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1794" name="Text Box 16">
          <a:extLst>
            <a:ext uri="{FF2B5EF4-FFF2-40B4-BE49-F238E27FC236}">
              <a16:creationId xmlns:a16="http://schemas.microsoft.com/office/drawing/2014/main" id="{00000000-0008-0000-0500-000002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1795" name="Text Box 17">
          <a:extLst>
            <a:ext uri="{FF2B5EF4-FFF2-40B4-BE49-F238E27FC236}">
              <a16:creationId xmlns:a16="http://schemas.microsoft.com/office/drawing/2014/main" id="{00000000-0008-0000-0500-000003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1796" name="Text Box 18">
          <a:extLst>
            <a:ext uri="{FF2B5EF4-FFF2-40B4-BE49-F238E27FC236}">
              <a16:creationId xmlns:a16="http://schemas.microsoft.com/office/drawing/2014/main" id="{00000000-0008-0000-0500-000004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1797" name="Text Box 19">
          <a:extLst>
            <a:ext uri="{FF2B5EF4-FFF2-40B4-BE49-F238E27FC236}">
              <a16:creationId xmlns:a16="http://schemas.microsoft.com/office/drawing/2014/main" id="{00000000-0008-0000-0500-000005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1798" name="Text Box 16">
          <a:extLst>
            <a:ext uri="{FF2B5EF4-FFF2-40B4-BE49-F238E27FC236}">
              <a16:creationId xmlns:a16="http://schemas.microsoft.com/office/drawing/2014/main" id="{00000000-0008-0000-0500-000006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1799" name="Text Box 17">
          <a:extLst>
            <a:ext uri="{FF2B5EF4-FFF2-40B4-BE49-F238E27FC236}">
              <a16:creationId xmlns:a16="http://schemas.microsoft.com/office/drawing/2014/main" id="{00000000-0008-0000-0500-000007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1800" name="Text Box 18">
          <a:extLst>
            <a:ext uri="{FF2B5EF4-FFF2-40B4-BE49-F238E27FC236}">
              <a16:creationId xmlns:a16="http://schemas.microsoft.com/office/drawing/2014/main" id="{00000000-0008-0000-0500-000008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1801" name="Text Box 19">
          <a:extLst>
            <a:ext uri="{FF2B5EF4-FFF2-40B4-BE49-F238E27FC236}">
              <a16:creationId xmlns:a16="http://schemas.microsoft.com/office/drawing/2014/main" id="{00000000-0008-0000-0500-000009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1802" name="Text Box 16">
          <a:extLst>
            <a:ext uri="{FF2B5EF4-FFF2-40B4-BE49-F238E27FC236}">
              <a16:creationId xmlns:a16="http://schemas.microsoft.com/office/drawing/2014/main" id="{00000000-0008-0000-0500-00000A07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1803" name="Text Box 17">
          <a:extLst>
            <a:ext uri="{FF2B5EF4-FFF2-40B4-BE49-F238E27FC236}">
              <a16:creationId xmlns:a16="http://schemas.microsoft.com/office/drawing/2014/main" id="{00000000-0008-0000-0500-00000B07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1804" name="Text Box 18">
          <a:extLst>
            <a:ext uri="{FF2B5EF4-FFF2-40B4-BE49-F238E27FC236}">
              <a16:creationId xmlns:a16="http://schemas.microsoft.com/office/drawing/2014/main" id="{00000000-0008-0000-0500-00000C07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1805" name="Text Box 19">
          <a:extLst>
            <a:ext uri="{FF2B5EF4-FFF2-40B4-BE49-F238E27FC236}">
              <a16:creationId xmlns:a16="http://schemas.microsoft.com/office/drawing/2014/main" id="{00000000-0008-0000-0500-00000D07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461691"/>
    <xdr:sp macro="" textlink="">
      <xdr:nvSpPr>
        <xdr:cNvPr id="1806" name="Text Box 15">
          <a:extLst>
            <a:ext uri="{FF2B5EF4-FFF2-40B4-BE49-F238E27FC236}">
              <a16:creationId xmlns:a16="http://schemas.microsoft.com/office/drawing/2014/main" id="{00000000-0008-0000-0500-00000E070000}"/>
            </a:ext>
          </a:extLst>
        </xdr:cNvPr>
        <xdr:cNvSpPr txBox="1">
          <a:spLocks noChangeArrowheads="1"/>
        </xdr:cNvSpPr>
      </xdr:nvSpPr>
      <xdr:spPr bwMode="auto">
        <a:xfrm>
          <a:off x="3710214" y="3800475"/>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1807" name="Text Box 16">
          <a:extLst>
            <a:ext uri="{FF2B5EF4-FFF2-40B4-BE49-F238E27FC236}">
              <a16:creationId xmlns:a16="http://schemas.microsoft.com/office/drawing/2014/main" id="{00000000-0008-0000-0500-00000F07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1808" name="Text Box 17">
          <a:extLst>
            <a:ext uri="{FF2B5EF4-FFF2-40B4-BE49-F238E27FC236}">
              <a16:creationId xmlns:a16="http://schemas.microsoft.com/office/drawing/2014/main" id="{00000000-0008-0000-0500-00001007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1809" name="Text Box 18">
          <a:extLst>
            <a:ext uri="{FF2B5EF4-FFF2-40B4-BE49-F238E27FC236}">
              <a16:creationId xmlns:a16="http://schemas.microsoft.com/office/drawing/2014/main" id="{00000000-0008-0000-0500-00001107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1810" name="Text Box 19">
          <a:extLst>
            <a:ext uri="{FF2B5EF4-FFF2-40B4-BE49-F238E27FC236}">
              <a16:creationId xmlns:a16="http://schemas.microsoft.com/office/drawing/2014/main" id="{00000000-0008-0000-0500-00001207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504825</xdr:rowOff>
    </xdr:from>
    <xdr:ext cx="95250" cy="442269"/>
    <xdr:sp macro="" textlink="">
      <xdr:nvSpPr>
        <xdr:cNvPr id="1811" name="Text Box 15">
          <a:extLst>
            <a:ext uri="{FF2B5EF4-FFF2-40B4-BE49-F238E27FC236}">
              <a16:creationId xmlns:a16="http://schemas.microsoft.com/office/drawing/2014/main" id="{00000000-0008-0000-0500-000013070000}"/>
            </a:ext>
          </a:extLst>
        </xdr:cNvPr>
        <xdr:cNvSpPr txBox="1">
          <a:spLocks noChangeArrowheads="1"/>
        </xdr:cNvSpPr>
      </xdr:nvSpPr>
      <xdr:spPr bwMode="auto">
        <a:xfrm>
          <a:off x="6555468" y="38004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1812" name="Text Box 16">
          <a:extLst>
            <a:ext uri="{FF2B5EF4-FFF2-40B4-BE49-F238E27FC236}">
              <a16:creationId xmlns:a16="http://schemas.microsoft.com/office/drawing/2014/main" id="{00000000-0008-0000-0500-000014070000}"/>
            </a:ext>
          </a:extLst>
        </xdr:cNvPr>
        <xdr:cNvSpPr txBox="1">
          <a:spLocks noChangeArrowheads="1"/>
        </xdr:cNvSpPr>
      </xdr:nvSpPr>
      <xdr:spPr bwMode="auto">
        <a:xfrm>
          <a:off x="15475857"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1813" name="Text Box 17">
          <a:extLst>
            <a:ext uri="{FF2B5EF4-FFF2-40B4-BE49-F238E27FC236}">
              <a16:creationId xmlns:a16="http://schemas.microsoft.com/office/drawing/2014/main" id="{00000000-0008-0000-0500-000015070000}"/>
            </a:ext>
          </a:extLst>
        </xdr:cNvPr>
        <xdr:cNvSpPr txBox="1">
          <a:spLocks noChangeArrowheads="1"/>
        </xdr:cNvSpPr>
      </xdr:nvSpPr>
      <xdr:spPr bwMode="auto">
        <a:xfrm>
          <a:off x="15475857"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1814" name="Text Box 18">
          <a:extLst>
            <a:ext uri="{FF2B5EF4-FFF2-40B4-BE49-F238E27FC236}">
              <a16:creationId xmlns:a16="http://schemas.microsoft.com/office/drawing/2014/main" id="{00000000-0008-0000-0500-000016070000}"/>
            </a:ext>
          </a:extLst>
        </xdr:cNvPr>
        <xdr:cNvSpPr txBox="1">
          <a:spLocks noChangeArrowheads="1"/>
        </xdr:cNvSpPr>
      </xdr:nvSpPr>
      <xdr:spPr bwMode="auto">
        <a:xfrm>
          <a:off x="15475857"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1815" name="Text Box 19">
          <a:extLst>
            <a:ext uri="{FF2B5EF4-FFF2-40B4-BE49-F238E27FC236}">
              <a16:creationId xmlns:a16="http://schemas.microsoft.com/office/drawing/2014/main" id="{00000000-0008-0000-0500-000017070000}"/>
            </a:ext>
          </a:extLst>
        </xdr:cNvPr>
        <xdr:cNvSpPr txBox="1">
          <a:spLocks noChangeArrowheads="1"/>
        </xdr:cNvSpPr>
      </xdr:nvSpPr>
      <xdr:spPr bwMode="auto">
        <a:xfrm>
          <a:off x="15475857"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83</xdr:row>
      <xdr:rowOff>504825</xdr:rowOff>
    </xdr:from>
    <xdr:ext cx="95250" cy="444014"/>
    <xdr:sp macro="" textlink="">
      <xdr:nvSpPr>
        <xdr:cNvPr id="1817" name="Text Box 15">
          <a:extLst>
            <a:ext uri="{FF2B5EF4-FFF2-40B4-BE49-F238E27FC236}">
              <a16:creationId xmlns:a16="http://schemas.microsoft.com/office/drawing/2014/main" id="{00000000-0008-0000-0500-000019070000}"/>
            </a:ext>
          </a:extLst>
        </xdr:cNvPr>
        <xdr:cNvSpPr txBox="1">
          <a:spLocks noChangeArrowheads="1"/>
        </xdr:cNvSpPr>
      </xdr:nvSpPr>
      <xdr:spPr bwMode="auto">
        <a:xfrm>
          <a:off x="3710214" y="3612696"/>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1818" name="Text Box 16">
          <a:extLst>
            <a:ext uri="{FF2B5EF4-FFF2-40B4-BE49-F238E27FC236}">
              <a16:creationId xmlns:a16="http://schemas.microsoft.com/office/drawing/2014/main" id="{00000000-0008-0000-0500-00001A07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1819" name="Text Box 17">
          <a:extLst>
            <a:ext uri="{FF2B5EF4-FFF2-40B4-BE49-F238E27FC236}">
              <a16:creationId xmlns:a16="http://schemas.microsoft.com/office/drawing/2014/main" id="{00000000-0008-0000-0500-00001B07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1820" name="Text Box 18">
          <a:extLst>
            <a:ext uri="{FF2B5EF4-FFF2-40B4-BE49-F238E27FC236}">
              <a16:creationId xmlns:a16="http://schemas.microsoft.com/office/drawing/2014/main" id="{00000000-0008-0000-0500-00001C07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1821" name="Text Box 19">
          <a:extLst>
            <a:ext uri="{FF2B5EF4-FFF2-40B4-BE49-F238E27FC236}">
              <a16:creationId xmlns:a16="http://schemas.microsoft.com/office/drawing/2014/main" id="{00000000-0008-0000-0500-00001D07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1822" name="Text Box 15">
          <a:extLst>
            <a:ext uri="{FF2B5EF4-FFF2-40B4-BE49-F238E27FC236}">
              <a16:creationId xmlns:a16="http://schemas.microsoft.com/office/drawing/2014/main" id="{00000000-0008-0000-0500-00001E070000}"/>
            </a:ext>
          </a:extLst>
        </xdr:cNvPr>
        <xdr:cNvSpPr txBox="1">
          <a:spLocks noChangeArrowheads="1"/>
        </xdr:cNvSpPr>
      </xdr:nvSpPr>
      <xdr:spPr bwMode="auto">
        <a:xfrm>
          <a:off x="3710214" y="38004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444331"/>
    <xdr:sp macro="" textlink="">
      <xdr:nvSpPr>
        <xdr:cNvPr id="1823" name="Text Box 15">
          <a:extLst>
            <a:ext uri="{FF2B5EF4-FFF2-40B4-BE49-F238E27FC236}">
              <a16:creationId xmlns:a16="http://schemas.microsoft.com/office/drawing/2014/main" id="{00000000-0008-0000-0500-00001F070000}"/>
            </a:ext>
          </a:extLst>
        </xdr:cNvPr>
        <xdr:cNvSpPr txBox="1">
          <a:spLocks noChangeArrowheads="1"/>
        </xdr:cNvSpPr>
      </xdr:nvSpPr>
      <xdr:spPr bwMode="auto">
        <a:xfrm>
          <a:off x="3710214" y="38004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83</xdr:row>
      <xdr:rowOff>504825</xdr:rowOff>
    </xdr:from>
    <xdr:ext cx="95250" cy="442269"/>
    <xdr:sp macro="" textlink="">
      <xdr:nvSpPr>
        <xdr:cNvPr id="1824" name="Text Box 15">
          <a:extLst>
            <a:ext uri="{FF2B5EF4-FFF2-40B4-BE49-F238E27FC236}">
              <a16:creationId xmlns:a16="http://schemas.microsoft.com/office/drawing/2014/main" id="{00000000-0008-0000-0500-000020070000}"/>
            </a:ext>
          </a:extLst>
        </xdr:cNvPr>
        <xdr:cNvSpPr txBox="1">
          <a:spLocks noChangeArrowheads="1"/>
        </xdr:cNvSpPr>
      </xdr:nvSpPr>
      <xdr:spPr bwMode="auto">
        <a:xfrm>
          <a:off x="6555468" y="3612696"/>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1825" name="Text Box 16">
          <a:extLst>
            <a:ext uri="{FF2B5EF4-FFF2-40B4-BE49-F238E27FC236}">
              <a16:creationId xmlns:a16="http://schemas.microsoft.com/office/drawing/2014/main" id="{00000000-0008-0000-0500-00002107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1826" name="Text Box 17">
          <a:extLst>
            <a:ext uri="{FF2B5EF4-FFF2-40B4-BE49-F238E27FC236}">
              <a16:creationId xmlns:a16="http://schemas.microsoft.com/office/drawing/2014/main" id="{00000000-0008-0000-0500-00002207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1827" name="Text Box 18">
          <a:extLst>
            <a:ext uri="{FF2B5EF4-FFF2-40B4-BE49-F238E27FC236}">
              <a16:creationId xmlns:a16="http://schemas.microsoft.com/office/drawing/2014/main" id="{00000000-0008-0000-0500-00002307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504825</xdr:rowOff>
    </xdr:from>
    <xdr:ext cx="95250" cy="213632"/>
    <xdr:sp macro="" textlink="">
      <xdr:nvSpPr>
        <xdr:cNvPr id="1828" name="Text Box 15">
          <a:extLst>
            <a:ext uri="{FF2B5EF4-FFF2-40B4-BE49-F238E27FC236}">
              <a16:creationId xmlns:a16="http://schemas.microsoft.com/office/drawing/2014/main" id="{00000000-0008-0000-0500-000024070000}"/>
            </a:ext>
          </a:extLst>
        </xdr:cNvPr>
        <xdr:cNvSpPr txBox="1">
          <a:spLocks noChangeArrowheads="1"/>
        </xdr:cNvSpPr>
      </xdr:nvSpPr>
      <xdr:spPr bwMode="auto">
        <a:xfrm>
          <a:off x="6555468" y="38004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1829" name="Text Box 16">
          <a:extLst>
            <a:ext uri="{FF2B5EF4-FFF2-40B4-BE49-F238E27FC236}">
              <a16:creationId xmlns:a16="http://schemas.microsoft.com/office/drawing/2014/main" id="{00000000-0008-0000-0500-00002507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1830" name="Text Box 17">
          <a:extLst>
            <a:ext uri="{FF2B5EF4-FFF2-40B4-BE49-F238E27FC236}">
              <a16:creationId xmlns:a16="http://schemas.microsoft.com/office/drawing/2014/main" id="{00000000-0008-0000-0500-00002607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1831" name="Text Box 18">
          <a:extLst>
            <a:ext uri="{FF2B5EF4-FFF2-40B4-BE49-F238E27FC236}">
              <a16:creationId xmlns:a16="http://schemas.microsoft.com/office/drawing/2014/main" id="{00000000-0008-0000-0500-00002707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1832" name="Text Box 19">
          <a:extLst>
            <a:ext uri="{FF2B5EF4-FFF2-40B4-BE49-F238E27FC236}">
              <a16:creationId xmlns:a16="http://schemas.microsoft.com/office/drawing/2014/main" id="{00000000-0008-0000-0500-00002807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1833" name="Text Box 16">
          <a:extLst>
            <a:ext uri="{FF2B5EF4-FFF2-40B4-BE49-F238E27FC236}">
              <a16:creationId xmlns:a16="http://schemas.microsoft.com/office/drawing/2014/main" id="{00000000-0008-0000-0500-00002907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1834" name="Text Box 17">
          <a:extLst>
            <a:ext uri="{FF2B5EF4-FFF2-40B4-BE49-F238E27FC236}">
              <a16:creationId xmlns:a16="http://schemas.microsoft.com/office/drawing/2014/main" id="{00000000-0008-0000-0500-00002A07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1835" name="Text Box 18">
          <a:extLst>
            <a:ext uri="{FF2B5EF4-FFF2-40B4-BE49-F238E27FC236}">
              <a16:creationId xmlns:a16="http://schemas.microsoft.com/office/drawing/2014/main" id="{00000000-0008-0000-0500-00002B07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1836" name="Text Box 19">
          <a:extLst>
            <a:ext uri="{FF2B5EF4-FFF2-40B4-BE49-F238E27FC236}">
              <a16:creationId xmlns:a16="http://schemas.microsoft.com/office/drawing/2014/main" id="{00000000-0008-0000-0500-00002C07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1837" name="Text Box 16">
          <a:extLst>
            <a:ext uri="{FF2B5EF4-FFF2-40B4-BE49-F238E27FC236}">
              <a16:creationId xmlns:a16="http://schemas.microsoft.com/office/drawing/2014/main" id="{00000000-0008-0000-0500-00002D07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1838" name="Text Box 17">
          <a:extLst>
            <a:ext uri="{FF2B5EF4-FFF2-40B4-BE49-F238E27FC236}">
              <a16:creationId xmlns:a16="http://schemas.microsoft.com/office/drawing/2014/main" id="{00000000-0008-0000-0500-00002E07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1839" name="Text Box 18">
          <a:extLst>
            <a:ext uri="{FF2B5EF4-FFF2-40B4-BE49-F238E27FC236}">
              <a16:creationId xmlns:a16="http://schemas.microsoft.com/office/drawing/2014/main" id="{00000000-0008-0000-0500-00002F07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1840" name="Text Box 19">
          <a:extLst>
            <a:ext uri="{FF2B5EF4-FFF2-40B4-BE49-F238E27FC236}">
              <a16:creationId xmlns:a16="http://schemas.microsoft.com/office/drawing/2014/main" id="{00000000-0008-0000-0500-00003007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1841" name="Text Box 16">
          <a:extLst>
            <a:ext uri="{FF2B5EF4-FFF2-40B4-BE49-F238E27FC236}">
              <a16:creationId xmlns:a16="http://schemas.microsoft.com/office/drawing/2014/main" id="{00000000-0008-0000-0500-00003107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1842" name="Text Box 17">
          <a:extLst>
            <a:ext uri="{FF2B5EF4-FFF2-40B4-BE49-F238E27FC236}">
              <a16:creationId xmlns:a16="http://schemas.microsoft.com/office/drawing/2014/main" id="{00000000-0008-0000-0500-00003207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1843" name="Text Box 18">
          <a:extLst>
            <a:ext uri="{FF2B5EF4-FFF2-40B4-BE49-F238E27FC236}">
              <a16:creationId xmlns:a16="http://schemas.microsoft.com/office/drawing/2014/main" id="{00000000-0008-0000-0500-00003307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1844" name="Text Box 19">
          <a:extLst>
            <a:ext uri="{FF2B5EF4-FFF2-40B4-BE49-F238E27FC236}">
              <a16:creationId xmlns:a16="http://schemas.microsoft.com/office/drawing/2014/main" id="{00000000-0008-0000-0500-00003407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1845" name="Text Box 16">
          <a:extLst>
            <a:ext uri="{FF2B5EF4-FFF2-40B4-BE49-F238E27FC236}">
              <a16:creationId xmlns:a16="http://schemas.microsoft.com/office/drawing/2014/main" id="{00000000-0008-0000-0500-000035070000}"/>
            </a:ext>
          </a:extLst>
        </xdr:cNvPr>
        <xdr:cNvSpPr txBox="1">
          <a:spLocks noChangeArrowheads="1"/>
        </xdr:cNvSpPr>
      </xdr:nvSpPr>
      <xdr:spPr bwMode="auto">
        <a:xfrm>
          <a:off x="15475857"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1846" name="Text Box 17">
          <a:extLst>
            <a:ext uri="{FF2B5EF4-FFF2-40B4-BE49-F238E27FC236}">
              <a16:creationId xmlns:a16="http://schemas.microsoft.com/office/drawing/2014/main" id="{00000000-0008-0000-0500-000036070000}"/>
            </a:ext>
          </a:extLst>
        </xdr:cNvPr>
        <xdr:cNvSpPr txBox="1">
          <a:spLocks noChangeArrowheads="1"/>
        </xdr:cNvSpPr>
      </xdr:nvSpPr>
      <xdr:spPr bwMode="auto">
        <a:xfrm>
          <a:off x="15475857"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1847" name="Text Box 18">
          <a:extLst>
            <a:ext uri="{FF2B5EF4-FFF2-40B4-BE49-F238E27FC236}">
              <a16:creationId xmlns:a16="http://schemas.microsoft.com/office/drawing/2014/main" id="{00000000-0008-0000-0500-000037070000}"/>
            </a:ext>
          </a:extLst>
        </xdr:cNvPr>
        <xdr:cNvSpPr txBox="1">
          <a:spLocks noChangeArrowheads="1"/>
        </xdr:cNvSpPr>
      </xdr:nvSpPr>
      <xdr:spPr bwMode="auto">
        <a:xfrm>
          <a:off x="15475857"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1848" name="Text Box 19">
          <a:extLst>
            <a:ext uri="{FF2B5EF4-FFF2-40B4-BE49-F238E27FC236}">
              <a16:creationId xmlns:a16="http://schemas.microsoft.com/office/drawing/2014/main" id="{00000000-0008-0000-0500-000038070000}"/>
            </a:ext>
          </a:extLst>
        </xdr:cNvPr>
        <xdr:cNvSpPr txBox="1">
          <a:spLocks noChangeArrowheads="1"/>
        </xdr:cNvSpPr>
      </xdr:nvSpPr>
      <xdr:spPr bwMode="auto">
        <a:xfrm>
          <a:off x="15475857"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89</xdr:row>
      <xdr:rowOff>504825</xdr:rowOff>
    </xdr:from>
    <xdr:ext cx="95250" cy="444014"/>
    <xdr:sp macro="" textlink="">
      <xdr:nvSpPr>
        <xdr:cNvPr id="1849" name="Text Box 15">
          <a:extLst>
            <a:ext uri="{FF2B5EF4-FFF2-40B4-BE49-F238E27FC236}">
              <a16:creationId xmlns:a16="http://schemas.microsoft.com/office/drawing/2014/main" id="{00000000-0008-0000-0500-000039070000}"/>
            </a:ext>
          </a:extLst>
        </xdr:cNvPr>
        <xdr:cNvSpPr txBox="1">
          <a:spLocks noChangeArrowheads="1"/>
        </xdr:cNvSpPr>
      </xdr:nvSpPr>
      <xdr:spPr bwMode="auto">
        <a:xfrm>
          <a:off x="3710214" y="4156982"/>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1850" name="Text Box 16">
          <a:extLst>
            <a:ext uri="{FF2B5EF4-FFF2-40B4-BE49-F238E27FC236}">
              <a16:creationId xmlns:a16="http://schemas.microsoft.com/office/drawing/2014/main" id="{00000000-0008-0000-0500-00003A07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1851" name="Text Box 17">
          <a:extLst>
            <a:ext uri="{FF2B5EF4-FFF2-40B4-BE49-F238E27FC236}">
              <a16:creationId xmlns:a16="http://schemas.microsoft.com/office/drawing/2014/main" id="{00000000-0008-0000-0500-00003B07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1852" name="Text Box 18">
          <a:extLst>
            <a:ext uri="{FF2B5EF4-FFF2-40B4-BE49-F238E27FC236}">
              <a16:creationId xmlns:a16="http://schemas.microsoft.com/office/drawing/2014/main" id="{00000000-0008-0000-0500-00003C07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1853" name="Text Box 19">
          <a:extLst>
            <a:ext uri="{FF2B5EF4-FFF2-40B4-BE49-F238E27FC236}">
              <a16:creationId xmlns:a16="http://schemas.microsoft.com/office/drawing/2014/main" id="{00000000-0008-0000-0500-00003D07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89</xdr:row>
      <xdr:rowOff>504825</xdr:rowOff>
    </xdr:from>
    <xdr:ext cx="95250" cy="442269"/>
    <xdr:sp macro="" textlink="">
      <xdr:nvSpPr>
        <xdr:cNvPr id="1854" name="Text Box 15">
          <a:extLst>
            <a:ext uri="{FF2B5EF4-FFF2-40B4-BE49-F238E27FC236}">
              <a16:creationId xmlns:a16="http://schemas.microsoft.com/office/drawing/2014/main" id="{00000000-0008-0000-0500-00003E070000}"/>
            </a:ext>
          </a:extLst>
        </xdr:cNvPr>
        <xdr:cNvSpPr txBox="1">
          <a:spLocks noChangeArrowheads="1"/>
        </xdr:cNvSpPr>
      </xdr:nvSpPr>
      <xdr:spPr bwMode="auto">
        <a:xfrm>
          <a:off x="6555468" y="4156982"/>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1855" name="Text Box 16">
          <a:extLst>
            <a:ext uri="{FF2B5EF4-FFF2-40B4-BE49-F238E27FC236}">
              <a16:creationId xmlns:a16="http://schemas.microsoft.com/office/drawing/2014/main" id="{00000000-0008-0000-0500-00003F07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1856" name="Text Box 17">
          <a:extLst>
            <a:ext uri="{FF2B5EF4-FFF2-40B4-BE49-F238E27FC236}">
              <a16:creationId xmlns:a16="http://schemas.microsoft.com/office/drawing/2014/main" id="{00000000-0008-0000-0500-00004007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1857" name="Text Box 18">
          <a:extLst>
            <a:ext uri="{FF2B5EF4-FFF2-40B4-BE49-F238E27FC236}">
              <a16:creationId xmlns:a16="http://schemas.microsoft.com/office/drawing/2014/main" id="{00000000-0008-0000-0500-00004107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1858" name="Text Box 16">
          <a:extLst>
            <a:ext uri="{FF2B5EF4-FFF2-40B4-BE49-F238E27FC236}">
              <a16:creationId xmlns:a16="http://schemas.microsoft.com/office/drawing/2014/main" id="{00000000-0008-0000-0500-00004207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1859" name="Text Box 17">
          <a:extLst>
            <a:ext uri="{FF2B5EF4-FFF2-40B4-BE49-F238E27FC236}">
              <a16:creationId xmlns:a16="http://schemas.microsoft.com/office/drawing/2014/main" id="{00000000-0008-0000-0500-00004307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1860" name="Text Box 18">
          <a:extLst>
            <a:ext uri="{FF2B5EF4-FFF2-40B4-BE49-F238E27FC236}">
              <a16:creationId xmlns:a16="http://schemas.microsoft.com/office/drawing/2014/main" id="{00000000-0008-0000-0500-00004407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1861" name="Text Box 19">
          <a:extLst>
            <a:ext uri="{FF2B5EF4-FFF2-40B4-BE49-F238E27FC236}">
              <a16:creationId xmlns:a16="http://schemas.microsoft.com/office/drawing/2014/main" id="{00000000-0008-0000-0500-00004507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1862" name="Text Box 16">
          <a:extLst>
            <a:ext uri="{FF2B5EF4-FFF2-40B4-BE49-F238E27FC236}">
              <a16:creationId xmlns:a16="http://schemas.microsoft.com/office/drawing/2014/main" id="{00000000-0008-0000-0500-00004607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1863" name="Text Box 17">
          <a:extLst>
            <a:ext uri="{FF2B5EF4-FFF2-40B4-BE49-F238E27FC236}">
              <a16:creationId xmlns:a16="http://schemas.microsoft.com/office/drawing/2014/main" id="{00000000-0008-0000-0500-00004707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1864" name="Text Box 18">
          <a:extLst>
            <a:ext uri="{FF2B5EF4-FFF2-40B4-BE49-F238E27FC236}">
              <a16:creationId xmlns:a16="http://schemas.microsoft.com/office/drawing/2014/main" id="{00000000-0008-0000-0500-00004807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1865" name="Text Box 19">
          <a:extLst>
            <a:ext uri="{FF2B5EF4-FFF2-40B4-BE49-F238E27FC236}">
              <a16:creationId xmlns:a16="http://schemas.microsoft.com/office/drawing/2014/main" id="{00000000-0008-0000-0500-00004907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448496"/>
    <xdr:sp macro="" textlink="">
      <xdr:nvSpPr>
        <xdr:cNvPr id="1866" name="Text Box 15">
          <a:extLst>
            <a:ext uri="{FF2B5EF4-FFF2-40B4-BE49-F238E27FC236}">
              <a16:creationId xmlns:a16="http://schemas.microsoft.com/office/drawing/2014/main" id="{00000000-0008-0000-0500-00004A070000}"/>
            </a:ext>
          </a:extLst>
        </xdr:cNvPr>
        <xdr:cNvSpPr txBox="1">
          <a:spLocks noChangeArrowheads="1"/>
        </xdr:cNvSpPr>
      </xdr:nvSpPr>
      <xdr:spPr bwMode="auto">
        <a:xfrm>
          <a:off x="3710214" y="434476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504825</xdr:rowOff>
    </xdr:from>
    <xdr:ext cx="95250" cy="442269"/>
    <xdr:sp macro="" textlink="">
      <xdr:nvSpPr>
        <xdr:cNvPr id="1867" name="Text Box 15">
          <a:extLst>
            <a:ext uri="{FF2B5EF4-FFF2-40B4-BE49-F238E27FC236}">
              <a16:creationId xmlns:a16="http://schemas.microsoft.com/office/drawing/2014/main" id="{00000000-0008-0000-0500-00004B070000}"/>
            </a:ext>
          </a:extLst>
        </xdr:cNvPr>
        <xdr:cNvSpPr txBox="1">
          <a:spLocks noChangeArrowheads="1"/>
        </xdr:cNvSpPr>
      </xdr:nvSpPr>
      <xdr:spPr bwMode="auto">
        <a:xfrm>
          <a:off x="6555468" y="434476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504825</xdr:rowOff>
    </xdr:from>
    <xdr:ext cx="95250" cy="442269"/>
    <xdr:sp macro="" textlink="">
      <xdr:nvSpPr>
        <xdr:cNvPr id="1868" name="Text Box 15">
          <a:extLst>
            <a:ext uri="{FF2B5EF4-FFF2-40B4-BE49-F238E27FC236}">
              <a16:creationId xmlns:a16="http://schemas.microsoft.com/office/drawing/2014/main" id="{00000000-0008-0000-0500-00004C070000}"/>
            </a:ext>
          </a:extLst>
        </xdr:cNvPr>
        <xdr:cNvSpPr txBox="1">
          <a:spLocks noChangeArrowheads="1"/>
        </xdr:cNvSpPr>
      </xdr:nvSpPr>
      <xdr:spPr bwMode="auto">
        <a:xfrm>
          <a:off x="15475857" y="434476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1869" name="Text Box 15">
          <a:extLst>
            <a:ext uri="{FF2B5EF4-FFF2-40B4-BE49-F238E27FC236}">
              <a16:creationId xmlns:a16="http://schemas.microsoft.com/office/drawing/2014/main" id="{00000000-0008-0000-0500-00004D070000}"/>
            </a:ext>
          </a:extLst>
        </xdr:cNvPr>
        <xdr:cNvSpPr txBox="1">
          <a:spLocks noChangeArrowheads="1"/>
        </xdr:cNvSpPr>
      </xdr:nvSpPr>
      <xdr:spPr bwMode="auto">
        <a:xfrm>
          <a:off x="3710214" y="434476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444331"/>
    <xdr:sp macro="" textlink="">
      <xdr:nvSpPr>
        <xdr:cNvPr id="1870" name="Text Box 15">
          <a:extLst>
            <a:ext uri="{FF2B5EF4-FFF2-40B4-BE49-F238E27FC236}">
              <a16:creationId xmlns:a16="http://schemas.microsoft.com/office/drawing/2014/main" id="{00000000-0008-0000-0500-00004E070000}"/>
            </a:ext>
          </a:extLst>
        </xdr:cNvPr>
        <xdr:cNvSpPr txBox="1">
          <a:spLocks noChangeArrowheads="1"/>
        </xdr:cNvSpPr>
      </xdr:nvSpPr>
      <xdr:spPr bwMode="auto">
        <a:xfrm>
          <a:off x="3710214" y="434476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504825</xdr:rowOff>
    </xdr:from>
    <xdr:ext cx="95250" cy="213632"/>
    <xdr:sp macro="" textlink="">
      <xdr:nvSpPr>
        <xdr:cNvPr id="1871" name="Text Box 15">
          <a:extLst>
            <a:ext uri="{FF2B5EF4-FFF2-40B4-BE49-F238E27FC236}">
              <a16:creationId xmlns:a16="http://schemas.microsoft.com/office/drawing/2014/main" id="{00000000-0008-0000-0500-00004F070000}"/>
            </a:ext>
          </a:extLst>
        </xdr:cNvPr>
        <xdr:cNvSpPr txBox="1">
          <a:spLocks noChangeArrowheads="1"/>
        </xdr:cNvSpPr>
      </xdr:nvSpPr>
      <xdr:spPr bwMode="auto">
        <a:xfrm>
          <a:off x="6555468" y="434476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1872" name="Text Box 16">
          <a:extLst>
            <a:ext uri="{FF2B5EF4-FFF2-40B4-BE49-F238E27FC236}">
              <a16:creationId xmlns:a16="http://schemas.microsoft.com/office/drawing/2014/main" id="{00000000-0008-0000-0500-00005007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1873" name="Text Box 17">
          <a:extLst>
            <a:ext uri="{FF2B5EF4-FFF2-40B4-BE49-F238E27FC236}">
              <a16:creationId xmlns:a16="http://schemas.microsoft.com/office/drawing/2014/main" id="{00000000-0008-0000-0500-00005107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1874" name="Text Box 18">
          <a:extLst>
            <a:ext uri="{FF2B5EF4-FFF2-40B4-BE49-F238E27FC236}">
              <a16:creationId xmlns:a16="http://schemas.microsoft.com/office/drawing/2014/main" id="{00000000-0008-0000-0500-00005207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1875" name="Text Box 19">
          <a:extLst>
            <a:ext uri="{FF2B5EF4-FFF2-40B4-BE49-F238E27FC236}">
              <a16:creationId xmlns:a16="http://schemas.microsoft.com/office/drawing/2014/main" id="{00000000-0008-0000-0500-00005307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1876" name="Text Box 16">
          <a:extLst>
            <a:ext uri="{FF2B5EF4-FFF2-40B4-BE49-F238E27FC236}">
              <a16:creationId xmlns:a16="http://schemas.microsoft.com/office/drawing/2014/main" id="{00000000-0008-0000-0500-00005407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1877" name="Text Box 17">
          <a:extLst>
            <a:ext uri="{FF2B5EF4-FFF2-40B4-BE49-F238E27FC236}">
              <a16:creationId xmlns:a16="http://schemas.microsoft.com/office/drawing/2014/main" id="{00000000-0008-0000-0500-00005507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1878" name="Text Box 18">
          <a:extLst>
            <a:ext uri="{FF2B5EF4-FFF2-40B4-BE49-F238E27FC236}">
              <a16:creationId xmlns:a16="http://schemas.microsoft.com/office/drawing/2014/main" id="{00000000-0008-0000-0500-00005607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1879" name="Text Box 19">
          <a:extLst>
            <a:ext uri="{FF2B5EF4-FFF2-40B4-BE49-F238E27FC236}">
              <a16:creationId xmlns:a16="http://schemas.microsoft.com/office/drawing/2014/main" id="{00000000-0008-0000-0500-00005707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1880" name="Text Box 16">
          <a:extLst>
            <a:ext uri="{FF2B5EF4-FFF2-40B4-BE49-F238E27FC236}">
              <a16:creationId xmlns:a16="http://schemas.microsoft.com/office/drawing/2014/main" id="{00000000-0008-0000-0500-000058070000}"/>
            </a:ext>
          </a:extLst>
        </xdr:cNvPr>
        <xdr:cNvSpPr txBox="1">
          <a:spLocks noChangeArrowheads="1"/>
        </xdr:cNvSpPr>
      </xdr:nvSpPr>
      <xdr:spPr bwMode="auto">
        <a:xfrm>
          <a:off x="15475857"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1881" name="Text Box 17">
          <a:extLst>
            <a:ext uri="{FF2B5EF4-FFF2-40B4-BE49-F238E27FC236}">
              <a16:creationId xmlns:a16="http://schemas.microsoft.com/office/drawing/2014/main" id="{00000000-0008-0000-0500-000059070000}"/>
            </a:ext>
          </a:extLst>
        </xdr:cNvPr>
        <xdr:cNvSpPr txBox="1">
          <a:spLocks noChangeArrowheads="1"/>
        </xdr:cNvSpPr>
      </xdr:nvSpPr>
      <xdr:spPr bwMode="auto">
        <a:xfrm>
          <a:off x="15475857"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1882" name="Text Box 18">
          <a:extLst>
            <a:ext uri="{FF2B5EF4-FFF2-40B4-BE49-F238E27FC236}">
              <a16:creationId xmlns:a16="http://schemas.microsoft.com/office/drawing/2014/main" id="{00000000-0008-0000-0500-00005A070000}"/>
            </a:ext>
          </a:extLst>
        </xdr:cNvPr>
        <xdr:cNvSpPr txBox="1">
          <a:spLocks noChangeArrowheads="1"/>
        </xdr:cNvSpPr>
      </xdr:nvSpPr>
      <xdr:spPr bwMode="auto">
        <a:xfrm>
          <a:off x="15475857"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1883" name="Text Box 19">
          <a:extLst>
            <a:ext uri="{FF2B5EF4-FFF2-40B4-BE49-F238E27FC236}">
              <a16:creationId xmlns:a16="http://schemas.microsoft.com/office/drawing/2014/main" id="{00000000-0008-0000-0500-00005B070000}"/>
            </a:ext>
          </a:extLst>
        </xdr:cNvPr>
        <xdr:cNvSpPr txBox="1">
          <a:spLocks noChangeArrowheads="1"/>
        </xdr:cNvSpPr>
      </xdr:nvSpPr>
      <xdr:spPr bwMode="auto">
        <a:xfrm>
          <a:off x="15475857"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95</xdr:row>
      <xdr:rowOff>504825</xdr:rowOff>
    </xdr:from>
    <xdr:ext cx="95250" cy="444014"/>
    <xdr:sp macro="" textlink="">
      <xdr:nvSpPr>
        <xdr:cNvPr id="1884" name="Text Box 15">
          <a:extLst>
            <a:ext uri="{FF2B5EF4-FFF2-40B4-BE49-F238E27FC236}">
              <a16:creationId xmlns:a16="http://schemas.microsoft.com/office/drawing/2014/main" id="{00000000-0008-0000-0500-00005C070000}"/>
            </a:ext>
          </a:extLst>
        </xdr:cNvPr>
        <xdr:cNvSpPr txBox="1">
          <a:spLocks noChangeArrowheads="1"/>
        </xdr:cNvSpPr>
      </xdr:nvSpPr>
      <xdr:spPr bwMode="auto">
        <a:xfrm>
          <a:off x="3710214" y="4701268"/>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1885" name="Text Box 16">
          <a:extLst>
            <a:ext uri="{FF2B5EF4-FFF2-40B4-BE49-F238E27FC236}">
              <a16:creationId xmlns:a16="http://schemas.microsoft.com/office/drawing/2014/main" id="{00000000-0008-0000-0500-00005D07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1886" name="Text Box 17">
          <a:extLst>
            <a:ext uri="{FF2B5EF4-FFF2-40B4-BE49-F238E27FC236}">
              <a16:creationId xmlns:a16="http://schemas.microsoft.com/office/drawing/2014/main" id="{00000000-0008-0000-0500-00005E07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1887" name="Text Box 18">
          <a:extLst>
            <a:ext uri="{FF2B5EF4-FFF2-40B4-BE49-F238E27FC236}">
              <a16:creationId xmlns:a16="http://schemas.microsoft.com/office/drawing/2014/main" id="{00000000-0008-0000-0500-00005F07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1888" name="Text Box 19">
          <a:extLst>
            <a:ext uri="{FF2B5EF4-FFF2-40B4-BE49-F238E27FC236}">
              <a16:creationId xmlns:a16="http://schemas.microsoft.com/office/drawing/2014/main" id="{00000000-0008-0000-0500-00006007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95</xdr:row>
      <xdr:rowOff>504825</xdr:rowOff>
    </xdr:from>
    <xdr:ext cx="95250" cy="442269"/>
    <xdr:sp macro="" textlink="">
      <xdr:nvSpPr>
        <xdr:cNvPr id="1889" name="Text Box 15">
          <a:extLst>
            <a:ext uri="{FF2B5EF4-FFF2-40B4-BE49-F238E27FC236}">
              <a16:creationId xmlns:a16="http://schemas.microsoft.com/office/drawing/2014/main" id="{00000000-0008-0000-0500-000061070000}"/>
            </a:ext>
          </a:extLst>
        </xdr:cNvPr>
        <xdr:cNvSpPr txBox="1">
          <a:spLocks noChangeArrowheads="1"/>
        </xdr:cNvSpPr>
      </xdr:nvSpPr>
      <xdr:spPr bwMode="auto">
        <a:xfrm>
          <a:off x="6555468" y="4701268"/>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1890" name="Text Box 16">
          <a:extLst>
            <a:ext uri="{FF2B5EF4-FFF2-40B4-BE49-F238E27FC236}">
              <a16:creationId xmlns:a16="http://schemas.microsoft.com/office/drawing/2014/main" id="{00000000-0008-0000-0500-00006207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1891" name="Text Box 17">
          <a:extLst>
            <a:ext uri="{FF2B5EF4-FFF2-40B4-BE49-F238E27FC236}">
              <a16:creationId xmlns:a16="http://schemas.microsoft.com/office/drawing/2014/main" id="{00000000-0008-0000-0500-00006307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1892" name="Text Box 18">
          <a:extLst>
            <a:ext uri="{FF2B5EF4-FFF2-40B4-BE49-F238E27FC236}">
              <a16:creationId xmlns:a16="http://schemas.microsoft.com/office/drawing/2014/main" id="{00000000-0008-0000-0500-00006407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1893" name="Text Box 16">
          <a:extLst>
            <a:ext uri="{FF2B5EF4-FFF2-40B4-BE49-F238E27FC236}">
              <a16:creationId xmlns:a16="http://schemas.microsoft.com/office/drawing/2014/main" id="{00000000-0008-0000-0500-00006507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1894" name="Text Box 17">
          <a:extLst>
            <a:ext uri="{FF2B5EF4-FFF2-40B4-BE49-F238E27FC236}">
              <a16:creationId xmlns:a16="http://schemas.microsoft.com/office/drawing/2014/main" id="{00000000-0008-0000-0500-00006607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1895" name="Text Box 18">
          <a:extLst>
            <a:ext uri="{FF2B5EF4-FFF2-40B4-BE49-F238E27FC236}">
              <a16:creationId xmlns:a16="http://schemas.microsoft.com/office/drawing/2014/main" id="{00000000-0008-0000-0500-00006707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1896" name="Text Box 19">
          <a:extLst>
            <a:ext uri="{FF2B5EF4-FFF2-40B4-BE49-F238E27FC236}">
              <a16:creationId xmlns:a16="http://schemas.microsoft.com/office/drawing/2014/main" id="{00000000-0008-0000-0500-00006807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1897" name="Text Box 16">
          <a:extLst>
            <a:ext uri="{FF2B5EF4-FFF2-40B4-BE49-F238E27FC236}">
              <a16:creationId xmlns:a16="http://schemas.microsoft.com/office/drawing/2014/main" id="{00000000-0008-0000-0500-00006907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1898" name="Text Box 17">
          <a:extLst>
            <a:ext uri="{FF2B5EF4-FFF2-40B4-BE49-F238E27FC236}">
              <a16:creationId xmlns:a16="http://schemas.microsoft.com/office/drawing/2014/main" id="{00000000-0008-0000-0500-00006A07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1899" name="Text Box 18">
          <a:extLst>
            <a:ext uri="{FF2B5EF4-FFF2-40B4-BE49-F238E27FC236}">
              <a16:creationId xmlns:a16="http://schemas.microsoft.com/office/drawing/2014/main" id="{00000000-0008-0000-0500-00006B07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1900" name="Text Box 19">
          <a:extLst>
            <a:ext uri="{FF2B5EF4-FFF2-40B4-BE49-F238E27FC236}">
              <a16:creationId xmlns:a16="http://schemas.microsoft.com/office/drawing/2014/main" id="{00000000-0008-0000-0500-00006C07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1901" name="Text Box 16">
          <a:extLst>
            <a:ext uri="{FF2B5EF4-FFF2-40B4-BE49-F238E27FC236}">
              <a16:creationId xmlns:a16="http://schemas.microsoft.com/office/drawing/2014/main" id="{00000000-0008-0000-0500-00006D07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1902" name="Text Box 17">
          <a:extLst>
            <a:ext uri="{FF2B5EF4-FFF2-40B4-BE49-F238E27FC236}">
              <a16:creationId xmlns:a16="http://schemas.microsoft.com/office/drawing/2014/main" id="{00000000-0008-0000-0500-00006E07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1903" name="Text Box 18">
          <a:extLst>
            <a:ext uri="{FF2B5EF4-FFF2-40B4-BE49-F238E27FC236}">
              <a16:creationId xmlns:a16="http://schemas.microsoft.com/office/drawing/2014/main" id="{00000000-0008-0000-0500-00006F07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1904" name="Text Box 19">
          <a:extLst>
            <a:ext uri="{FF2B5EF4-FFF2-40B4-BE49-F238E27FC236}">
              <a16:creationId xmlns:a16="http://schemas.microsoft.com/office/drawing/2014/main" id="{00000000-0008-0000-0500-00007007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504825</xdr:rowOff>
    </xdr:from>
    <xdr:ext cx="95250" cy="448496"/>
    <xdr:sp macro="" textlink="">
      <xdr:nvSpPr>
        <xdr:cNvPr id="1905" name="Text Box 15">
          <a:extLst>
            <a:ext uri="{FF2B5EF4-FFF2-40B4-BE49-F238E27FC236}">
              <a16:creationId xmlns:a16="http://schemas.microsoft.com/office/drawing/2014/main" id="{00000000-0008-0000-0500-000071070000}"/>
            </a:ext>
          </a:extLst>
        </xdr:cNvPr>
        <xdr:cNvSpPr txBox="1">
          <a:spLocks noChangeArrowheads="1"/>
        </xdr:cNvSpPr>
      </xdr:nvSpPr>
      <xdr:spPr bwMode="auto">
        <a:xfrm>
          <a:off x="3710214" y="5433332"/>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1906" name="Text Box 16">
          <a:extLst>
            <a:ext uri="{FF2B5EF4-FFF2-40B4-BE49-F238E27FC236}">
              <a16:creationId xmlns:a16="http://schemas.microsoft.com/office/drawing/2014/main" id="{00000000-0008-0000-0500-00007207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1907" name="Text Box 17">
          <a:extLst>
            <a:ext uri="{FF2B5EF4-FFF2-40B4-BE49-F238E27FC236}">
              <a16:creationId xmlns:a16="http://schemas.microsoft.com/office/drawing/2014/main" id="{00000000-0008-0000-0500-00007307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1908" name="Text Box 18">
          <a:extLst>
            <a:ext uri="{FF2B5EF4-FFF2-40B4-BE49-F238E27FC236}">
              <a16:creationId xmlns:a16="http://schemas.microsoft.com/office/drawing/2014/main" id="{00000000-0008-0000-0500-00007407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1909" name="Text Box 19">
          <a:extLst>
            <a:ext uri="{FF2B5EF4-FFF2-40B4-BE49-F238E27FC236}">
              <a16:creationId xmlns:a16="http://schemas.microsoft.com/office/drawing/2014/main" id="{00000000-0008-0000-0500-00007507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504825</xdr:rowOff>
    </xdr:from>
    <xdr:ext cx="95250" cy="442269"/>
    <xdr:sp macro="" textlink="">
      <xdr:nvSpPr>
        <xdr:cNvPr id="1910" name="Text Box 15">
          <a:extLst>
            <a:ext uri="{FF2B5EF4-FFF2-40B4-BE49-F238E27FC236}">
              <a16:creationId xmlns:a16="http://schemas.microsoft.com/office/drawing/2014/main" id="{00000000-0008-0000-0500-000076070000}"/>
            </a:ext>
          </a:extLst>
        </xdr:cNvPr>
        <xdr:cNvSpPr txBox="1">
          <a:spLocks noChangeArrowheads="1"/>
        </xdr:cNvSpPr>
      </xdr:nvSpPr>
      <xdr:spPr bwMode="auto">
        <a:xfrm>
          <a:off x="6555468" y="5433332"/>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1911" name="Text Box 16">
          <a:extLst>
            <a:ext uri="{FF2B5EF4-FFF2-40B4-BE49-F238E27FC236}">
              <a16:creationId xmlns:a16="http://schemas.microsoft.com/office/drawing/2014/main" id="{00000000-0008-0000-0500-000077070000}"/>
            </a:ext>
          </a:extLst>
        </xdr:cNvPr>
        <xdr:cNvSpPr txBox="1">
          <a:spLocks noChangeArrowheads="1"/>
        </xdr:cNvSpPr>
      </xdr:nvSpPr>
      <xdr:spPr bwMode="auto">
        <a:xfrm>
          <a:off x="15475857"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1912" name="Text Box 17">
          <a:extLst>
            <a:ext uri="{FF2B5EF4-FFF2-40B4-BE49-F238E27FC236}">
              <a16:creationId xmlns:a16="http://schemas.microsoft.com/office/drawing/2014/main" id="{00000000-0008-0000-0500-000078070000}"/>
            </a:ext>
          </a:extLst>
        </xdr:cNvPr>
        <xdr:cNvSpPr txBox="1">
          <a:spLocks noChangeArrowheads="1"/>
        </xdr:cNvSpPr>
      </xdr:nvSpPr>
      <xdr:spPr bwMode="auto">
        <a:xfrm>
          <a:off x="15475857"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1913" name="Text Box 18">
          <a:extLst>
            <a:ext uri="{FF2B5EF4-FFF2-40B4-BE49-F238E27FC236}">
              <a16:creationId xmlns:a16="http://schemas.microsoft.com/office/drawing/2014/main" id="{00000000-0008-0000-0500-000079070000}"/>
            </a:ext>
          </a:extLst>
        </xdr:cNvPr>
        <xdr:cNvSpPr txBox="1">
          <a:spLocks noChangeArrowheads="1"/>
        </xdr:cNvSpPr>
      </xdr:nvSpPr>
      <xdr:spPr bwMode="auto">
        <a:xfrm>
          <a:off x="15475857"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1914" name="Text Box 19">
          <a:extLst>
            <a:ext uri="{FF2B5EF4-FFF2-40B4-BE49-F238E27FC236}">
              <a16:creationId xmlns:a16="http://schemas.microsoft.com/office/drawing/2014/main" id="{00000000-0008-0000-0500-00007A070000}"/>
            </a:ext>
          </a:extLst>
        </xdr:cNvPr>
        <xdr:cNvSpPr txBox="1">
          <a:spLocks noChangeArrowheads="1"/>
        </xdr:cNvSpPr>
      </xdr:nvSpPr>
      <xdr:spPr bwMode="auto">
        <a:xfrm>
          <a:off x="15475857"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504825</xdr:rowOff>
    </xdr:from>
    <xdr:ext cx="95250" cy="442269"/>
    <xdr:sp macro="" textlink="">
      <xdr:nvSpPr>
        <xdr:cNvPr id="1915" name="Text Box 15">
          <a:extLst>
            <a:ext uri="{FF2B5EF4-FFF2-40B4-BE49-F238E27FC236}">
              <a16:creationId xmlns:a16="http://schemas.microsoft.com/office/drawing/2014/main" id="{00000000-0008-0000-0500-00007B070000}"/>
            </a:ext>
          </a:extLst>
        </xdr:cNvPr>
        <xdr:cNvSpPr txBox="1">
          <a:spLocks noChangeArrowheads="1"/>
        </xdr:cNvSpPr>
      </xdr:nvSpPr>
      <xdr:spPr bwMode="auto">
        <a:xfrm>
          <a:off x="15475857" y="5433332"/>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101</xdr:row>
      <xdr:rowOff>504825</xdr:rowOff>
    </xdr:from>
    <xdr:ext cx="95250" cy="444014"/>
    <xdr:sp macro="" textlink="">
      <xdr:nvSpPr>
        <xdr:cNvPr id="1916" name="Text Box 15">
          <a:extLst>
            <a:ext uri="{FF2B5EF4-FFF2-40B4-BE49-F238E27FC236}">
              <a16:creationId xmlns:a16="http://schemas.microsoft.com/office/drawing/2014/main" id="{00000000-0008-0000-0500-00007C070000}"/>
            </a:ext>
          </a:extLst>
        </xdr:cNvPr>
        <xdr:cNvSpPr txBox="1">
          <a:spLocks noChangeArrowheads="1"/>
        </xdr:cNvSpPr>
      </xdr:nvSpPr>
      <xdr:spPr bwMode="auto">
        <a:xfrm>
          <a:off x="3710214" y="5245554"/>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1917" name="Text Box 16">
          <a:extLst>
            <a:ext uri="{FF2B5EF4-FFF2-40B4-BE49-F238E27FC236}">
              <a16:creationId xmlns:a16="http://schemas.microsoft.com/office/drawing/2014/main" id="{00000000-0008-0000-0500-00007D07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1918" name="Text Box 17">
          <a:extLst>
            <a:ext uri="{FF2B5EF4-FFF2-40B4-BE49-F238E27FC236}">
              <a16:creationId xmlns:a16="http://schemas.microsoft.com/office/drawing/2014/main" id="{00000000-0008-0000-0500-00007E07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1919" name="Text Box 18">
          <a:extLst>
            <a:ext uri="{FF2B5EF4-FFF2-40B4-BE49-F238E27FC236}">
              <a16:creationId xmlns:a16="http://schemas.microsoft.com/office/drawing/2014/main" id="{00000000-0008-0000-0500-00007F07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1920" name="Text Box 19">
          <a:extLst>
            <a:ext uri="{FF2B5EF4-FFF2-40B4-BE49-F238E27FC236}">
              <a16:creationId xmlns:a16="http://schemas.microsoft.com/office/drawing/2014/main" id="{00000000-0008-0000-0500-00008007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504825</xdr:rowOff>
    </xdr:from>
    <xdr:ext cx="95250" cy="213632"/>
    <xdr:sp macro="" textlink="">
      <xdr:nvSpPr>
        <xdr:cNvPr id="1921" name="Text Box 15">
          <a:extLst>
            <a:ext uri="{FF2B5EF4-FFF2-40B4-BE49-F238E27FC236}">
              <a16:creationId xmlns:a16="http://schemas.microsoft.com/office/drawing/2014/main" id="{00000000-0008-0000-0500-000081070000}"/>
            </a:ext>
          </a:extLst>
        </xdr:cNvPr>
        <xdr:cNvSpPr txBox="1">
          <a:spLocks noChangeArrowheads="1"/>
        </xdr:cNvSpPr>
      </xdr:nvSpPr>
      <xdr:spPr bwMode="auto">
        <a:xfrm>
          <a:off x="3710214" y="543333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504825</xdr:rowOff>
    </xdr:from>
    <xdr:ext cx="95250" cy="444331"/>
    <xdr:sp macro="" textlink="">
      <xdr:nvSpPr>
        <xdr:cNvPr id="1922" name="Text Box 15">
          <a:extLst>
            <a:ext uri="{FF2B5EF4-FFF2-40B4-BE49-F238E27FC236}">
              <a16:creationId xmlns:a16="http://schemas.microsoft.com/office/drawing/2014/main" id="{00000000-0008-0000-0500-000082070000}"/>
            </a:ext>
          </a:extLst>
        </xdr:cNvPr>
        <xdr:cNvSpPr txBox="1">
          <a:spLocks noChangeArrowheads="1"/>
        </xdr:cNvSpPr>
      </xdr:nvSpPr>
      <xdr:spPr bwMode="auto">
        <a:xfrm>
          <a:off x="3710214" y="5433332"/>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101</xdr:row>
      <xdr:rowOff>504825</xdr:rowOff>
    </xdr:from>
    <xdr:ext cx="95250" cy="442269"/>
    <xdr:sp macro="" textlink="">
      <xdr:nvSpPr>
        <xdr:cNvPr id="1923" name="Text Box 15">
          <a:extLst>
            <a:ext uri="{FF2B5EF4-FFF2-40B4-BE49-F238E27FC236}">
              <a16:creationId xmlns:a16="http://schemas.microsoft.com/office/drawing/2014/main" id="{00000000-0008-0000-0500-000083070000}"/>
            </a:ext>
          </a:extLst>
        </xdr:cNvPr>
        <xdr:cNvSpPr txBox="1">
          <a:spLocks noChangeArrowheads="1"/>
        </xdr:cNvSpPr>
      </xdr:nvSpPr>
      <xdr:spPr bwMode="auto">
        <a:xfrm>
          <a:off x="6555468" y="5245554"/>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1924" name="Text Box 16">
          <a:extLst>
            <a:ext uri="{FF2B5EF4-FFF2-40B4-BE49-F238E27FC236}">
              <a16:creationId xmlns:a16="http://schemas.microsoft.com/office/drawing/2014/main" id="{00000000-0008-0000-0500-00008407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1925" name="Text Box 17">
          <a:extLst>
            <a:ext uri="{FF2B5EF4-FFF2-40B4-BE49-F238E27FC236}">
              <a16:creationId xmlns:a16="http://schemas.microsoft.com/office/drawing/2014/main" id="{00000000-0008-0000-0500-00008507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1926" name="Text Box 18">
          <a:extLst>
            <a:ext uri="{FF2B5EF4-FFF2-40B4-BE49-F238E27FC236}">
              <a16:creationId xmlns:a16="http://schemas.microsoft.com/office/drawing/2014/main" id="{00000000-0008-0000-0500-00008607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504825</xdr:rowOff>
    </xdr:from>
    <xdr:ext cx="95250" cy="213632"/>
    <xdr:sp macro="" textlink="">
      <xdr:nvSpPr>
        <xdr:cNvPr id="1927" name="Text Box 15">
          <a:extLst>
            <a:ext uri="{FF2B5EF4-FFF2-40B4-BE49-F238E27FC236}">
              <a16:creationId xmlns:a16="http://schemas.microsoft.com/office/drawing/2014/main" id="{00000000-0008-0000-0500-000087070000}"/>
            </a:ext>
          </a:extLst>
        </xdr:cNvPr>
        <xdr:cNvSpPr txBox="1">
          <a:spLocks noChangeArrowheads="1"/>
        </xdr:cNvSpPr>
      </xdr:nvSpPr>
      <xdr:spPr bwMode="auto">
        <a:xfrm>
          <a:off x="6555468" y="543333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1928" name="Text Box 16">
          <a:extLst>
            <a:ext uri="{FF2B5EF4-FFF2-40B4-BE49-F238E27FC236}">
              <a16:creationId xmlns:a16="http://schemas.microsoft.com/office/drawing/2014/main" id="{00000000-0008-0000-0500-00008807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1929" name="Text Box 17">
          <a:extLst>
            <a:ext uri="{FF2B5EF4-FFF2-40B4-BE49-F238E27FC236}">
              <a16:creationId xmlns:a16="http://schemas.microsoft.com/office/drawing/2014/main" id="{00000000-0008-0000-0500-00008907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1930" name="Text Box 18">
          <a:extLst>
            <a:ext uri="{FF2B5EF4-FFF2-40B4-BE49-F238E27FC236}">
              <a16:creationId xmlns:a16="http://schemas.microsoft.com/office/drawing/2014/main" id="{00000000-0008-0000-0500-00008A07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1931" name="Text Box 19">
          <a:extLst>
            <a:ext uri="{FF2B5EF4-FFF2-40B4-BE49-F238E27FC236}">
              <a16:creationId xmlns:a16="http://schemas.microsoft.com/office/drawing/2014/main" id="{00000000-0008-0000-0500-00008B07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1932" name="Text Box 16">
          <a:extLst>
            <a:ext uri="{FF2B5EF4-FFF2-40B4-BE49-F238E27FC236}">
              <a16:creationId xmlns:a16="http://schemas.microsoft.com/office/drawing/2014/main" id="{00000000-0008-0000-0500-00008C07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1933" name="Text Box 17">
          <a:extLst>
            <a:ext uri="{FF2B5EF4-FFF2-40B4-BE49-F238E27FC236}">
              <a16:creationId xmlns:a16="http://schemas.microsoft.com/office/drawing/2014/main" id="{00000000-0008-0000-0500-00008D07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1934" name="Text Box 18">
          <a:extLst>
            <a:ext uri="{FF2B5EF4-FFF2-40B4-BE49-F238E27FC236}">
              <a16:creationId xmlns:a16="http://schemas.microsoft.com/office/drawing/2014/main" id="{00000000-0008-0000-0500-00008E07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1935" name="Text Box 19">
          <a:extLst>
            <a:ext uri="{FF2B5EF4-FFF2-40B4-BE49-F238E27FC236}">
              <a16:creationId xmlns:a16="http://schemas.microsoft.com/office/drawing/2014/main" id="{00000000-0008-0000-0500-00008F07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1936" name="Text Box 16">
          <a:extLst>
            <a:ext uri="{FF2B5EF4-FFF2-40B4-BE49-F238E27FC236}">
              <a16:creationId xmlns:a16="http://schemas.microsoft.com/office/drawing/2014/main" id="{00000000-0008-0000-0500-00009007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1937" name="Text Box 17">
          <a:extLst>
            <a:ext uri="{FF2B5EF4-FFF2-40B4-BE49-F238E27FC236}">
              <a16:creationId xmlns:a16="http://schemas.microsoft.com/office/drawing/2014/main" id="{00000000-0008-0000-0500-00009107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1938" name="Text Box 18">
          <a:extLst>
            <a:ext uri="{FF2B5EF4-FFF2-40B4-BE49-F238E27FC236}">
              <a16:creationId xmlns:a16="http://schemas.microsoft.com/office/drawing/2014/main" id="{00000000-0008-0000-0500-00009207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1939" name="Text Box 19">
          <a:extLst>
            <a:ext uri="{FF2B5EF4-FFF2-40B4-BE49-F238E27FC236}">
              <a16:creationId xmlns:a16="http://schemas.microsoft.com/office/drawing/2014/main" id="{00000000-0008-0000-0500-00009307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1940" name="Text Box 16">
          <a:extLst>
            <a:ext uri="{FF2B5EF4-FFF2-40B4-BE49-F238E27FC236}">
              <a16:creationId xmlns:a16="http://schemas.microsoft.com/office/drawing/2014/main" id="{00000000-0008-0000-0500-00009407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1941" name="Text Box 17">
          <a:extLst>
            <a:ext uri="{FF2B5EF4-FFF2-40B4-BE49-F238E27FC236}">
              <a16:creationId xmlns:a16="http://schemas.microsoft.com/office/drawing/2014/main" id="{00000000-0008-0000-0500-00009507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1942" name="Text Box 18">
          <a:extLst>
            <a:ext uri="{FF2B5EF4-FFF2-40B4-BE49-F238E27FC236}">
              <a16:creationId xmlns:a16="http://schemas.microsoft.com/office/drawing/2014/main" id="{00000000-0008-0000-0500-00009607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1943" name="Text Box 19">
          <a:extLst>
            <a:ext uri="{FF2B5EF4-FFF2-40B4-BE49-F238E27FC236}">
              <a16:creationId xmlns:a16="http://schemas.microsoft.com/office/drawing/2014/main" id="{00000000-0008-0000-0500-00009707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1944" name="Text Box 16">
          <a:extLst>
            <a:ext uri="{FF2B5EF4-FFF2-40B4-BE49-F238E27FC236}">
              <a16:creationId xmlns:a16="http://schemas.microsoft.com/office/drawing/2014/main" id="{00000000-0008-0000-0500-000098070000}"/>
            </a:ext>
          </a:extLst>
        </xdr:cNvPr>
        <xdr:cNvSpPr txBox="1">
          <a:spLocks noChangeArrowheads="1"/>
        </xdr:cNvSpPr>
      </xdr:nvSpPr>
      <xdr:spPr bwMode="auto">
        <a:xfrm>
          <a:off x="15475857"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1945" name="Text Box 17">
          <a:extLst>
            <a:ext uri="{FF2B5EF4-FFF2-40B4-BE49-F238E27FC236}">
              <a16:creationId xmlns:a16="http://schemas.microsoft.com/office/drawing/2014/main" id="{00000000-0008-0000-0500-000099070000}"/>
            </a:ext>
          </a:extLst>
        </xdr:cNvPr>
        <xdr:cNvSpPr txBox="1">
          <a:spLocks noChangeArrowheads="1"/>
        </xdr:cNvSpPr>
      </xdr:nvSpPr>
      <xdr:spPr bwMode="auto">
        <a:xfrm>
          <a:off x="15475857"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1946" name="Text Box 18">
          <a:extLst>
            <a:ext uri="{FF2B5EF4-FFF2-40B4-BE49-F238E27FC236}">
              <a16:creationId xmlns:a16="http://schemas.microsoft.com/office/drawing/2014/main" id="{00000000-0008-0000-0500-00009A070000}"/>
            </a:ext>
          </a:extLst>
        </xdr:cNvPr>
        <xdr:cNvSpPr txBox="1">
          <a:spLocks noChangeArrowheads="1"/>
        </xdr:cNvSpPr>
      </xdr:nvSpPr>
      <xdr:spPr bwMode="auto">
        <a:xfrm>
          <a:off x="15475857"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1947" name="Text Box 19">
          <a:extLst>
            <a:ext uri="{FF2B5EF4-FFF2-40B4-BE49-F238E27FC236}">
              <a16:creationId xmlns:a16="http://schemas.microsoft.com/office/drawing/2014/main" id="{00000000-0008-0000-0500-00009B070000}"/>
            </a:ext>
          </a:extLst>
        </xdr:cNvPr>
        <xdr:cNvSpPr txBox="1">
          <a:spLocks noChangeArrowheads="1"/>
        </xdr:cNvSpPr>
      </xdr:nvSpPr>
      <xdr:spPr bwMode="auto">
        <a:xfrm>
          <a:off x="15475857"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107</xdr:row>
      <xdr:rowOff>504825</xdr:rowOff>
    </xdr:from>
    <xdr:ext cx="95250" cy="444014"/>
    <xdr:sp macro="" textlink="">
      <xdr:nvSpPr>
        <xdr:cNvPr id="1948" name="Text Box 15">
          <a:extLst>
            <a:ext uri="{FF2B5EF4-FFF2-40B4-BE49-F238E27FC236}">
              <a16:creationId xmlns:a16="http://schemas.microsoft.com/office/drawing/2014/main" id="{00000000-0008-0000-0500-00009C070000}"/>
            </a:ext>
          </a:extLst>
        </xdr:cNvPr>
        <xdr:cNvSpPr txBox="1">
          <a:spLocks noChangeArrowheads="1"/>
        </xdr:cNvSpPr>
      </xdr:nvSpPr>
      <xdr:spPr bwMode="auto">
        <a:xfrm>
          <a:off x="3710214" y="5789839"/>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1949" name="Text Box 16">
          <a:extLst>
            <a:ext uri="{FF2B5EF4-FFF2-40B4-BE49-F238E27FC236}">
              <a16:creationId xmlns:a16="http://schemas.microsoft.com/office/drawing/2014/main" id="{00000000-0008-0000-0500-00009D07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1950" name="Text Box 17">
          <a:extLst>
            <a:ext uri="{FF2B5EF4-FFF2-40B4-BE49-F238E27FC236}">
              <a16:creationId xmlns:a16="http://schemas.microsoft.com/office/drawing/2014/main" id="{00000000-0008-0000-0500-00009E07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1951" name="Text Box 18">
          <a:extLst>
            <a:ext uri="{FF2B5EF4-FFF2-40B4-BE49-F238E27FC236}">
              <a16:creationId xmlns:a16="http://schemas.microsoft.com/office/drawing/2014/main" id="{00000000-0008-0000-0500-00009F07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1952" name="Text Box 19">
          <a:extLst>
            <a:ext uri="{FF2B5EF4-FFF2-40B4-BE49-F238E27FC236}">
              <a16:creationId xmlns:a16="http://schemas.microsoft.com/office/drawing/2014/main" id="{00000000-0008-0000-0500-0000A007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107</xdr:row>
      <xdr:rowOff>504825</xdr:rowOff>
    </xdr:from>
    <xdr:ext cx="95250" cy="442269"/>
    <xdr:sp macro="" textlink="">
      <xdr:nvSpPr>
        <xdr:cNvPr id="1953" name="Text Box 15">
          <a:extLst>
            <a:ext uri="{FF2B5EF4-FFF2-40B4-BE49-F238E27FC236}">
              <a16:creationId xmlns:a16="http://schemas.microsoft.com/office/drawing/2014/main" id="{00000000-0008-0000-0500-0000A1070000}"/>
            </a:ext>
          </a:extLst>
        </xdr:cNvPr>
        <xdr:cNvSpPr txBox="1">
          <a:spLocks noChangeArrowheads="1"/>
        </xdr:cNvSpPr>
      </xdr:nvSpPr>
      <xdr:spPr bwMode="auto">
        <a:xfrm>
          <a:off x="6555468" y="5789839"/>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1954" name="Text Box 16">
          <a:extLst>
            <a:ext uri="{FF2B5EF4-FFF2-40B4-BE49-F238E27FC236}">
              <a16:creationId xmlns:a16="http://schemas.microsoft.com/office/drawing/2014/main" id="{00000000-0008-0000-0500-0000A207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1955" name="Text Box 17">
          <a:extLst>
            <a:ext uri="{FF2B5EF4-FFF2-40B4-BE49-F238E27FC236}">
              <a16:creationId xmlns:a16="http://schemas.microsoft.com/office/drawing/2014/main" id="{00000000-0008-0000-0500-0000A307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1956" name="Text Box 18">
          <a:extLst>
            <a:ext uri="{FF2B5EF4-FFF2-40B4-BE49-F238E27FC236}">
              <a16:creationId xmlns:a16="http://schemas.microsoft.com/office/drawing/2014/main" id="{00000000-0008-0000-0500-0000A407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1957" name="Text Box 16">
          <a:extLst>
            <a:ext uri="{FF2B5EF4-FFF2-40B4-BE49-F238E27FC236}">
              <a16:creationId xmlns:a16="http://schemas.microsoft.com/office/drawing/2014/main" id="{00000000-0008-0000-0500-0000A507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1958" name="Text Box 17">
          <a:extLst>
            <a:ext uri="{FF2B5EF4-FFF2-40B4-BE49-F238E27FC236}">
              <a16:creationId xmlns:a16="http://schemas.microsoft.com/office/drawing/2014/main" id="{00000000-0008-0000-0500-0000A607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1959" name="Text Box 18">
          <a:extLst>
            <a:ext uri="{FF2B5EF4-FFF2-40B4-BE49-F238E27FC236}">
              <a16:creationId xmlns:a16="http://schemas.microsoft.com/office/drawing/2014/main" id="{00000000-0008-0000-0500-0000A707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1960" name="Text Box 19">
          <a:extLst>
            <a:ext uri="{FF2B5EF4-FFF2-40B4-BE49-F238E27FC236}">
              <a16:creationId xmlns:a16="http://schemas.microsoft.com/office/drawing/2014/main" id="{00000000-0008-0000-0500-0000A807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1961" name="Text Box 16">
          <a:extLst>
            <a:ext uri="{FF2B5EF4-FFF2-40B4-BE49-F238E27FC236}">
              <a16:creationId xmlns:a16="http://schemas.microsoft.com/office/drawing/2014/main" id="{00000000-0008-0000-0500-0000A907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1962" name="Text Box 17">
          <a:extLst>
            <a:ext uri="{FF2B5EF4-FFF2-40B4-BE49-F238E27FC236}">
              <a16:creationId xmlns:a16="http://schemas.microsoft.com/office/drawing/2014/main" id="{00000000-0008-0000-0500-0000AA07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1963" name="Text Box 18">
          <a:extLst>
            <a:ext uri="{FF2B5EF4-FFF2-40B4-BE49-F238E27FC236}">
              <a16:creationId xmlns:a16="http://schemas.microsoft.com/office/drawing/2014/main" id="{00000000-0008-0000-0500-0000AB07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1964" name="Text Box 19">
          <a:extLst>
            <a:ext uri="{FF2B5EF4-FFF2-40B4-BE49-F238E27FC236}">
              <a16:creationId xmlns:a16="http://schemas.microsoft.com/office/drawing/2014/main" id="{00000000-0008-0000-0500-0000AC07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48496"/>
    <xdr:sp macro="" textlink="">
      <xdr:nvSpPr>
        <xdr:cNvPr id="1965" name="Text Box 15">
          <a:extLst>
            <a:ext uri="{FF2B5EF4-FFF2-40B4-BE49-F238E27FC236}">
              <a16:creationId xmlns:a16="http://schemas.microsoft.com/office/drawing/2014/main" id="{00000000-0008-0000-0500-0000AD070000}"/>
            </a:ext>
          </a:extLst>
        </xdr:cNvPr>
        <xdr:cNvSpPr txBox="1">
          <a:spLocks noChangeArrowheads="1"/>
        </xdr:cNvSpPr>
      </xdr:nvSpPr>
      <xdr:spPr bwMode="auto">
        <a:xfrm>
          <a:off x="3710214" y="5977618"/>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504825</xdr:rowOff>
    </xdr:from>
    <xdr:ext cx="95250" cy="442269"/>
    <xdr:sp macro="" textlink="">
      <xdr:nvSpPr>
        <xdr:cNvPr id="1966" name="Text Box 15">
          <a:extLst>
            <a:ext uri="{FF2B5EF4-FFF2-40B4-BE49-F238E27FC236}">
              <a16:creationId xmlns:a16="http://schemas.microsoft.com/office/drawing/2014/main" id="{00000000-0008-0000-0500-0000AE070000}"/>
            </a:ext>
          </a:extLst>
        </xdr:cNvPr>
        <xdr:cNvSpPr txBox="1">
          <a:spLocks noChangeArrowheads="1"/>
        </xdr:cNvSpPr>
      </xdr:nvSpPr>
      <xdr:spPr bwMode="auto">
        <a:xfrm>
          <a:off x="6555468" y="5977618"/>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504825</xdr:rowOff>
    </xdr:from>
    <xdr:ext cx="95250" cy="442269"/>
    <xdr:sp macro="" textlink="">
      <xdr:nvSpPr>
        <xdr:cNvPr id="1967" name="Text Box 15">
          <a:extLst>
            <a:ext uri="{FF2B5EF4-FFF2-40B4-BE49-F238E27FC236}">
              <a16:creationId xmlns:a16="http://schemas.microsoft.com/office/drawing/2014/main" id="{00000000-0008-0000-0500-0000AF070000}"/>
            </a:ext>
          </a:extLst>
        </xdr:cNvPr>
        <xdr:cNvSpPr txBox="1">
          <a:spLocks noChangeArrowheads="1"/>
        </xdr:cNvSpPr>
      </xdr:nvSpPr>
      <xdr:spPr bwMode="auto">
        <a:xfrm>
          <a:off x="15475857" y="5977618"/>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213632"/>
    <xdr:sp macro="" textlink="">
      <xdr:nvSpPr>
        <xdr:cNvPr id="1968" name="Text Box 15">
          <a:extLst>
            <a:ext uri="{FF2B5EF4-FFF2-40B4-BE49-F238E27FC236}">
              <a16:creationId xmlns:a16="http://schemas.microsoft.com/office/drawing/2014/main" id="{00000000-0008-0000-0500-0000B0070000}"/>
            </a:ext>
          </a:extLst>
        </xdr:cNvPr>
        <xdr:cNvSpPr txBox="1">
          <a:spLocks noChangeArrowheads="1"/>
        </xdr:cNvSpPr>
      </xdr:nvSpPr>
      <xdr:spPr bwMode="auto">
        <a:xfrm>
          <a:off x="3710214" y="597761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44331"/>
    <xdr:sp macro="" textlink="">
      <xdr:nvSpPr>
        <xdr:cNvPr id="1969" name="Text Box 15">
          <a:extLst>
            <a:ext uri="{FF2B5EF4-FFF2-40B4-BE49-F238E27FC236}">
              <a16:creationId xmlns:a16="http://schemas.microsoft.com/office/drawing/2014/main" id="{00000000-0008-0000-0500-0000B1070000}"/>
            </a:ext>
          </a:extLst>
        </xdr:cNvPr>
        <xdr:cNvSpPr txBox="1">
          <a:spLocks noChangeArrowheads="1"/>
        </xdr:cNvSpPr>
      </xdr:nvSpPr>
      <xdr:spPr bwMode="auto">
        <a:xfrm>
          <a:off x="3710214" y="5977618"/>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504825</xdr:rowOff>
    </xdr:from>
    <xdr:ext cx="95250" cy="213632"/>
    <xdr:sp macro="" textlink="">
      <xdr:nvSpPr>
        <xdr:cNvPr id="1970" name="Text Box 15">
          <a:extLst>
            <a:ext uri="{FF2B5EF4-FFF2-40B4-BE49-F238E27FC236}">
              <a16:creationId xmlns:a16="http://schemas.microsoft.com/office/drawing/2014/main" id="{00000000-0008-0000-0500-0000B2070000}"/>
            </a:ext>
          </a:extLst>
        </xdr:cNvPr>
        <xdr:cNvSpPr txBox="1">
          <a:spLocks noChangeArrowheads="1"/>
        </xdr:cNvSpPr>
      </xdr:nvSpPr>
      <xdr:spPr bwMode="auto">
        <a:xfrm>
          <a:off x="6555468" y="597761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1971" name="Text Box 16">
          <a:extLst>
            <a:ext uri="{FF2B5EF4-FFF2-40B4-BE49-F238E27FC236}">
              <a16:creationId xmlns:a16="http://schemas.microsoft.com/office/drawing/2014/main" id="{00000000-0008-0000-0500-0000B307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1972" name="Text Box 17">
          <a:extLst>
            <a:ext uri="{FF2B5EF4-FFF2-40B4-BE49-F238E27FC236}">
              <a16:creationId xmlns:a16="http://schemas.microsoft.com/office/drawing/2014/main" id="{00000000-0008-0000-0500-0000B407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1973" name="Text Box 18">
          <a:extLst>
            <a:ext uri="{FF2B5EF4-FFF2-40B4-BE49-F238E27FC236}">
              <a16:creationId xmlns:a16="http://schemas.microsoft.com/office/drawing/2014/main" id="{00000000-0008-0000-0500-0000B507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1974" name="Text Box 19">
          <a:extLst>
            <a:ext uri="{FF2B5EF4-FFF2-40B4-BE49-F238E27FC236}">
              <a16:creationId xmlns:a16="http://schemas.microsoft.com/office/drawing/2014/main" id="{00000000-0008-0000-0500-0000B607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1975" name="Text Box 16">
          <a:extLst>
            <a:ext uri="{FF2B5EF4-FFF2-40B4-BE49-F238E27FC236}">
              <a16:creationId xmlns:a16="http://schemas.microsoft.com/office/drawing/2014/main" id="{00000000-0008-0000-0500-0000B707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1976" name="Text Box 17">
          <a:extLst>
            <a:ext uri="{FF2B5EF4-FFF2-40B4-BE49-F238E27FC236}">
              <a16:creationId xmlns:a16="http://schemas.microsoft.com/office/drawing/2014/main" id="{00000000-0008-0000-0500-0000B807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1977" name="Text Box 18">
          <a:extLst>
            <a:ext uri="{FF2B5EF4-FFF2-40B4-BE49-F238E27FC236}">
              <a16:creationId xmlns:a16="http://schemas.microsoft.com/office/drawing/2014/main" id="{00000000-0008-0000-0500-0000B907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1978" name="Text Box 19">
          <a:extLst>
            <a:ext uri="{FF2B5EF4-FFF2-40B4-BE49-F238E27FC236}">
              <a16:creationId xmlns:a16="http://schemas.microsoft.com/office/drawing/2014/main" id="{00000000-0008-0000-0500-0000BA07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1979" name="Text Box 16">
          <a:extLst>
            <a:ext uri="{FF2B5EF4-FFF2-40B4-BE49-F238E27FC236}">
              <a16:creationId xmlns:a16="http://schemas.microsoft.com/office/drawing/2014/main" id="{00000000-0008-0000-0500-0000BB070000}"/>
            </a:ext>
          </a:extLst>
        </xdr:cNvPr>
        <xdr:cNvSpPr txBox="1">
          <a:spLocks noChangeArrowheads="1"/>
        </xdr:cNvSpPr>
      </xdr:nvSpPr>
      <xdr:spPr bwMode="auto">
        <a:xfrm>
          <a:off x="15475857"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1980" name="Text Box 17">
          <a:extLst>
            <a:ext uri="{FF2B5EF4-FFF2-40B4-BE49-F238E27FC236}">
              <a16:creationId xmlns:a16="http://schemas.microsoft.com/office/drawing/2014/main" id="{00000000-0008-0000-0500-0000BC070000}"/>
            </a:ext>
          </a:extLst>
        </xdr:cNvPr>
        <xdr:cNvSpPr txBox="1">
          <a:spLocks noChangeArrowheads="1"/>
        </xdr:cNvSpPr>
      </xdr:nvSpPr>
      <xdr:spPr bwMode="auto">
        <a:xfrm>
          <a:off x="15475857"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1981" name="Text Box 18">
          <a:extLst>
            <a:ext uri="{FF2B5EF4-FFF2-40B4-BE49-F238E27FC236}">
              <a16:creationId xmlns:a16="http://schemas.microsoft.com/office/drawing/2014/main" id="{00000000-0008-0000-0500-0000BD070000}"/>
            </a:ext>
          </a:extLst>
        </xdr:cNvPr>
        <xdr:cNvSpPr txBox="1">
          <a:spLocks noChangeArrowheads="1"/>
        </xdr:cNvSpPr>
      </xdr:nvSpPr>
      <xdr:spPr bwMode="auto">
        <a:xfrm>
          <a:off x="15475857"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1982" name="Text Box 19">
          <a:extLst>
            <a:ext uri="{FF2B5EF4-FFF2-40B4-BE49-F238E27FC236}">
              <a16:creationId xmlns:a16="http://schemas.microsoft.com/office/drawing/2014/main" id="{00000000-0008-0000-0500-0000BE070000}"/>
            </a:ext>
          </a:extLst>
        </xdr:cNvPr>
        <xdr:cNvSpPr txBox="1">
          <a:spLocks noChangeArrowheads="1"/>
        </xdr:cNvSpPr>
      </xdr:nvSpPr>
      <xdr:spPr bwMode="auto">
        <a:xfrm>
          <a:off x="15475857"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1983" name="Text Box 16">
          <a:extLst>
            <a:ext uri="{FF2B5EF4-FFF2-40B4-BE49-F238E27FC236}">
              <a16:creationId xmlns:a16="http://schemas.microsoft.com/office/drawing/2014/main" id="{00000000-0008-0000-0500-0000BF07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1984" name="Text Box 17">
          <a:extLst>
            <a:ext uri="{FF2B5EF4-FFF2-40B4-BE49-F238E27FC236}">
              <a16:creationId xmlns:a16="http://schemas.microsoft.com/office/drawing/2014/main" id="{00000000-0008-0000-0500-0000C007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1985" name="Text Box 18">
          <a:extLst>
            <a:ext uri="{FF2B5EF4-FFF2-40B4-BE49-F238E27FC236}">
              <a16:creationId xmlns:a16="http://schemas.microsoft.com/office/drawing/2014/main" id="{00000000-0008-0000-0500-0000C107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1986" name="Text Box 19">
          <a:extLst>
            <a:ext uri="{FF2B5EF4-FFF2-40B4-BE49-F238E27FC236}">
              <a16:creationId xmlns:a16="http://schemas.microsoft.com/office/drawing/2014/main" id="{00000000-0008-0000-0500-0000C207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1987" name="Text Box 16">
          <a:extLst>
            <a:ext uri="{FF2B5EF4-FFF2-40B4-BE49-F238E27FC236}">
              <a16:creationId xmlns:a16="http://schemas.microsoft.com/office/drawing/2014/main" id="{00000000-0008-0000-0500-0000C307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1988" name="Text Box 17">
          <a:extLst>
            <a:ext uri="{FF2B5EF4-FFF2-40B4-BE49-F238E27FC236}">
              <a16:creationId xmlns:a16="http://schemas.microsoft.com/office/drawing/2014/main" id="{00000000-0008-0000-0500-0000C407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1989" name="Text Box 18">
          <a:extLst>
            <a:ext uri="{FF2B5EF4-FFF2-40B4-BE49-F238E27FC236}">
              <a16:creationId xmlns:a16="http://schemas.microsoft.com/office/drawing/2014/main" id="{00000000-0008-0000-0500-0000C507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1990" name="Text Box 16">
          <a:extLst>
            <a:ext uri="{FF2B5EF4-FFF2-40B4-BE49-F238E27FC236}">
              <a16:creationId xmlns:a16="http://schemas.microsoft.com/office/drawing/2014/main" id="{00000000-0008-0000-0500-0000C6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1991" name="Text Box 17">
          <a:extLst>
            <a:ext uri="{FF2B5EF4-FFF2-40B4-BE49-F238E27FC236}">
              <a16:creationId xmlns:a16="http://schemas.microsoft.com/office/drawing/2014/main" id="{00000000-0008-0000-0500-0000C7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1992" name="Text Box 18">
          <a:extLst>
            <a:ext uri="{FF2B5EF4-FFF2-40B4-BE49-F238E27FC236}">
              <a16:creationId xmlns:a16="http://schemas.microsoft.com/office/drawing/2014/main" id="{00000000-0008-0000-0500-0000C8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1993" name="Text Box 19">
          <a:extLst>
            <a:ext uri="{FF2B5EF4-FFF2-40B4-BE49-F238E27FC236}">
              <a16:creationId xmlns:a16="http://schemas.microsoft.com/office/drawing/2014/main" id="{00000000-0008-0000-0500-0000C9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1994" name="Text Box 16">
          <a:extLst>
            <a:ext uri="{FF2B5EF4-FFF2-40B4-BE49-F238E27FC236}">
              <a16:creationId xmlns:a16="http://schemas.microsoft.com/office/drawing/2014/main" id="{00000000-0008-0000-0500-0000CA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1995" name="Text Box 17">
          <a:extLst>
            <a:ext uri="{FF2B5EF4-FFF2-40B4-BE49-F238E27FC236}">
              <a16:creationId xmlns:a16="http://schemas.microsoft.com/office/drawing/2014/main" id="{00000000-0008-0000-0500-0000CB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1996" name="Text Box 18">
          <a:extLst>
            <a:ext uri="{FF2B5EF4-FFF2-40B4-BE49-F238E27FC236}">
              <a16:creationId xmlns:a16="http://schemas.microsoft.com/office/drawing/2014/main" id="{00000000-0008-0000-0500-0000CC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1997" name="Text Box 19">
          <a:extLst>
            <a:ext uri="{FF2B5EF4-FFF2-40B4-BE49-F238E27FC236}">
              <a16:creationId xmlns:a16="http://schemas.microsoft.com/office/drawing/2014/main" id="{00000000-0008-0000-0500-0000CD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1998" name="Text Box 16">
          <a:extLst>
            <a:ext uri="{FF2B5EF4-FFF2-40B4-BE49-F238E27FC236}">
              <a16:creationId xmlns:a16="http://schemas.microsoft.com/office/drawing/2014/main" id="{00000000-0008-0000-0500-0000CE070000}"/>
            </a:ext>
          </a:extLst>
        </xdr:cNvPr>
        <xdr:cNvSpPr txBox="1">
          <a:spLocks noChangeArrowheads="1"/>
        </xdr:cNvSpPr>
      </xdr:nvSpPr>
      <xdr:spPr bwMode="auto">
        <a:xfrm>
          <a:off x="371021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1999" name="Text Box 17">
          <a:extLst>
            <a:ext uri="{FF2B5EF4-FFF2-40B4-BE49-F238E27FC236}">
              <a16:creationId xmlns:a16="http://schemas.microsoft.com/office/drawing/2014/main" id="{00000000-0008-0000-0500-0000CF070000}"/>
            </a:ext>
          </a:extLst>
        </xdr:cNvPr>
        <xdr:cNvSpPr txBox="1">
          <a:spLocks noChangeArrowheads="1"/>
        </xdr:cNvSpPr>
      </xdr:nvSpPr>
      <xdr:spPr bwMode="auto">
        <a:xfrm>
          <a:off x="371021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2000" name="Text Box 18">
          <a:extLst>
            <a:ext uri="{FF2B5EF4-FFF2-40B4-BE49-F238E27FC236}">
              <a16:creationId xmlns:a16="http://schemas.microsoft.com/office/drawing/2014/main" id="{00000000-0008-0000-0500-0000D0070000}"/>
            </a:ext>
          </a:extLst>
        </xdr:cNvPr>
        <xdr:cNvSpPr txBox="1">
          <a:spLocks noChangeArrowheads="1"/>
        </xdr:cNvSpPr>
      </xdr:nvSpPr>
      <xdr:spPr bwMode="auto">
        <a:xfrm>
          <a:off x="371021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2001" name="Text Box 19">
          <a:extLst>
            <a:ext uri="{FF2B5EF4-FFF2-40B4-BE49-F238E27FC236}">
              <a16:creationId xmlns:a16="http://schemas.microsoft.com/office/drawing/2014/main" id="{00000000-0008-0000-0500-0000D1070000}"/>
            </a:ext>
          </a:extLst>
        </xdr:cNvPr>
        <xdr:cNvSpPr txBox="1">
          <a:spLocks noChangeArrowheads="1"/>
        </xdr:cNvSpPr>
      </xdr:nvSpPr>
      <xdr:spPr bwMode="auto">
        <a:xfrm>
          <a:off x="371021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461691"/>
    <xdr:sp macro="" textlink="">
      <xdr:nvSpPr>
        <xdr:cNvPr id="2002" name="Text Box 15">
          <a:extLst>
            <a:ext uri="{FF2B5EF4-FFF2-40B4-BE49-F238E27FC236}">
              <a16:creationId xmlns:a16="http://schemas.microsoft.com/office/drawing/2014/main" id="{00000000-0008-0000-0500-0000D2070000}"/>
            </a:ext>
          </a:extLst>
        </xdr:cNvPr>
        <xdr:cNvSpPr txBox="1">
          <a:spLocks noChangeArrowheads="1"/>
        </xdr:cNvSpPr>
      </xdr:nvSpPr>
      <xdr:spPr bwMode="auto">
        <a:xfrm>
          <a:off x="3710214" y="7066189"/>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2003" name="Text Box 16">
          <a:extLst>
            <a:ext uri="{FF2B5EF4-FFF2-40B4-BE49-F238E27FC236}">
              <a16:creationId xmlns:a16="http://schemas.microsoft.com/office/drawing/2014/main" id="{00000000-0008-0000-0500-0000D3070000}"/>
            </a:ext>
          </a:extLst>
        </xdr:cNvPr>
        <xdr:cNvSpPr txBox="1">
          <a:spLocks noChangeArrowheads="1"/>
        </xdr:cNvSpPr>
      </xdr:nvSpPr>
      <xdr:spPr bwMode="auto">
        <a:xfrm>
          <a:off x="6555468"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2004" name="Text Box 17">
          <a:extLst>
            <a:ext uri="{FF2B5EF4-FFF2-40B4-BE49-F238E27FC236}">
              <a16:creationId xmlns:a16="http://schemas.microsoft.com/office/drawing/2014/main" id="{00000000-0008-0000-0500-0000D4070000}"/>
            </a:ext>
          </a:extLst>
        </xdr:cNvPr>
        <xdr:cNvSpPr txBox="1">
          <a:spLocks noChangeArrowheads="1"/>
        </xdr:cNvSpPr>
      </xdr:nvSpPr>
      <xdr:spPr bwMode="auto">
        <a:xfrm>
          <a:off x="6555468"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2005" name="Text Box 18">
          <a:extLst>
            <a:ext uri="{FF2B5EF4-FFF2-40B4-BE49-F238E27FC236}">
              <a16:creationId xmlns:a16="http://schemas.microsoft.com/office/drawing/2014/main" id="{00000000-0008-0000-0500-0000D5070000}"/>
            </a:ext>
          </a:extLst>
        </xdr:cNvPr>
        <xdr:cNvSpPr txBox="1">
          <a:spLocks noChangeArrowheads="1"/>
        </xdr:cNvSpPr>
      </xdr:nvSpPr>
      <xdr:spPr bwMode="auto">
        <a:xfrm>
          <a:off x="6555468"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2006" name="Text Box 19">
          <a:extLst>
            <a:ext uri="{FF2B5EF4-FFF2-40B4-BE49-F238E27FC236}">
              <a16:creationId xmlns:a16="http://schemas.microsoft.com/office/drawing/2014/main" id="{00000000-0008-0000-0500-0000D6070000}"/>
            </a:ext>
          </a:extLst>
        </xdr:cNvPr>
        <xdr:cNvSpPr txBox="1">
          <a:spLocks noChangeArrowheads="1"/>
        </xdr:cNvSpPr>
      </xdr:nvSpPr>
      <xdr:spPr bwMode="auto">
        <a:xfrm>
          <a:off x="6555468"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504825</xdr:rowOff>
    </xdr:from>
    <xdr:ext cx="95250" cy="442269"/>
    <xdr:sp macro="" textlink="">
      <xdr:nvSpPr>
        <xdr:cNvPr id="2007" name="Text Box 15">
          <a:extLst>
            <a:ext uri="{FF2B5EF4-FFF2-40B4-BE49-F238E27FC236}">
              <a16:creationId xmlns:a16="http://schemas.microsoft.com/office/drawing/2014/main" id="{00000000-0008-0000-0500-0000D7070000}"/>
            </a:ext>
          </a:extLst>
        </xdr:cNvPr>
        <xdr:cNvSpPr txBox="1">
          <a:spLocks noChangeArrowheads="1"/>
        </xdr:cNvSpPr>
      </xdr:nvSpPr>
      <xdr:spPr bwMode="auto">
        <a:xfrm>
          <a:off x="6555468" y="7066189"/>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2008" name="Text Box 16">
          <a:extLst>
            <a:ext uri="{FF2B5EF4-FFF2-40B4-BE49-F238E27FC236}">
              <a16:creationId xmlns:a16="http://schemas.microsoft.com/office/drawing/2014/main" id="{00000000-0008-0000-0500-0000D8070000}"/>
            </a:ext>
          </a:extLst>
        </xdr:cNvPr>
        <xdr:cNvSpPr txBox="1">
          <a:spLocks noChangeArrowheads="1"/>
        </xdr:cNvSpPr>
      </xdr:nvSpPr>
      <xdr:spPr bwMode="auto">
        <a:xfrm>
          <a:off x="15475857"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2009" name="Text Box 17">
          <a:extLst>
            <a:ext uri="{FF2B5EF4-FFF2-40B4-BE49-F238E27FC236}">
              <a16:creationId xmlns:a16="http://schemas.microsoft.com/office/drawing/2014/main" id="{00000000-0008-0000-0500-0000D9070000}"/>
            </a:ext>
          </a:extLst>
        </xdr:cNvPr>
        <xdr:cNvSpPr txBox="1">
          <a:spLocks noChangeArrowheads="1"/>
        </xdr:cNvSpPr>
      </xdr:nvSpPr>
      <xdr:spPr bwMode="auto">
        <a:xfrm>
          <a:off x="15475857"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2010" name="Text Box 18">
          <a:extLst>
            <a:ext uri="{FF2B5EF4-FFF2-40B4-BE49-F238E27FC236}">
              <a16:creationId xmlns:a16="http://schemas.microsoft.com/office/drawing/2014/main" id="{00000000-0008-0000-0500-0000DA070000}"/>
            </a:ext>
          </a:extLst>
        </xdr:cNvPr>
        <xdr:cNvSpPr txBox="1">
          <a:spLocks noChangeArrowheads="1"/>
        </xdr:cNvSpPr>
      </xdr:nvSpPr>
      <xdr:spPr bwMode="auto">
        <a:xfrm>
          <a:off x="15475857"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2011" name="Text Box 19">
          <a:extLst>
            <a:ext uri="{FF2B5EF4-FFF2-40B4-BE49-F238E27FC236}">
              <a16:creationId xmlns:a16="http://schemas.microsoft.com/office/drawing/2014/main" id="{00000000-0008-0000-0500-0000DB070000}"/>
            </a:ext>
          </a:extLst>
        </xdr:cNvPr>
        <xdr:cNvSpPr txBox="1">
          <a:spLocks noChangeArrowheads="1"/>
        </xdr:cNvSpPr>
      </xdr:nvSpPr>
      <xdr:spPr bwMode="auto">
        <a:xfrm>
          <a:off x="15475857"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504825</xdr:rowOff>
    </xdr:from>
    <xdr:ext cx="95250" cy="442269"/>
    <xdr:sp macro="" textlink="">
      <xdr:nvSpPr>
        <xdr:cNvPr id="2012" name="Text Box 15">
          <a:extLst>
            <a:ext uri="{FF2B5EF4-FFF2-40B4-BE49-F238E27FC236}">
              <a16:creationId xmlns:a16="http://schemas.microsoft.com/office/drawing/2014/main" id="{00000000-0008-0000-0500-0000DC070000}"/>
            </a:ext>
          </a:extLst>
        </xdr:cNvPr>
        <xdr:cNvSpPr txBox="1">
          <a:spLocks noChangeArrowheads="1"/>
        </xdr:cNvSpPr>
      </xdr:nvSpPr>
      <xdr:spPr bwMode="auto">
        <a:xfrm>
          <a:off x="15475857" y="7066189"/>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119</xdr:row>
      <xdr:rowOff>504825</xdr:rowOff>
    </xdr:from>
    <xdr:ext cx="95250" cy="444014"/>
    <xdr:sp macro="" textlink="">
      <xdr:nvSpPr>
        <xdr:cNvPr id="2013" name="Text Box 15">
          <a:extLst>
            <a:ext uri="{FF2B5EF4-FFF2-40B4-BE49-F238E27FC236}">
              <a16:creationId xmlns:a16="http://schemas.microsoft.com/office/drawing/2014/main" id="{00000000-0008-0000-0500-0000DD070000}"/>
            </a:ext>
          </a:extLst>
        </xdr:cNvPr>
        <xdr:cNvSpPr txBox="1">
          <a:spLocks noChangeArrowheads="1"/>
        </xdr:cNvSpPr>
      </xdr:nvSpPr>
      <xdr:spPr bwMode="auto">
        <a:xfrm>
          <a:off x="3710214" y="6878411"/>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2014" name="Text Box 16">
          <a:extLst>
            <a:ext uri="{FF2B5EF4-FFF2-40B4-BE49-F238E27FC236}">
              <a16:creationId xmlns:a16="http://schemas.microsoft.com/office/drawing/2014/main" id="{00000000-0008-0000-0500-0000DE070000}"/>
            </a:ext>
          </a:extLst>
        </xdr:cNvPr>
        <xdr:cNvSpPr txBox="1">
          <a:spLocks noChangeArrowheads="1"/>
        </xdr:cNvSpPr>
      </xdr:nvSpPr>
      <xdr:spPr bwMode="auto">
        <a:xfrm>
          <a:off x="371021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2015" name="Text Box 17">
          <a:extLst>
            <a:ext uri="{FF2B5EF4-FFF2-40B4-BE49-F238E27FC236}">
              <a16:creationId xmlns:a16="http://schemas.microsoft.com/office/drawing/2014/main" id="{00000000-0008-0000-0500-0000DF070000}"/>
            </a:ext>
          </a:extLst>
        </xdr:cNvPr>
        <xdr:cNvSpPr txBox="1">
          <a:spLocks noChangeArrowheads="1"/>
        </xdr:cNvSpPr>
      </xdr:nvSpPr>
      <xdr:spPr bwMode="auto">
        <a:xfrm>
          <a:off x="371021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2016" name="Text Box 18">
          <a:extLst>
            <a:ext uri="{FF2B5EF4-FFF2-40B4-BE49-F238E27FC236}">
              <a16:creationId xmlns:a16="http://schemas.microsoft.com/office/drawing/2014/main" id="{00000000-0008-0000-0500-0000E0070000}"/>
            </a:ext>
          </a:extLst>
        </xdr:cNvPr>
        <xdr:cNvSpPr txBox="1">
          <a:spLocks noChangeArrowheads="1"/>
        </xdr:cNvSpPr>
      </xdr:nvSpPr>
      <xdr:spPr bwMode="auto">
        <a:xfrm>
          <a:off x="371021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2017" name="Text Box 19">
          <a:extLst>
            <a:ext uri="{FF2B5EF4-FFF2-40B4-BE49-F238E27FC236}">
              <a16:creationId xmlns:a16="http://schemas.microsoft.com/office/drawing/2014/main" id="{00000000-0008-0000-0500-0000E1070000}"/>
            </a:ext>
          </a:extLst>
        </xdr:cNvPr>
        <xdr:cNvSpPr txBox="1">
          <a:spLocks noChangeArrowheads="1"/>
        </xdr:cNvSpPr>
      </xdr:nvSpPr>
      <xdr:spPr bwMode="auto">
        <a:xfrm>
          <a:off x="371021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2018" name="Text Box 15">
          <a:extLst>
            <a:ext uri="{FF2B5EF4-FFF2-40B4-BE49-F238E27FC236}">
              <a16:creationId xmlns:a16="http://schemas.microsoft.com/office/drawing/2014/main" id="{00000000-0008-0000-0500-0000E2070000}"/>
            </a:ext>
          </a:extLst>
        </xdr:cNvPr>
        <xdr:cNvSpPr txBox="1">
          <a:spLocks noChangeArrowheads="1"/>
        </xdr:cNvSpPr>
      </xdr:nvSpPr>
      <xdr:spPr bwMode="auto">
        <a:xfrm>
          <a:off x="3710214" y="706618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444331"/>
    <xdr:sp macro="" textlink="">
      <xdr:nvSpPr>
        <xdr:cNvPr id="2019" name="Text Box 15">
          <a:extLst>
            <a:ext uri="{FF2B5EF4-FFF2-40B4-BE49-F238E27FC236}">
              <a16:creationId xmlns:a16="http://schemas.microsoft.com/office/drawing/2014/main" id="{00000000-0008-0000-0500-0000E3070000}"/>
            </a:ext>
          </a:extLst>
        </xdr:cNvPr>
        <xdr:cNvSpPr txBox="1">
          <a:spLocks noChangeArrowheads="1"/>
        </xdr:cNvSpPr>
      </xdr:nvSpPr>
      <xdr:spPr bwMode="auto">
        <a:xfrm>
          <a:off x="3710214" y="7066189"/>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119</xdr:row>
      <xdr:rowOff>504825</xdr:rowOff>
    </xdr:from>
    <xdr:ext cx="95250" cy="442269"/>
    <xdr:sp macro="" textlink="">
      <xdr:nvSpPr>
        <xdr:cNvPr id="2020" name="Text Box 15">
          <a:extLst>
            <a:ext uri="{FF2B5EF4-FFF2-40B4-BE49-F238E27FC236}">
              <a16:creationId xmlns:a16="http://schemas.microsoft.com/office/drawing/2014/main" id="{00000000-0008-0000-0500-0000E4070000}"/>
            </a:ext>
          </a:extLst>
        </xdr:cNvPr>
        <xdr:cNvSpPr txBox="1">
          <a:spLocks noChangeArrowheads="1"/>
        </xdr:cNvSpPr>
      </xdr:nvSpPr>
      <xdr:spPr bwMode="auto">
        <a:xfrm>
          <a:off x="6555468" y="68784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2021" name="Text Box 16">
          <a:extLst>
            <a:ext uri="{FF2B5EF4-FFF2-40B4-BE49-F238E27FC236}">
              <a16:creationId xmlns:a16="http://schemas.microsoft.com/office/drawing/2014/main" id="{00000000-0008-0000-0500-0000E5070000}"/>
            </a:ext>
          </a:extLst>
        </xdr:cNvPr>
        <xdr:cNvSpPr txBox="1">
          <a:spLocks noChangeArrowheads="1"/>
        </xdr:cNvSpPr>
      </xdr:nvSpPr>
      <xdr:spPr bwMode="auto">
        <a:xfrm>
          <a:off x="6555468"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2022" name="Text Box 17">
          <a:extLst>
            <a:ext uri="{FF2B5EF4-FFF2-40B4-BE49-F238E27FC236}">
              <a16:creationId xmlns:a16="http://schemas.microsoft.com/office/drawing/2014/main" id="{00000000-0008-0000-0500-0000E6070000}"/>
            </a:ext>
          </a:extLst>
        </xdr:cNvPr>
        <xdr:cNvSpPr txBox="1">
          <a:spLocks noChangeArrowheads="1"/>
        </xdr:cNvSpPr>
      </xdr:nvSpPr>
      <xdr:spPr bwMode="auto">
        <a:xfrm>
          <a:off x="6555468"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2023" name="Text Box 18">
          <a:extLst>
            <a:ext uri="{FF2B5EF4-FFF2-40B4-BE49-F238E27FC236}">
              <a16:creationId xmlns:a16="http://schemas.microsoft.com/office/drawing/2014/main" id="{00000000-0008-0000-0500-0000E7070000}"/>
            </a:ext>
          </a:extLst>
        </xdr:cNvPr>
        <xdr:cNvSpPr txBox="1">
          <a:spLocks noChangeArrowheads="1"/>
        </xdr:cNvSpPr>
      </xdr:nvSpPr>
      <xdr:spPr bwMode="auto">
        <a:xfrm>
          <a:off x="6555468"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504825</xdr:rowOff>
    </xdr:from>
    <xdr:ext cx="95250" cy="213632"/>
    <xdr:sp macro="" textlink="">
      <xdr:nvSpPr>
        <xdr:cNvPr id="2024" name="Text Box 15">
          <a:extLst>
            <a:ext uri="{FF2B5EF4-FFF2-40B4-BE49-F238E27FC236}">
              <a16:creationId xmlns:a16="http://schemas.microsoft.com/office/drawing/2014/main" id="{00000000-0008-0000-0500-0000E8070000}"/>
            </a:ext>
          </a:extLst>
        </xdr:cNvPr>
        <xdr:cNvSpPr txBox="1">
          <a:spLocks noChangeArrowheads="1"/>
        </xdr:cNvSpPr>
      </xdr:nvSpPr>
      <xdr:spPr bwMode="auto">
        <a:xfrm>
          <a:off x="6555468" y="706618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2025" name="Text Box 16">
          <a:extLst>
            <a:ext uri="{FF2B5EF4-FFF2-40B4-BE49-F238E27FC236}">
              <a16:creationId xmlns:a16="http://schemas.microsoft.com/office/drawing/2014/main" id="{00000000-0008-0000-0500-0000E9070000}"/>
            </a:ext>
          </a:extLst>
        </xdr:cNvPr>
        <xdr:cNvSpPr txBox="1">
          <a:spLocks noChangeArrowheads="1"/>
        </xdr:cNvSpPr>
      </xdr:nvSpPr>
      <xdr:spPr bwMode="auto">
        <a:xfrm>
          <a:off x="939845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2026" name="Text Box 17">
          <a:extLst>
            <a:ext uri="{FF2B5EF4-FFF2-40B4-BE49-F238E27FC236}">
              <a16:creationId xmlns:a16="http://schemas.microsoft.com/office/drawing/2014/main" id="{00000000-0008-0000-0500-0000EA070000}"/>
            </a:ext>
          </a:extLst>
        </xdr:cNvPr>
        <xdr:cNvSpPr txBox="1">
          <a:spLocks noChangeArrowheads="1"/>
        </xdr:cNvSpPr>
      </xdr:nvSpPr>
      <xdr:spPr bwMode="auto">
        <a:xfrm>
          <a:off x="939845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2027" name="Text Box 18">
          <a:extLst>
            <a:ext uri="{FF2B5EF4-FFF2-40B4-BE49-F238E27FC236}">
              <a16:creationId xmlns:a16="http://schemas.microsoft.com/office/drawing/2014/main" id="{00000000-0008-0000-0500-0000EB070000}"/>
            </a:ext>
          </a:extLst>
        </xdr:cNvPr>
        <xdr:cNvSpPr txBox="1">
          <a:spLocks noChangeArrowheads="1"/>
        </xdr:cNvSpPr>
      </xdr:nvSpPr>
      <xdr:spPr bwMode="auto">
        <a:xfrm>
          <a:off x="939845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2028" name="Text Box 19">
          <a:extLst>
            <a:ext uri="{FF2B5EF4-FFF2-40B4-BE49-F238E27FC236}">
              <a16:creationId xmlns:a16="http://schemas.microsoft.com/office/drawing/2014/main" id="{00000000-0008-0000-0500-0000EC070000}"/>
            </a:ext>
          </a:extLst>
        </xdr:cNvPr>
        <xdr:cNvSpPr txBox="1">
          <a:spLocks noChangeArrowheads="1"/>
        </xdr:cNvSpPr>
      </xdr:nvSpPr>
      <xdr:spPr bwMode="auto">
        <a:xfrm>
          <a:off x="939845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2029" name="Text Box 16">
          <a:extLst>
            <a:ext uri="{FF2B5EF4-FFF2-40B4-BE49-F238E27FC236}">
              <a16:creationId xmlns:a16="http://schemas.microsoft.com/office/drawing/2014/main" id="{00000000-0008-0000-0500-0000ED070000}"/>
            </a:ext>
          </a:extLst>
        </xdr:cNvPr>
        <xdr:cNvSpPr txBox="1">
          <a:spLocks noChangeArrowheads="1"/>
        </xdr:cNvSpPr>
      </xdr:nvSpPr>
      <xdr:spPr bwMode="auto">
        <a:xfrm>
          <a:off x="939845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2030" name="Text Box 17">
          <a:extLst>
            <a:ext uri="{FF2B5EF4-FFF2-40B4-BE49-F238E27FC236}">
              <a16:creationId xmlns:a16="http://schemas.microsoft.com/office/drawing/2014/main" id="{00000000-0008-0000-0500-0000EE070000}"/>
            </a:ext>
          </a:extLst>
        </xdr:cNvPr>
        <xdr:cNvSpPr txBox="1">
          <a:spLocks noChangeArrowheads="1"/>
        </xdr:cNvSpPr>
      </xdr:nvSpPr>
      <xdr:spPr bwMode="auto">
        <a:xfrm>
          <a:off x="939845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2031" name="Text Box 18">
          <a:extLst>
            <a:ext uri="{FF2B5EF4-FFF2-40B4-BE49-F238E27FC236}">
              <a16:creationId xmlns:a16="http://schemas.microsoft.com/office/drawing/2014/main" id="{00000000-0008-0000-0500-0000EF070000}"/>
            </a:ext>
          </a:extLst>
        </xdr:cNvPr>
        <xdr:cNvSpPr txBox="1">
          <a:spLocks noChangeArrowheads="1"/>
        </xdr:cNvSpPr>
      </xdr:nvSpPr>
      <xdr:spPr bwMode="auto">
        <a:xfrm>
          <a:off x="939845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2032" name="Text Box 19">
          <a:extLst>
            <a:ext uri="{FF2B5EF4-FFF2-40B4-BE49-F238E27FC236}">
              <a16:creationId xmlns:a16="http://schemas.microsoft.com/office/drawing/2014/main" id="{00000000-0008-0000-0500-0000F0070000}"/>
            </a:ext>
          </a:extLst>
        </xdr:cNvPr>
        <xdr:cNvSpPr txBox="1">
          <a:spLocks noChangeArrowheads="1"/>
        </xdr:cNvSpPr>
      </xdr:nvSpPr>
      <xdr:spPr bwMode="auto">
        <a:xfrm>
          <a:off x="939845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2033" name="Text Box 16">
          <a:extLst>
            <a:ext uri="{FF2B5EF4-FFF2-40B4-BE49-F238E27FC236}">
              <a16:creationId xmlns:a16="http://schemas.microsoft.com/office/drawing/2014/main" id="{00000000-0008-0000-0500-0000F1070000}"/>
            </a:ext>
          </a:extLst>
        </xdr:cNvPr>
        <xdr:cNvSpPr txBox="1">
          <a:spLocks noChangeArrowheads="1"/>
        </xdr:cNvSpPr>
      </xdr:nvSpPr>
      <xdr:spPr bwMode="auto">
        <a:xfrm>
          <a:off x="371021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2034" name="Text Box 17">
          <a:extLst>
            <a:ext uri="{FF2B5EF4-FFF2-40B4-BE49-F238E27FC236}">
              <a16:creationId xmlns:a16="http://schemas.microsoft.com/office/drawing/2014/main" id="{00000000-0008-0000-0500-0000F2070000}"/>
            </a:ext>
          </a:extLst>
        </xdr:cNvPr>
        <xdr:cNvSpPr txBox="1">
          <a:spLocks noChangeArrowheads="1"/>
        </xdr:cNvSpPr>
      </xdr:nvSpPr>
      <xdr:spPr bwMode="auto">
        <a:xfrm>
          <a:off x="371021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2035" name="Text Box 18">
          <a:extLst>
            <a:ext uri="{FF2B5EF4-FFF2-40B4-BE49-F238E27FC236}">
              <a16:creationId xmlns:a16="http://schemas.microsoft.com/office/drawing/2014/main" id="{00000000-0008-0000-0500-0000F3070000}"/>
            </a:ext>
          </a:extLst>
        </xdr:cNvPr>
        <xdr:cNvSpPr txBox="1">
          <a:spLocks noChangeArrowheads="1"/>
        </xdr:cNvSpPr>
      </xdr:nvSpPr>
      <xdr:spPr bwMode="auto">
        <a:xfrm>
          <a:off x="371021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2036" name="Text Box 19">
          <a:extLst>
            <a:ext uri="{FF2B5EF4-FFF2-40B4-BE49-F238E27FC236}">
              <a16:creationId xmlns:a16="http://schemas.microsoft.com/office/drawing/2014/main" id="{00000000-0008-0000-0500-0000F4070000}"/>
            </a:ext>
          </a:extLst>
        </xdr:cNvPr>
        <xdr:cNvSpPr txBox="1">
          <a:spLocks noChangeArrowheads="1"/>
        </xdr:cNvSpPr>
      </xdr:nvSpPr>
      <xdr:spPr bwMode="auto">
        <a:xfrm>
          <a:off x="371021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2037" name="Text Box 16">
          <a:extLst>
            <a:ext uri="{FF2B5EF4-FFF2-40B4-BE49-F238E27FC236}">
              <a16:creationId xmlns:a16="http://schemas.microsoft.com/office/drawing/2014/main" id="{00000000-0008-0000-0500-0000F5070000}"/>
            </a:ext>
          </a:extLst>
        </xdr:cNvPr>
        <xdr:cNvSpPr txBox="1">
          <a:spLocks noChangeArrowheads="1"/>
        </xdr:cNvSpPr>
      </xdr:nvSpPr>
      <xdr:spPr bwMode="auto">
        <a:xfrm>
          <a:off x="6555468"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2038" name="Text Box 17">
          <a:extLst>
            <a:ext uri="{FF2B5EF4-FFF2-40B4-BE49-F238E27FC236}">
              <a16:creationId xmlns:a16="http://schemas.microsoft.com/office/drawing/2014/main" id="{00000000-0008-0000-0500-0000F6070000}"/>
            </a:ext>
          </a:extLst>
        </xdr:cNvPr>
        <xdr:cNvSpPr txBox="1">
          <a:spLocks noChangeArrowheads="1"/>
        </xdr:cNvSpPr>
      </xdr:nvSpPr>
      <xdr:spPr bwMode="auto">
        <a:xfrm>
          <a:off x="6555468"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2039" name="Text Box 18">
          <a:extLst>
            <a:ext uri="{FF2B5EF4-FFF2-40B4-BE49-F238E27FC236}">
              <a16:creationId xmlns:a16="http://schemas.microsoft.com/office/drawing/2014/main" id="{00000000-0008-0000-0500-0000F7070000}"/>
            </a:ext>
          </a:extLst>
        </xdr:cNvPr>
        <xdr:cNvSpPr txBox="1">
          <a:spLocks noChangeArrowheads="1"/>
        </xdr:cNvSpPr>
      </xdr:nvSpPr>
      <xdr:spPr bwMode="auto">
        <a:xfrm>
          <a:off x="6555468"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2040" name="Text Box 19">
          <a:extLst>
            <a:ext uri="{FF2B5EF4-FFF2-40B4-BE49-F238E27FC236}">
              <a16:creationId xmlns:a16="http://schemas.microsoft.com/office/drawing/2014/main" id="{00000000-0008-0000-0500-0000F8070000}"/>
            </a:ext>
          </a:extLst>
        </xdr:cNvPr>
        <xdr:cNvSpPr txBox="1">
          <a:spLocks noChangeArrowheads="1"/>
        </xdr:cNvSpPr>
      </xdr:nvSpPr>
      <xdr:spPr bwMode="auto">
        <a:xfrm>
          <a:off x="6555468"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2041" name="Text Box 16">
          <a:extLst>
            <a:ext uri="{FF2B5EF4-FFF2-40B4-BE49-F238E27FC236}">
              <a16:creationId xmlns:a16="http://schemas.microsoft.com/office/drawing/2014/main" id="{00000000-0008-0000-0500-0000F9070000}"/>
            </a:ext>
          </a:extLst>
        </xdr:cNvPr>
        <xdr:cNvSpPr txBox="1">
          <a:spLocks noChangeArrowheads="1"/>
        </xdr:cNvSpPr>
      </xdr:nvSpPr>
      <xdr:spPr bwMode="auto">
        <a:xfrm>
          <a:off x="15475857"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2042" name="Text Box 17">
          <a:extLst>
            <a:ext uri="{FF2B5EF4-FFF2-40B4-BE49-F238E27FC236}">
              <a16:creationId xmlns:a16="http://schemas.microsoft.com/office/drawing/2014/main" id="{00000000-0008-0000-0500-0000FA070000}"/>
            </a:ext>
          </a:extLst>
        </xdr:cNvPr>
        <xdr:cNvSpPr txBox="1">
          <a:spLocks noChangeArrowheads="1"/>
        </xdr:cNvSpPr>
      </xdr:nvSpPr>
      <xdr:spPr bwMode="auto">
        <a:xfrm>
          <a:off x="15475857"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2043" name="Text Box 18">
          <a:extLst>
            <a:ext uri="{FF2B5EF4-FFF2-40B4-BE49-F238E27FC236}">
              <a16:creationId xmlns:a16="http://schemas.microsoft.com/office/drawing/2014/main" id="{00000000-0008-0000-0500-0000FB070000}"/>
            </a:ext>
          </a:extLst>
        </xdr:cNvPr>
        <xdr:cNvSpPr txBox="1">
          <a:spLocks noChangeArrowheads="1"/>
        </xdr:cNvSpPr>
      </xdr:nvSpPr>
      <xdr:spPr bwMode="auto">
        <a:xfrm>
          <a:off x="15475857"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2044" name="Text Box 19">
          <a:extLst>
            <a:ext uri="{FF2B5EF4-FFF2-40B4-BE49-F238E27FC236}">
              <a16:creationId xmlns:a16="http://schemas.microsoft.com/office/drawing/2014/main" id="{00000000-0008-0000-0500-0000FC070000}"/>
            </a:ext>
          </a:extLst>
        </xdr:cNvPr>
        <xdr:cNvSpPr txBox="1">
          <a:spLocks noChangeArrowheads="1"/>
        </xdr:cNvSpPr>
      </xdr:nvSpPr>
      <xdr:spPr bwMode="auto">
        <a:xfrm>
          <a:off x="15475857"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2045" name="Text Box 16">
          <a:extLst>
            <a:ext uri="{FF2B5EF4-FFF2-40B4-BE49-F238E27FC236}">
              <a16:creationId xmlns:a16="http://schemas.microsoft.com/office/drawing/2014/main" id="{00000000-0008-0000-0500-0000FD070000}"/>
            </a:ext>
          </a:extLst>
        </xdr:cNvPr>
        <xdr:cNvSpPr txBox="1">
          <a:spLocks noChangeArrowheads="1"/>
        </xdr:cNvSpPr>
      </xdr:nvSpPr>
      <xdr:spPr bwMode="auto">
        <a:xfrm>
          <a:off x="371021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2046" name="Text Box 17">
          <a:extLst>
            <a:ext uri="{FF2B5EF4-FFF2-40B4-BE49-F238E27FC236}">
              <a16:creationId xmlns:a16="http://schemas.microsoft.com/office/drawing/2014/main" id="{00000000-0008-0000-0500-0000FE070000}"/>
            </a:ext>
          </a:extLst>
        </xdr:cNvPr>
        <xdr:cNvSpPr txBox="1">
          <a:spLocks noChangeArrowheads="1"/>
        </xdr:cNvSpPr>
      </xdr:nvSpPr>
      <xdr:spPr bwMode="auto">
        <a:xfrm>
          <a:off x="371021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2047" name="Text Box 18">
          <a:extLst>
            <a:ext uri="{FF2B5EF4-FFF2-40B4-BE49-F238E27FC236}">
              <a16:creationId xmlns:a16="http://schemas.microsoft.com/office/drawing/2014/main" id="{00000000-0008-0000-0500-0000FF070000}"/>
            </a:ext>
          </a:extLst>
        </xdr:cNvPr>
        <xdr:cNvSpPr txBox="1">
          <a:spLocks noChangeArrowheads="1"/>
        </xdr:cNvSpPr>
      </xdr:nvSpPr>
      <xdr:spPr bwMode="auto">
        <a:xfrm>
          <a:off x="371021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2048" name="Text Box 19">
          <a:extLst>
            <a:ext uri="{FF2B5EF4-FFF2-40B4-BE49-F238E27FC236}">
              <a16:creationId xmlns:a16="http://schemas.microsoft.com/office/drawing/2014/main" id="{00000000-0008-0000-0500-000000080000}"/>
            </a:ext>
          </a:extLst>
        </xdr:cNvPr>
        <xdr:cNvSpPr txBox="1">
          <a:spLocks noChangeArrowheads="1"/>
        </xdr:cNvSpPr>
      </xdr:nvSpPr>
      <xdr:spPr bwMode="auto">
        <a:xfrm>
          <a:off x="371021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2049" name="Text Box 16">
          <a:extLst>
            <a:ext uri="{FF2B5EF4-FFF2-40B4-BE49-F238E27FC236}">
              <a16:creationId xmlns:a16="http://schemas.microsoft.com/office/drawing/2014/main" id="{00000000-0008-0000-0500-000001080000}"/>
            </a:ext>
          </a:extLst>
        </xdr:cNvPr>
        <xdr:cNvSpPr txBox="1">
          <a:spLocks noChangeArrowheads="1"/>
        </xdr:cNvSpPr>
      </xdr:nvSpPr>
      <xdr:spPr bwMode="auto">
        <a:xfrm>
          <a:off x="6555468"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2050" name="Text Box 17">
          <a:extLst>
            <a:ext uri="{FF2B5EF4-FFF2-40B4-BE49-F238E27FC236}">
              <a16:creationId xmlns:a16="http://schemas.microsoft.com/office/drawing/2014/main" id="{00000000-0008-0000-0500-000002080000}"/>
            </a:ext>
          </a:extLst>
        </xdr:cNvPr>
        <xdr:cNvSpPr txBox="1">
          <a:spLocks noChangeArrowheads="1"/>
        </xdr:cNvSpPr>
      </xdr:nvSpPr>
      <xdr:spPr bwMode="auto">
        <a:xfrm>
          <a:off x="6555468"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2051" name="Text Box 18">
          <a:extLst>
            <a:ext uri="{FF2B5EF4-FFF2-40B4-BE49-F238E27FC236}">
              <a16:creationId xmlns:a16="http://schemas.microsoft.com/office/drawing/2014/main" id="{00000000-0008-0000-0500-000003080000}"/>
            </a:ext>
          </a:extLst>
        </xdr:cNvPr>
        <xdr:cNvSpPr txBox="1">
          <a:spLocks noChangeArrowheads="1"/>
        </xdr:cNvSpPr>
      </xdr:nvSpPr>
      <xdr:spPr bwMode="auto">
        <a:xfrm>
          <a:off x="6555468"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2052" name="Text Box 16">
          <a:extLst>
            <a:ext uri="{FF2B5EF4-FFF2-40B4-BE49-F238E27FC236}">
              <a16:creationId xmlns:a16="http://schemas.microsoft.com/office/drawing/2014/main" id="{00000000-0008-0000-0500-000004080000}"/>
            </a:ext>
          </a:extLst>
        </xdr:cNvPr>
        <xdr:cNvSpPr txBox="1">
          <a:spLocks noChangeArrowheads="1"/>
        </xdr:cNvSpPr>
      </xdr:nvSpPr>
      <xdr:spPr bwMode="auto">
        <a:xfrm>
          <a:off x="939845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2053" name="Text Box 17">
          <a:extLst>
            <a:ext uri="{FF2B5EF4-FFF2-40B4-BE49-F238E27FC236}">
              <a16:creationId xmlns:a16="http://schemas.microsoft.com/office/drawing/2014/main" id="{00000000-0008-0000-0500-000005080000}"/>
            </a:ext>
          </a:extLst>
        </xdr:cNvPr>
        <xdr:cNvSpPr txBox="1">
          <a:spLocks noChangeArrowheads="1"/>
        </xdr:cNvSpPr>
      </xdr:nvSpPr>
      <xdr:spPr bwMode="auto">
        <a:xfrm>
          <a:off x="939845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2054" name="Text Box 18">
          <a:extLst>
            <a:ext uri="{FF2B5EF4-FFF2-40B4-BE49-F238E27FC236}">
              <a16:creationId xmlns:a16="http://schemas.microsoft.com/office/drawing/2014/main" id="{00000000-0008-0000-0500-000006080000}"/>
            </a:ext>
          </a:extLst>
        </xdr:cNvPr>
        <xdr:cNvSpPr txBox="1">
          <a:spLocks noChangeArrowheads="1"/>
        </xdr:cNvSpPr>
      </xdr:nvSpPr>
      <xdr:spPr bwMode="auto">
        <a:xfrm>
          <a:off x="939845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2055" name="Text Box 19">
          <a:extLst>
            <a:ext uri="{FF2B5EF4-FFF2-40B4-BE49-F238E27FC236}">
              <a16:creationId xmlns:a16="http://schemas.microsoft.com/office/drawing/2014/main" id="{00000000-0008-0000-0500-000007080000}"/>
            </a:ext>
          </a:extLst>
        </xdr:cNvPr>
        <xdr:cNvSpPr txBox="1">
          <a:spLocks noChangeArrowheads="1"/>
        </xdr:cNvSpPr>
      </xdr:nvSpPr>
      <xdr:spPr bwMode="auto">
        <a:xfrm>
          <a:off x="939845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2056" name="Text Box 16">
          <a:extLst>
            <a:ext uri="{FF2B5EF4-FFF2-40B4-BE49-F238E27FC236}">
              <a16:creationId xmlns:a16="http://schemas.microsoft.com/office/drawing/2014/main" id="{00000000-0008-0000-0500-000008080000}"/>
            </a:ext>
          </a:extLst>
        </xdr:cNvPr>
        <xdr:cNvSpPr txBox="1">
          <a:spLocks noChangeArrowheads="1"/>
        </xdr:cNvSpPr>
      </xdr:nvSpPr>
      <xdr:spPr bwMode="auto">
        <a:xfrm>
          <a:off x="939845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2057" name="Text Box 17">
          <a:extLst>
            <a:ext uri="{FF2B5EF4-FFF2-40B4-BE49-F238E27FC236}">
              <a16:creationId xmlns:a16="http://schemas.microsoft.com/office/drawing/2014/main" id="{00000000-0008-0000-0500-000009080000}"/>
            </a:ext>
          </a:extLst>
        </xdr:cNvPr>
        <xdr:cNvSpPr txBox="1">
          <a:spLocks noChangeArrowheads="1"/>
        </xdr:cNvSpPr>
      </xdr:nvSpPr>
      <xdr:spPr bwMode="auto">
        <a:xfrm>
          <a:off x="939845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2058" name="Text Box 18">
          <a:extLst>
            <a:ext uri="{FF2B5EF4-FFF2-40B4-BE49-F238E27FC236}">
              <a16:creationId xmlns:a16="http://schemas.microsoft.com/office/drawing/2014/main" id="{00000000-0008-0000-0500-00000A080000}"/>
            </a:ext>
          </a:extLst>
        </xdr:cNvPr>
        <xdr:cNvSpPr txBox="1">
          <a:spLocks noChangeArrowheads="1"/>
        </xdr:cNvSpPr>
      </xdr:nvSpPr>
      <xdr:spPr bwMode="auto">
        <a:xfrm>
          <a:off x="939845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2059" name="Text Box 19">
          <a:extLst>
            <a:ext uri="{FF2B5EF4-FFF2-40B4-BE49-F238E27FC236}">
              <a16:creationId xmlns:a16="http://schemas.microsoft.com/office/drawing/2014/main" id="{00000000-0008-0000-0500-00000B080000}"/>
            </a:ext>
          </a:extLst>
        </xdr:cNvPr>
        <xdr:cNvSpPr txBox="1">
          <a:spLocks noChangeArrowheads="1"/>
        </xdr:cNvSpPr>
      </xdr:nvSpPr>
      <xdr:spPr bwMode="auto">
        <a:xfrm>
          <a:off x="939845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2060" name="Text Box 16">
          <a:extLst>
            <a:ext uri="{FF2B5EF4-FFF2-40B4-BE49-F238E27FC236}">
              <a16:creationId xmlns:a16="http://schemas.microsoft.com/office/drawing/2014/main" id="{00000000-0008-0000-0500-00000C080000}"/>
            </a:ext>
          </a:extLst>
        </xdr:cNvPr>
        <xdr:cNvSpPr txBox="1">
          <a:spLocks noChangeArrowheads="1"/>
        </xdr:cNvSpPr>
      </xdr:nvSpPr>
      <xdr:spPr bwMode="auto">
        <a:xfrm>
          <a:off x="466436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2061" name="Text Box 17">
          <a:extLst>
            <a:ext uri="{FF2B5EF4-FFF2-40B4-BE49-F238E27FC236}">
              <a16:creationId xmlns:a16="http://schemas.microsoft.com/office/drawing/2014/main" id="{00000000-0008-0000-0500-00000D080000}"/>
            </a:ext>
          </a:extLst>
        </xdr:cNvPr>
        <xdr:cNvSpPr txBox="1">
          <a:spLocks noChangeArrowheads="1"/>
        </xdr:cNvSpPr>
      </xdr:nvSpPr>
      <xdr:spPr bwMode="auto">
        <a:xfrm>
          <a:off x="466436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2062" name="Text Box 18">
          <a:extLst>
            <a:ext uri="{FF2B5EF4-FFF2-40B4-BE49-F238E27FC236}">
              <a16:creationId xmlns:a16="http://schemas.microsoft.com/office/drawing/2014/main" id="{00000000-0008-0000-0500-00000E080000}"/>
            </a:ext>
          </a:extLst>
        </xdr:cNvPr>
        <xdr:cNvSpPr txBox="1">
          <a:spLocks noChangeArrowheads="1"/>
        </xdr:cNvSpPr>
      </xdr:nvSpPr>
      <xdr:spPr bwMode="auto">
        <a:xfrm>
          <a:off x="466436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2063" name="Text Box 19">
          <a:extLst>
            <a:ext uri="{FF2B5EF4-FFF2-40B4-BE49-F238E27FC236}">
              <a16:creationId xmlns:a16="http://schemas.microsoft.com/office/drawing/2014/main" id="{00000000-0008-0000-0500-00000F080000}"/>
            </a:ext>
          </a:extLst>
        </xdr:cNvPr>
        <xdr:cNvSpPr txBox="1">
          <a:spLocks noChangeArrowheads="1"/>
        </xdr:cNvSpPr>
      </xdr:nvSpPr>
      <xdr:spPr bwMode="auto">
        <a:xfrm>
          <a:off x="466436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xdr:row>
      <xdr:rowOff>0</xdr:rowOff>
    </xdr:from>
    <xdr:ext cx="95250" cy="171450"/>
    <xdr:sp macro="" textlink="">
      <xdr:nvSpPr>
        <xdr:cNvPr id="2064" name="Text Box 16">
          <a:extLst>
            <a:ext uri="{FF2B5EF4-FFF2-40B4-BE49-F238E27FC236}">
              <a16:creationId xmlns:a16="http://schemas.microsoft.com/office/drawing/2014/main" id="{00000000-0008-0000-0500-000010080000}"/>
            </a:ext>
          </a:extLst>
        </xdr:cNvPr>
        <xdr:cNvSpPr txBox="1">
          <a:spLocks noChangeArrowheads="1"/>
        </xdr:cNvSpPr>
      </xdr:nvSpPr>
      <xdr:spPr bwMode="auto">
        <a:xfrm>
          <a:off x="1254096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xdr:row>
      <xdr:rowOff>0</xdr:rowOff>
    </xdr:from>
    <xdr:ext cx="95250" cy="171450"/>
    <xdr:sp macro="" textlink="">
      <xdr:nvSpPr>
        <xdr:cNvPr id="2065" name="Text Box 17">
          <a:extLst>
            <a:ext uri="{FF2B5EF4-FFF2-40B4-BE49-F238E27FC236}">
              <a16:creationId xmlns:a16="http://schemas.microsoft.com/office/drawing/2014/main" id="{00000000-0008-0000-0500-000011080000}"/>
            </a:ext>
          </a:extLst>
        </xdr:cNvPr>
        <xdr:cNvSpPr txBox="1">
          <a:spLocks noChangeArrowheads="1"/>
        </xdr:cNvSpPr>
      </xdr:nvSpPr>
      <xdr:spPr bwMode="auto">
        <a:xfrm>
          <a:off x="1254096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xdr:row>
      <xdr:rowOff>0</xdr:rowOff>
    </xdr:from>
    <xdr:ext cx="95250" cy="171450"/>
    <xdr:sp macro="" textlink="">
      <xdr:nvSpPr>
        <xdr:cNvPr id="2066" name="Text Box 18">
          <a:extLst>
            <a:ext uri="{FF2B5EF4-FFF2-40B4-BE49-F238E27FC236}">
              <a16:creationId xmlns:a16="http://schemas.microsoft.com/office/drawing/2014/main" id="{00000000-0008-0000-0500-000012080000}"/>
            </a:ext>
          </a:extLst>
        </xdr:cNvPr>
        <xdr:cNvSpPr txBox="1">
          <a:spLocks noChangeArrowheads="1"/>
        </xdr:cNvSpPr>
      </xdr:nvSpPr>
      <xdr:spPr bwMode="auto">
        <a:xfrm>
          <a:off x="1254096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xdr:row>
      <xdr:rowOff>0</xdr:rowOff>
    </xdr:from>
    <xdr:ext cx="95250" cy="171450"/>
    <xdr:sp macro="" textlink="">
      <xdr:nvSpPr>
        <xdr:cNvPr id="2067" name="Text Box 19">
          <a:extLst>
            <a:ext uri="{FF2B5EF4-FFF2-40B4-BE49-F238E27FC236}">
              <a16:creationId xmlns:a16="http://schemas.microsoft.com/office/drawing/2014/main" id="{00000000-0008-0000-0500-000013080000}"/>
            </a:ext>
          </a:extLst>
        </xdr:cNvPr>
        <xdr:cNvSpPr txBox="1">
          <a:spLocks noChangeArrowheads="1"/>
        </xdr:cNvSpPr>
      </xdr:nvSpPr>
      <xdr:spPr bwMode="auto">
        <a:xfrm>
          <a:off x="1254096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xdr:row>
      <xdr:rowOff>504825</xdr:rowOff>
    </xdr:from>
    <xdr:ext cx="95250" cy="444014"/>
    <xdr:sp macro="" textlink="">
      <xdr:nvSpPr>
        <xdr:cNvPr id="2072" name="Text Box 15">
          <a:extLst>
            <a:ext uri="{FF2B5EF4-FFF2-40B4-BE49-F238E27FC236}">
              <a16:creationId xmlns:a16="http://schemas.microsoft.com/office/drawing/2014/main" id="{00000000-0008-0000-0500-000018080000}"/>
            </a:ext>
          </a:extLst>
        </xdr:cNvPr>
        <xdr:cNvSpPr txBox="1">
          <a:spLocks noChangeArrowheads="1"/>
        </xdr:cNvSpPr>
      </xdr:nvSpPr>
      <xdr:spPr bwMode="auto">
        <a:xfrm>
          <a:off x="4664364" y="3777384"/>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2073" name="Text Box 16">
          <a:extLst>
            <a:ext uri="{FF2B5EF4-FFF2-40B4-BE49-F238E27FC236}">
              <a16:creationId xmlns:a16="http://schemas.microsoft.com/office/drawing/2014/main" id="{00000000-0008-0000-0500-000019080000}"/>
            </a:ext>
          </a:extLst>
        </xdr:cNvPr>
        <xdr:cNvSpPr txBox="1">
          <a:spLocks noChangeArrowheads="1"/>
        </xdr:cNvSpPr>
      </xdr:nvSpPr>
      <xdr:spPr bwMode="auto">
        <a:xfrm>
          <a:off x="466436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2074" name="Text Box 17">
          <a:extLst>
            <a:ext uri="{FF2B5EF4-FFF2-40B4-BE49-F238E27FC236}">
              <a16:creationId xmlns:a16="http://schemas.microsoft.com/office/drawing/2014/main" id="{00000000-0008-0000-0500-00001A080000}"/>
            </a:ext>
          </a:extLst>
        </xdr:cNvPr>
        <xdr:cNvSpPr txBox="1">
          <a:spLocks noChangeArrowheads="1"/>
        </xdr:cNvSpPr>
      </xdr:nvSpPr>
      <xdr:spPr bwMode="auto">
        <a:xfrm>
          <a:off x="466436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2075" name="Text Box 18">
          <a:extLst>
            <a:ext uri="{FF2B5EF4-FFF2-40B4-BE49-F238E27FC236}">
              <a16:creationId xmlns:a16="http://schemas.microsoft.com/office/drawing/2014/main" id="{00000000-0008-0000-0500-00001B080000}"/>
            </a:ext>
          </a:extLst>
        </xdr:cNvPr>
        <xdr:cNvSpPr txBox="1">
          <a:spLocks noChangeArrowheads="1"/>
        </xdr:cNvSpPr>
      </xdr:nvSpPr>
      <xdr:spPr bwMode="auto">
        <a:xfrm>
          <a:off x="466436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2076" name="Text Box 19">
          <a:extLst>
            <a:ext uri="{FF2B5EF4-FFF2-40B4-BE49-F238E27FC236}">
              <a16:creationId xmlns:a16="http://schemas.microsoft.com/office/drawing/2014/main" id="{00000000-0008-0000-0500-00001C080000}"/>
            </a:ext>
          </a:extLst>
        </xdr:cNvPr>
        <xdr:cNvSpPr txBox="1">
          <a:spLocks noChangeArrowheads="1"/>
        </xdr:cNvSpPr>
      </xdr:nvSpPr>
      <xdr:spPr bwMode="auto">
        <a:xfrm>
          <a:off x="466436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xdr:row>
      <xdr:rowOff>0</xdr:rowOff>
    </xdr:from>
    <xdr:ext cx="95250" cy="171450"/>
    <xdr:sp macro="" textlink="">
      <xdr:nvSpPr>
        <xdr:cNvPr id="2077" name="Text Box 16">
          <a:extLst>
            <a:ext uri="{FF2B5EF4-FFF2-40B4-BE49-F238E27FC236}">
              <a16:creationId xmlns:a16="http://schemas.microsoft.com/office/drawing/2014/main" id="{00000000-0008-0000-0500-00001D080000}"/>
            </a:ext>
          </a:extLst>
        </xdr:cNvPr>
        <xdr:cNvSpPr txBox="1">
          <a:spLocks noChangeArrowheads="1"/>
        </xdr:cNvSpPr>
      </xdr:nvSpPr>
      <xdr:spPr bwMode="auto">
        <a:xfrm>
          <a:off x="1254096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xdr:row>
      <xdr:rowOff>0</xdr:rowOff>
    </xdr:from>
    <xdr:ext cx="95250" cy="171450"/>
    <xdr:sp macro="" textlink="">
      <xdr:nvSpPr>
        <xdr:cNvPr id="2078" name="Text Box 17">
          <a:extLst>
            <a:ext uri="{FF2B5EF4-FFF2-40B4-BE49-F238E27FC236}">
              <a16:creationId xmlns:a16="http://schemas.microsoft.com/office/drawing/2014/main" id="{00000000-0008-0000-0500-00001E080000}"/>
            </a:ext>
          </a:extLst>
        </xdr:cNvPr>
        <xdr:cNvSpPr txBox="1">
          <a:spLocks noChangeArrowheads="1"/>
        </xdr:cNvSpPr>
      </xdr:nvSpPr>
      <xdr:spPr bwMode="auto">
        <a:xfrm>
          <a:off x="1254096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18</xdr:row>
      <xdr:rowOff>15875</xdr:rowOff>
    </xdr:from>
    <xdr:ext cx="95250" cy="171450"/>
    <xdr:sp macro="" textlink="">
      <xdr:nvSpPr>
        <xdr:cNvPr id="2079" name="Text Box 18">
          <a:extLst>
            <a:ext uri="{FF2B5EF4-FFF2-40B4-BE49-F238E27FC236}">
              <a16:creationId xmlns:a16="http://schemas.microsoft.com/office/drawing/2014/main" id="{00000000-0008-0000-0500-00001F080000}"/>
            </a:ext>
          </a:extLst>
        </xdr:cNvPr>
        <xdr:cNvSpPr txBox="1">
          <a:spLocks noChangeArrowheads="1"/>
        </xdr:cNvSpPr>
      </xdr:nvSpPr>
      <xdr:spPr bwMode="auto">
        <a:xfrm>
          <a:off x="12485398" y="416069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2080" name="Text Box 16">
          <a:extLst>
            <a:ext uri="{FF2B5EF4-FFF2-40B4-BE49-F238E27FC236}">
              <a16:creationId xmlns:a16="http://schemas.microsoft.com/office/drawing/2014/main" id="{00000000-0008-0000-0500-000020080000}"/>
            </a:ext>
          </a:extLst>
        </xdr:cNvPr>
        <xdr:cNvSpPr txBox="1">
          <a:spLocks noChangeArrowheads="1"/>
        </xdr:cNvSpPr>
      </xdr:nvSpPr>
      <xdr:spPr bwMode="auto">
        <a:xfrm>
          <a:off x="15388070"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2081" name="Text Box 17">
          <a:extLst>
            <a:ext uri="{FF2B5EF4-FFF2-40B4-BE49-F238E27FC236}">
              <a16:creationId xmlns:a16="http://schemas.microsoft.com/office/drawing/2014/main" id="{00000000-0008-0000-0500-000021080000}"/>
            </a:ext>
          </a:extLst>
        </xdr:cNvPr>
        <xdr:cNvSpPr txBox="1">
          <a:spLocks noChangeArrowheads="1"/>
        </xdr:cNvSpPr>
      </xdr:nvSpPr>
      <xdr:spPr bwMode="auto">
        <a:xfrm>
          <a:off x="15388070"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2082" name="Text Box 18">
          <a:extLst>
            <a:ext uri="{FF2B5EF4-FFF2-40B4-BE49-F238E27FC236}">
              <a16:creationId xmlns:a16="http://schemas.microsoft.com/office/drawing/2014/main" id="{00000000-0008-0000-0500-000022080000}"/>
            </a:ext>
          </a:extLst>
        </xdr:cNvPr>
        <xdr:cNvSpPr txBox="1">
          <a:spLocks noChangeArrowheads="1"/>
        </xdr:cNvSpPr>
      </xdr:nvSpPr>
      <xdr:spPr bwMode="auto">
        <a:xfrm>
          <a:off x="15388070"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2083" name="Text Box 19">
          <a:extLst>
            <a:ext uri="{FF2B5EF4-FFF2-40B4-BE49-F238E27FC236}">
              <a16:creationId xmlns:a16="http://schemas.microsoft.com/office/drawing/2014/main" id="{00000000-0008-0000-0500-000023080000}"/>
            </a:ext>
          </a:extLst>
        </xdr:cNvPr>
        <xdr:cNvSpPr txBox="1">
          <a:spLocks noChangeArrowheads="1"/>
        </xdr:cNvSpPr>
      </xdr:nvSpPr>
      <xdr:spPr bwMode="auto">
        <a:xfrm>
          <a:off x="15388070"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1228725</xdr:colOff>
      <xdr:row>18</xdr:row>
      <xdr:rowOff>0</xdr:rowOff>
    </xdr:from>
    <xdr:ext cx="95250" cy="171450"/>
    <xdr:sp macro="" textlink="">
      <xdr:nvSpPr>
        <xdr:cNvPr id="2084" name="Text Box 16">
          <a:extLst>
            <a:ext uri="{FF2B5EF4-FFF2-40B4-BE49-F238E27FC236}">
              <a16:creationId xmlns:a16="http://schemas.microsoft.com/office/drawing/2014/main" id="{00000000-0008-0000-0500-000024080000}"/>
            </a:ext>
          </a:extLst>
        </xdr:cNvPr>
        <xdr:cNvSpPr txBox="1">
          <a:spLocks noChangeArrowheads="1"/>
        </xdr:cNvSpPr>
      </xdr:nvSpPr>
      <xdr:spPr bwMode="auto">
        <a:xfrm>
          <a:off x="17649825" y="12001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504825</xdr:rowOff>
    </xdr:from>
    <xdr:ext cx="95250" cy="456743"/>
    <xdr:sp macro="" textlink="">
      <xdr:nvSpPr>
        <xdr:cNvPr id="2145" name="Text Box 15">
          <a:extLst>
            <a:ext uri="{FF2B5EF4-FFF2-40B4-BE49-F238E27FC236}">
              <a16:creationId xmlns:a16="http://schemas.microsoft.com/office/drawing/2014/main" id="{00000000-0008-0000-0500-000061080000}"/>
            </a:ext>
          </a:extLst>
        </xdr:cNvPr>
        <xdr:cNvSpPr txBox="1">
          <a:spLocks noChangeArrowheads="1"/>
        </xdr:cNvSpPr>
      </xdr:nvSpPr>
      <xdr:spPr bwMode="auto">
        <a:xfrm>
          <a:off x="4664364" y="4516293"/>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xdr:row>
      <xdr:rowOff>504825</xdr:rowOff>
    </xdr:from>
    <xdr:ext cx="95250" cy="442269"/>
    <xdr:sp macro="" textlink="">
      <xdr:nvSpPr>
        <xdr:cNvPr id="2146" name="Text Box 15">
          <a:extLst>
            <a:ext uri="{FF2B5EF4-FFF2-40B4-BE49-F238E27FC236}">
              <a16:creationId xmlns:a16="http://schemas.microsoft.com/office/drawing/2014/main" id="{00000000-0008-0000-0500-000062080000}"/>
            </a:ext>
          </a:extLst>
        </xdr:cNvPr>
        <xdr:cNvSpPr txBox="1">
          <a:spLocks noChangeArrowheads="1"/>
        </xdr:cNvSpPr>
      </xdr:nvSpPr>
      <xdr:spPr bwMode="auto">
        <a:xfrm>
          <a:off x="12540961" y="4516293"/>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504825</xdr:rowOff>
    </xdr:from>
    <xdr:ext cx="95250" cy="213632"/>
    <xdr:sp macro="" textlink="">
      <xdr:nvSpPr>
        <xdr:cNvPr id="2148" name="Text Box 15">
          <a:extLst>
            <a:ext uri="{FF2B5EF4-FFF2-40B4-BE49-F238E27FC236}">
              <a16:creationId xmlns:a16="http://schemas.microsoft.com/office/drawing/2014/main" id="{00000000-0008-0000-0500-000064080000}"/>
            </a:ext>
          </a:extLst>
        </xdr:cNvPr>
        <xdr:cNvSpPr txBox="1">
          <a:spLocks noChangeArrowheads="1"/>
        </xdr:cNvSpPr>
      </xdr:nvSpPr>
      <xdr:spPr bwMode="auto">
        <a:xfrm>
          <a:off x="4664364" y="451629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504825</xdr:rowOff>
    </xdr:from>
    <xdr:ext cx="95250" cy="444331"/>
    <xdr:sp macro="" textlink="">
      <xdr:nvSpPr>
        <xdr:cNvPr id="2149" name="Text Box 15">
          <a:extLst>
            <a:ext uri="{FF2B5EF4-FFF2-40B4-BE49-F238E27FC236}">
              <a16:creationId xmlns:a16="http://schemas.microsoft.com/office/drawing/2014/main" id="{00000000-0008-0000-0500-000065080000}"/>
            </a:ext>
          </a:extLst>
        </xdr:cNvPr>
        <xdr:cNvSpPr txBox="1">
          <a:spLocks noChangeArrowheads="1"/>
        </xdr:cNvSpPr>
      </xdr:nvSpPr>
      <xdr:spPr bwMode="auto">
        <a:xfrm>
          <a:off x="4664364" y="4516293"/>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xdr:row>
      <xdr:rowOff>504825</xdr:rowOff>
    </xdr:from>
    <xdr:ext cx="95250" cy="213632"/>
    <xdr:sp macro="" textlink="">
      <xdr:nvSpPr>
        <xdr:cNvPr id="2150" name="Text Box 15">
          <a:extLst>
            <a:ext uri="{FF2B5EF4-FFF2-40B4-BE49-F238E27FC236}">
              <a16:creationId xmlns:a16="http://schemas.microsoft.com/office/drawing/2014/main" id="{00000000-0008-0000-0500-000066080000}"/>
            </a:ext>
          </a:extLst>
        </xdr:cNvPr>
        <xdr:cNvSpPr txBox="1">
          <a:spLocks noChangeArrowheads="1"/>
        </xdr:cNvSpPr>
      </xdr:nvSpPr>
      <xdr:spPr bwMode="auto">
        <a:xfrm>
          <a:off x="12540961" y="451629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151" name="Text Box 16">
          <a:extLst>
            <a:ext uri="{FF2B5EF4-FFF2-40B4-BE49-F238E27FC236}">
              <a16:creationId xmlns:a16="http://schemas.microsoft.com/office/drawing/2014/main" id="{00000000-0008-0000-0500-000067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152" name="Text Box 17">
          <a:extLst>
            <a:ext uri="{FF2B5EF4-FFF2-40B4-BE49-F238E27FC236}">
              <a16:creationId xmlns:a16="http://schemas.microsoft.com/office/drawing/2014/main" id="{00000000-0008-0000-0500-000068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153" name="Text Box 18">
          <a:extLst>
            <a:ext uri="{FF2B5EF4-FFF2-40B4-BE49-F238E27FC236}">
              <a16:creationId xmlns:a16="http://schemas.microsoft.com/office/drawing/2014/main" id="{00000000-0008-0000-0500-000069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154" name="Text Box 19">
          <a:extLst>
            <a:ext uri="{FF2B5EF4-FFF2-40B4-BE49-F238E27FC236}">
              <a16:creationId xmlns:a16="http://schemas.microsoft.com/office/drawing/2014/main" id="{00000000-0008-0000-0500-00006A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0</xdr:rowOff>
    </xdr:from>
    <xdr:ext cx="95250" cy="171450"/>
    <xdr:sp macro="" textlink="">
      <xdr:nvSpPr>
        <xdr:cNvPr id="2155" name="Text Box 16">
          <a:extLst>
            <a:ext uri="{FF2B5EF4-FFF2-40B4-BE49-F238E27FC236}">
              <a16:creationId xmlns:a16="http://schemas.microsoft.com/office/drawing/2014/main" id="{00000000-0008-0000-0500-00006B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0</xdr:rowOff>
    </xdr:from>
    <xdr:ext cx="95250" cy="171450"/>
    <xdr:sp macro="" textlink="">
      <xdr:nvSpPr>
        <xdr:cNvPr id="2156" name="Text Box 17">
          <a:extLst>
            <a:ext uri="{FF2B5EF4-FFF2-40B4-BE49-F238E27FC236}">
              <a16:creationId xmlns:a16="http://schemas.microsoft.com/office/drawing/2014/main" id="{00000000-0008-0000-0500-00006C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0</xdr:rowOff>
    </xdr:from>
    <xdr:ext cx="95250" cy="171450"/>
    <xdr:sp macro="" textlink="">
      <xdr:nvSpPr>
        <xdr:cNvPr id="2157" name="Text Box 18">
          <a:extLst>
            <a:ext uri="{FF2B5EF4-FFF2-40B4-BE49-F238E27FC236}">
              <a16:creationId xmlns:a16="http://schemas.microsoft.com/office/drawing/2014/main" id="{00000000-0008-0000-0500-00006D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0</xdr:rowOff>
    </xdr:from>
    <xdr:ext cx="95250" cy="171450"/>
    <xdr:sp macro="" textlink="">
      <xdr:nvSpPr>
        <xdr:cNvPr id="2158" name="Text Box 19">
          <a:extLst>
            <a:ext uri="{FF2B5EF4-FFF2-40B4-BE49-F238E27FC236}">
              <a16:creationId xmlns:a16="http://schemas.microsoft.com/office/drawing/2014/main" id="{00000000-0008-0000-0500-00006E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24</xdr:row>
      <xdr:rowOff>0</xdr:rowOff>
    </xdr:from>
    <xdr:ext cx="95250" cy="171450"/>
    <xdr:sp macro="" textlink="">
      <xdr:nvSpPr>
        <xdr:cNvPr id="2159" name="Text Box 16">
          <a:extLst>
            <a:ext uri="{FF2B5EF4-FFF2-40B4-BE49-F238E27FC236}">
              <a16:creationId xmlns:a16="http://schemas.microsoft.com/office/drawing/2014/main" id="{00000000-0008-0000-0500-00006F080000}"/>
            </a:ext>
          </a:extLst>
        </xdr:cNvPr>
        <xdr:cNvSpPr txBox="1">
          <a:spLocks noChangeArrowheads="1"/>
        </xdr:cNvSpPr>
      </xdr:nvSpPr>
      <xdr:spPr bwMode="auto">
        <a:xfrm>
          <a:off x="21832455"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24</xdr:row>
      <xdr:rowOff>0</xdr:rowOff>
    </xdr:from>
    <xdr:ext cx="95250" cy="171450"/>
    <xdr:sp macro="" textlink="">
      <xdr:nvSpPr>
        <xdr:cNvPr id="2160" name="Text Box 17">
          <a:extLst>
            <a:ext uri="{FF2B5EF4-FFF2-40B4-BE49-F238E27FC236}">
              <a16:creationId xmlns:a16="http://schemas.microsoft.com/office/drawing/2014/main" id="{00000000-0008-0000-0500-000070080000}"/>
            </a:ext>
          </a:extLst>
        </xdr:cNvPr>
        <xdr:cNvSpPr txBox="1">
          <a:spLocks noChangeArrowheads="1"/>
        </xdr:cNvSpPr>
      </xdr:nvSpPr>
      <xdr:spPr bwMode="auto">
        <a:xfrm>
          <a:off x="21832455"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24</xdr:row>
      <xdr:rowOff>0</xdr:rowOff>
    </xdr:from>
    <xdr:ext cx="95250" cy="171450"/>
    <xdr:sp macro="" textlink="">
      <xdr:nvSpPr>
        <xdr:cNvPr id="2161" name="Text Box 18">
          <a:extLst>
            <a:ext uri="{FF2B5EF4-FFF2-40B4-BE49-F238E27FC236}">
              <a16:creationId xmlns:a16="http://schemas.microsoft.com/office/drawing/2014/main" id="{00000000-0008-0000-0500-000071080000}"/>
            </a:ext>
          </a:extLst>
        </xdr:cNvPr>
        <xdr:cNvSpPr txBox="1">
          <a:spLocks noChangeArrowheads="1"/>
        </xdr:cNvSpPr>
      </xdr:nvSpPr>
      <xdr:spPr bwMode="auto">
        <a:xfrm>
          <a:off x="21832455"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24</xdr:row>
      <xdr:rowOff>0</xdr:rowOff>
    </xdr:from>
    <xdr:ext cx="95250" cy="171450"/>
    <xdr:sp macro="" textlink="">
      <xdr:nvSpPr>
        <xdr:cNvPr id="2162" name="Text Box 19">
          <a:extLst>
            <a:ext uri="{FF2B5EF4-FFF2-40B4-BE49-F238E27FC236}">
              <a16:creationId xmlns:a16="http://schemas.microsoft.com/office/drawing/2014/main" id="{00000000-0008-0000-0500-000072080000}"/>
            </a:ext>
          </a:extLst>
        </xdr:cNvPr>
        <xdr:cNvSpPr txBox="1">
          <a:spLocks noChangeArrowheads="1"/>
        </xdr:cNvSpPr>
      </xdr:nvSpPr>
      <xdr:spPr bwMode="auto">
        <a:xfrm>
          <a:off x="21832455"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444014"/>
    <xdr:sp macro="" textlink="">
      <xdr:nvSpPr>
        <xdr:cNvPr id="2163" name="Text Box 15">
          <a:extLst>
            <a:ext uri="{FF2B5EF4-FFF2-40B4-BE49-F238E27FC236}">
              <a16:creationId xmlns:a16="http://schemas.microsoft.com/office/drawing/2014/main" id="{00000000-0008-0000-0500-000073080000}"/>
            </a:ext>
          </a:extLst>
        </xdr:cNvPr>
        <xdr:cNvSpPr txBox="1">
          <a:spLocks noChangeArrowheads="1"/>
        </xdr:cNvSpPr>
      </xdr:nvSpPr>
      <xdr:spPr bwMode="auto">
        <a:xfrm>
          <a:off x="4664364" y="5255202"/>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164" name="Text Box 16">
          <a:extLst>
            <a:ext uri="{FF2B5EF4-FFF2-40B4-BE49-F238E27FC236}">
              <a16:creationId xmlns:a16="http://schemas.microsoft.com/office/drawing/2014/main" id="{00000000-0008-0000-0500-000074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165" name="Text Box 17">
          <a:extLst>
            <a:ext uri="{FF2B5EF4-FFF2-40B4-BE49-F238E27FC236}">
              <a16:creationId xmlns:a16="http://schemas.microsoft.com/office/drawing/2014/main" id="{00000000-0008-0000-0500-000075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166" name="Text Box 18">
          <a:extLst>
            <a:ext uri="{FF2B5EF4-FFF2-40B4-BE49-F238E27FC236}">
              <a16:creationId xmlns:a16="http://schemas.microsoft.com/office/drawing/2014/main" id="{00000000-0008-0000-0500-000076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167" name="Text Box 19">
          <a:extLst>
            <a:ext uri="{FF2B5EF4-FFF2-40B4-BE49-F238E27FC236}">
              <a16:creationId xmlns:a16="http://schemas.microsoft.com/office/drawing/2014/main" id="{00000000-0008-0000-0500-000077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20</xdr:row>
      <xdr:rowOff>504825</xdr:rowOff>
    </xdr:from>
    <xdr:ext cx="95250" cy="442269"/>
    <xdr:sp macro="" textlink="">
      <xdr:nvSpPr>
        <xdr:cNvPr id="2168" name="Text Box 15">
          <a:extLst>
            <a:ext uri="{FF2B5EF4-FFF2-40B4-BE49-F238E27FC236}">
              <a16:creationId xmlns:a16="http://schemas.microsoft.com/office/drawing/2014/main" id="{00000000-0008-0000-0500-000078080000}"/>
            </a:ext>
          </a:extLst>
        </xdr:cNvPr>
        <xdr:cNvSpPr txBox="1">
          <a:spLocks noChangeArrowheads="1"/>
        </xdr:cNvSpPr>
      </xdr:nvSpPr>
      <xdr:spPr bwMode="auto">
        <a:xfrm>
          <a:off x="12540961" y="5255202"/>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0</xdr:rowOff>
    </xdr:from>
    <xdr:ext cx="95250" cy="171450"/>
    <xdr:sp macro="" textlink="">
      <xdr:nvSpPr>
        <xdr:cNvPr id="2169" name="Text Box 16">
          <a:extLst>
            <a:ext uri="{FF2B5EF4-FFF2-40B4-BE49-F238E27FC236}">
              <a16:creationId xmlns:a16="http://schemas.microsoft.com/office/drawing/2014/main" id="{00000000-0008-0000-0500-000079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0</xdr:rowOff>
    </xdr:from>
    <xdr:ext cx="95250" cy="171450"/>
    <xdr:sp macro="" textlink="">
      <xdr:nvSpPr>
        <xdr:cNvPr id="2170" name="Text Box 17">
          <a:extLst>
            <a:ext uri="{FF2B5EF4-FFF2-40B4-BE49-F238E27FC236}">
              <a16:creationId xmlns:a16="http://schemas.microsoft.com/office/drawing/2014/main" id="{00000000-0008-0000-0500-00007A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0</xdr:rowOff>
    </xdr:from>
    <xdr:ext cx="95250" cy="171450"/>
    <xdr:sp macro="" textlink="">
      <xdr:nvSpPr>
        <xdr:cNvPr id="2171" name="Text Box 18">
          <a:extLst>
            <a:ext uri="{FF2B5EF4-FFF2-40B4-BE49-F238E27FC236}">
              <a16:creationId xmlns:a16="http://schemas.microsoft.com/office/drawing/2014/main" id="{00000000-0008-0000-0500-00007B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172" name="Text Box 16">
          <a:extLst>
            <a:ext uri="{FF2B5EF4-FFF2-40B4-BE49-F238E27FC236}">
              <a16:creationId xmlns:a16="http://schemas.microsoft.com/office/drawing/2014/main" id="{00000000-0008-0000-0500-00007C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173" name="Text Box 17">
          <a:extLst>
            <a:ext uri="{FF2B5EF4-FFF2-40B4-BE49-F238E27FC236}">
              <a16:creationId xmlns:a16="http://schemas.microsoft.com/office/drawing/2014/main" id="{00000000-0008-0000-0500-00007D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174" name="Text Box 18">
          <a:extLst>
            <a:ext uri="{FF2B5EF4-FFF2-40B4-BE49-F238E27FC236}">
              <a16:creationId xmlns:a16="http://schemas.microsoft.com/office/drawing/2014/main" id="{00000000-0008-0000-0500-00007E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175" name="Text Box 19">
          <a:extLst>
            <a:ext uri="{FF2B5EF4-FFF2-40B4-BE49-F238E27FC236}">
              <a16:creationId xmlns:a16="http://schemas.microsoft.com/office/drawing/2014/main" id="{00000000-0008-0000-0500-00007F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176" name="Text Box 16">
          <a:extLst>
            <a:ext uri="{FF2B5EF4-FFF2-40B4-BE49-F238E27FC236}">
              <a16:creationId xmlns:a16="http://schemas.microsoft.com/office/drawing/2014/main" id="{00000000-0008-0000-0500-000080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177" name="Text Box 17">
          <a:extLst>
            <a:ext uri="{FF2B5EF4-FFF2-40B4-BE49-F238E27FC236}">
              <a16:creationId xmlns:a16="http://schemas.microsoft.com/office/drawing/2014/main" id="{00000000-0008-0000-0500-000081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178" name="Text Box 18">
          <a:extLst>
            <a:ext uri="{FF2B5EF4-FFF2-40B4-BE49-F238E27FC236}">
              <a16:creationId xmlns:a16="http://schemas.microsoft.com/office/drawing/2014/main" id="{00000000-0008-0000-0500-000082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24</xdr:row>
      <xdr:rowOff>170392</xdr:rowOff>
    </xdr:from>
    <xdr:ext cx="95250" cy="213632"/>
    <xdr:sp macro="" textlink="">
      <xdr:nvSpPr>
        <xdr:cNvPr id="2179" name="Text Box 15">
          <a:extLst>
            <a:ext uri="{FF2B5EF4-FFF2-40B4-BE49-F238E27FC236}">
              <a16:creationId xmlns:a16="http://schemas.microsoft.com/office/drawing/2014/main" id="{00000000-0008-0000-0500-00008308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180" name="Text Box 16">
          <a:extLst>
            <a:ext uri="{FF2B5EF4-FFF2-40B4-BE49-F238E27FC236}">
              <a16:creationId xmlns:a16="http://schemas.microsoft.com/office/drawing/2014/main" id="{00000000-0008-0000-0500-000084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181" name="Text Box 17">
          <a:extLst>
            <a:ext uri="{FF2B5EF4-FFF2-40B4-BE49-F238E27FC236}">
              <a16:creationId xmlns:a16="http://schemas.microsoft.com/office/drawing/2014/main" id="{00000000-0008-0000-0500-000085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182" name="Text Box 18">
          <a:extLst>
            <a:ext uri="{FF2B5EF4-FFF2-40B4-BE49-F238E27FC236}">
              <a16:creationId xmlns:a16="http://schemas.microsoft.com/office/drawing/2014/main" id="{00000000-0008-0000-0500-000086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183" name="Text Box 19">
          <a:extLst>
            <a:ext uri="{FF2B5EF4-FFF2-40B4-BE49-F238E27FC236}">
              <a16:creationId xmlns:a16="http://schemas.microsoft.com/office/drawing/2014/main" id="{00000000-0008-0000-0500-000087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0</xdr:rowOff>
    </xdr:from>
    <xdr:ext cx="95250" cy="171450"/>
    <xdr:sp macro="" textlink="">
      <xdr:nvSpPr>
        <xdr:cNvPr id="2184" name="Text Box 16">
          <a:extLst>
            <a:ext uri="{FF2B5EF4-FFF2-40B4-BE49-F238E27FC236}">
              <a16:creationId xmlns:a16="http://schemas.microsoft.com/office/drawing/2014/main" id="{00000000-0008-0000-0500-000088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0</xdr:rowOff>
    </xdr:from>
    <xdr:ext cx="95250" cy="171450"/>
    <xdr:sp macro="" textlink="">
      <xdr:nvSpPr>
        <xdr:cNvPr id="2185" name="Text Box 17">
          <a:extLst>
            <a:ext uri="{FF2B5EF4-FFF2-40B4-BE49-F238E27FC236}">
              <a16:creationId xmlns:a16="http://schemas.microsoft.com/office/drawing/2014/main" id="{00000000-0008-0000-0500-000089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0</xdr:rowOff>
    </xdr:from>
    <xdr:ext cx="95250" cy="171450"/>
    <xdr:sp macro="" textlink="">
      <xdr:nvSpPr>
        <xdr:cNvPr id="2186" name="Text Box 18">
          <a:extLst>
            <a:ext uri="{FF2B5EF4-FFF2-40B4-BE49-F238E27FC236}">
              <a16:creationId xmlns:a16="http://schemas.microsoft.com/office/drawing/2014/main" id="{00000000-0008-0000-0500-00008A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0</xdr:rowOff>
    </xdr:from>
    <xdr:ext cx="95250" cy="171450"/>
    <xdr:sp macro="" textlink="">
      <xdr:nvSpPr>
        <xdr:cNvPr id="2187" name="Text Box 19">
          <a:extLst>
            <a:ext uri="{FF2B5EF4-FFF2-40B4-BE49-F238E27FC236}">
              <a16:creationId xmlns:a16="http://schemas.microsoft.com/office/drawing/2014/main" id="{00000000-0008-0000-0500-00008B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19</xdr:row>
      <xdr:rowOff>0</xdr:rowOff>
    </xdr:from>
    <xdr:ext cx="95250" cy="171450"/>
    <xdr:sp macro="" textlink="">
      <xdr:nvSpPr>
        <xdr:cNvPr id="2188" name="Text Box 16">
          <a:extLst>
            <a:ext uri="{FF2B5EF4-FFF2-40B4-BE49-F238E27FC236}">
              <a16:creationId xmlns:a16="http://schemas.microsoft.com/office/drawing/2014/main" id="{00000000-0008-0000-0500-00008C080000}"/>
            </a:ext>
          </a:extLst>
        </xdr:cNvPr>
        <xdr:cNvSpPr txBox="1">
          <a:spLocks noChangeArrowheads="1"/>
        </xdr:cNvSpPr>
      </xdr:nvSpPr>
      <xdr:spPr bwMode="auto">
        <a:xfrm>
          <a:off x="21832455" y="4514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19</xdr:row>
      <xdr:rowOff>0</xdr:rowOff>
    </xdr:from>
    <xdr:ext cx="95250" cy="171450"/>
    <xdr:sp macro="" textlink="">
      <xdr:nvSpPr>
        <xdr:cNvPr id="2189" name="Text Box 17">
          <a:extLst>
            <a:ext uri="{FF2B5EF4-FFF2-40B4-BE49-F238E27FC236}">
              <a16:creationId xmlns:a16="http://schemas.microsoft.com/office/drawing/2014/main" id="{00000000-0008-0000-0500-00008D080000}"/>
            </a:ext>
          </a:extLst>
        </xdr:cNvPr>
        <xdr:cNvSpPr txBox="1">
          <a:spLocks noChangeArrowheads="1"/>
        </xdr:cNvSpPr>
      </xdr:nvSpPr>
      <xdr:spPr bwMode="auto">
        <a:xfrm>
          <a:off x="21832455" y="4514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19</xdr:row>
      <xdr:rowOff>0</xdr:rowOff>
    </xdr:from>
    <xdr:ext cx="95250" cy="171450"/>
    <xdr:sp macro="" textlink="">
      <xdr:nvSpPr>
        <xdr:cNvPr id="2190" name="Text Box 18">
          <a:extLst>
            <a:ext uri="{FF2B5EF4-FFF2-40B4-BE49-F238E27FC236}">
              <a16:creationId xmlns:a16="http://schemas.microsoft.com/office/drawing/2014/main" id="{00000000-0008-0000-0500-00008E080000}"/>
            </a:ext>
          </a:extLst>
        </xdr:cNvPr>
        <xdr:cNvSpPr txBox="1">
          <a:spLocks noChangeArrowheads="1"/>
        </xdr:cNvSpPr>
      </xdr:nvSpPr>
      <xdr:spPr bwMode="auto">
        <a:xfrm>
          <a:off x="21832455" y="4514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19</xdr:row>
      <xdr:rowOff>0</xdr:rowOff>
    </xdr:from>
    <xdr:ext cx="95250" cy="171450"/>
    <xdr:sp macro="" textlink="">
      <xdr:nvSpPr>
        <xdr:cNvPr id="2191" name="Text Box 19">
          <a:extLst>
            <a:ext uri="{FF2B5EF4-FFF2-40B4-BE49-F238E27FC236}">
              <a16:creationId xmlns:a16="http://schemas.microsoft.com/office/drawing/2014/main" id="{00000000-0008-0000-0500-00008F080000}"/>
            </a:ext>
          </a:extLst>
        </xdr:cNvPr>
        <xdr:cNvSpPr txBox="1">
          <a:spLocks noChangeArrowheads="1"/>
        </xdr:cNvSpPr>
      </xdr:nvSpPr>
      <xdr:spPr bwMode="auto">
        <a:xfrm>
          <a:off x="21832455" y="4514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444014"/>
    <xdr:sp macro="" textlink="">
      <xdr:nvSpPr>
        <xdr:cNvPr id="2192" name="Text Box 15">
          <a:extLst>
            <a:ext uri="{FF2B5EF4-FFF2-40B4-BE49-F238E27FC236}">
              <a16:creationId xmlns:a16="http://schemas.microsoft.com/office/drawing/2014/main" id="{00000000-0008-0000-0500-000090080000}"/>
            </a:ext>
          </a:extLst>
        </xdr:cNvPr>
        <xdr:cNvSpPr txBox="1">
          <a:spLocks noChangeArrowheads="1"/>
        </xdr:cNvSpPr>
      </xdr:nvSpPr>
      <xdr:spPr bwMode="auto">
        <a:xfrm>
          <a:off x="4664364" y="5255202"/>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193" name="Text Box 16">
          <a:extLst>
            <a:ext uri="{FF2B5EF4-FFF2-40B4-BE49-F238E27FC236}">
              <a16:creationId xmlns:a16="http://schemas.microsoft.com/office/drawing/2014/main" id="{00000000-0008-0000-0500-000091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194" name="Text Box 17">
          <a:extLst>
            <a:ext uri="{FF2B5EF4-FFF2-40B4-BE49-F238E27FC236}">
              <a16:creationId xmlns:a16="http://schemas.microsoft.com/office/drawing/2014/main" id="{00000000-0008-0000-0500-000092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195" name="Text Box 18">
          <a:extLst>
            <a:ext uri="{FF2B5EF4-FFF2-40B4-BE49-F238E27FC236}">
              <a16:creationId xmlns:a16="http://schemas.microsoft.com/office/drawing/2014/main" id="{00000000-0008-0000-0500-000093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196" name="Text Box 19">
          <a:extLst>
            <a:ext uri="{FF2B5EF4-FFF2-40B4-BE49-F238E27FC236}">
              <a16:creationId xmlns:a16="http://schemas.microsoft.com/office/drawing/2014/main" id="{00000000-0008-0000-0500-000094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0</xdr:rowOff>
    </xdr:from>
    <xdr:ext cx="95250" cy="171450"/>
    <xdr:sp macro="" textlink="">
      <xdr:nvSpPr>
        <xdr:cNvPr id="2197" name="Text Box 16">
          <a:extLst>
            <a:ext uri="{FF2B5EF4-FFF2-40B4-BE49-F238E27FC236}">
              <a16:creationId xmlns:a16="http://schemas.microsoft.com/office/drawing/2014/main" id="{00000000-0008-0000-0500-000095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0</xdr:rowOff>
    </xdr:from>
    <xdr:ext cx="95250" cy="171450"/>
    <xdr:sp macro="" textlink="">
      <xdr:nvSpPr>
        <xdr:cNvPr id="2198" name="Text Box 17">
          <a:extLst>
            <a:ext uri="{FF2B5EF4-FFF2-40B4-BE49-F238E27FC236}">
              <a16:creationId xmlns:a16="http://schemas.microsoft.com/office/drawing/2014/main" id="{00000000-0008-0000-0500-000096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24</xdr:row>
      <xdr:rowOff>15875</xdr:rowOff>
    </xdr:from>
    <xdr:ext cx="95250" cy="171450"/>
    <xdr:sp macro="" textlink="">
      <xdr:nvSpPr>
        <xdr:cNvPr id="2199" name="Text Box 18">
          <a:extLst>
            <a:ext uri="{FF2B5EF4-FFF2-40B4-BE49-F238E27FC236}">
              <a16:creationId xmlns:a16="http://schemas.microsoft.com/office/drawing/2014/main" id="{00000000-0008-0000-0500-000097080000}"/>
            </a:ext>
          </a:extLst>
        </xdr:cNvPr>
        <xdr:cNvSpPr txBox="1">
          <a:spLocks noChangeArrowheads="1"/>
        </xdr:cNvSpPr>
      </xdr:nvSpPr>
      <xdr:spPr bwMode="auto">
        <a:xfrm>
          <a:off x="12485398" y="563851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200" name="Text Box 16">
          <a:extLst>
            <a:ext uri="{FF2B5EF4-FFF2-40B4-BE49-F238E27FC236}">
              <a16:creationId xmlns:a16="http://schemas.microsoft.com/office/drawing/2014/main" id="{00000000-0008-0000-0500-000098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201" name="Text Box 17">
          <a:extLst>
            <a:ext uri="{FF2B5EF4-FFF2-40B4-BE49-F238E27FC236}">
              <a16:creationId xmlns:a16="http://schemas.microsoft.com/office/drawing/2014/main" id="{00000000-0008-0000-0500-000099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202" name="Text Box 18">
          <a:extLst>
            <a:ext uri="{FF2B5EF4-FFF2-40B4-BE49-F238E27FC236}">
              <a16:creationId xmlns:a16="http://schemas.microsoft.com/office/drawing/2014/main" id="{00000000-0008-0000-0500-00009A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203" name="Text Box 19">
          <a:extLst>
            <a:ext uri="{FF2B5EF4-FFF2-40B4-BE49-F238E27FC236}">
              <a16:creationId xmlns:a16="http://schemas.microsoft.com/office/drawing/2014/main" id="{00000000-0008-0000-0500-00009B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204" name="Text Box 16">
          <a:extLst>
            <a:ext uri="{FF2B5EF4-FFF2-40B4-BE49-F238E27FC236}">
              <a16:creationId xmlns:a16="http://schemas.microsoft.com/office/drawing/2014/main" id="{00000000-0008-0000-0500-00009C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448496"/>
    <xdr:sp macro="" textlink="">
      <xdr:nvSpPr>
        <xdr:cNvPr id="2205" name="Text Box 15">
          <a:extLst>
            <a:ext uri="{FF2B5EF4-FFF2-40B4-BE49-F238E27FC236}">
              <a16:creationId xmlns:a16="http://schemas.microsoft.com/office/drawing/2014/main" id="{00000000-0008-0000-0500-00009D08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504825</xdr:rowOff>
    </xdr:from>
    <xdr:ext cx="95250" cy="442269"/>
    <xdr:sp macro="" textlink="">
      <xdr:nvSpPr>
        <xdr:cNvPr id="2206" name="Text Box 15">
          <a:extLst>
            <a:ext uri="{FF2B5EF4-FFF2-40B4-BE49-F238E27FC236}">
              <a16:creationId xmlns:a16="http://schemas.microsoft.com/office/drawing/2014/main" id="{00000000-0008-0000-0500-00009E08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213632"/>
    <xdr:sp macro="" textlink="">
      <xdr:nvSpPr>
        <xdr:cNvPr id="2208" name="Text Box 15">
          <a:extLst>
            <a:ext uri="{FF2B5EF4-FFF2-40B4-BE49-F238E27FC236}">
              <a16:creationId xmlns:a16="http://schemas.microsoft.com/office/drawing/2014/main" id="{00000000-0008-0000-0500-0000A008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444331"/>
    <xdr:sp macro="" textlink="">
      <xdr:nvSpPr>
        <xdr:cNvPr id="2209" name="Text Box 15">
          <a:extLst>
            <a:ext uri="{FF2B5EF4-FFF2-40B4-BE49-F238E27FC236}">
              <a16:creationId xmlns:a16="http://schemas.microsoft.com/office/drawing/2014/main" id="{00000000-0008-0000-0500-0000A108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24</xdr:row>
      <xdr:rowOff>170392</xdr:rowOff>
    </xdr:from>
    <xdr:ext cx="95250" cy="213632"/>
    <xdr:sp macro="" textlink="">
      <xdr:nvSpPr>
        <xdr:cNvPr id="2210" name="Text Box 15">
          <a:extLst>
            <a:ext uri="{FF2B5EF4-FFF2-40B4-BE49-F238E27FC236}">
              <a16:creationId xmlns:a16="http://schemas.microsoft.com/office/drawing/2014/main" id="{00000000-0008-0000-0500-0000A208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11" name="Text Box 16">
          <a:extLst>
            <a:ext uri="{FF2B5EF4-FFF2-40B4-BE49-F238E27FC236}">
              <a16:creationId xmlns:a16="http://schemas.microsoft.com/office/drawing/2014/main" id="{00000000-0008-0000-0500-0000A3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12" name="Text Box 17">
          <a:extLst>
            <a:ext uri="{FF2B5EF4-FFF2-40B4-BE49-F238E27FC236}">
              <a16:creationId xmlns:a16="http://schemas.microsoft.com/office/drawing/2014/main" id="{00000000-0008-0000-0500-0000A4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13" name="Text Box 18">
          <a:extLst>
            <a:ext uri="{FF2B5EF4-FFF2-40B4-BE49-F238E27FC236}">
              <a16:creationId xmlns:a16="http://schemas.microsoft.com/office/drawing/2014/main" id="{00000000-0008-0000-0500-0000A5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14" name="Text Box 19">
          <a:extLst>
            <a:ext uri="{FF2B5EF4-FFF2-40B4-BE49-F238E27FC236}">
              <a16:creationId xmlns:a16="http://schemas.microsoft.com/office/drawing/2014/main" id="{00000000-0008-0000-0500-0000A6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215" name="Text Box 16">
          <a:extLst>
            <a:ext uri="{FF2B5EF4-FFF2-40B4-BE49-F238E27FC236}">
              <a16:creationId xmlns:a16="http://schemas.microsoft.com/office/drawing/2014/main" id="{00000000-0008-0000-0500-0000A7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216" name="Text Box 17">
          <a:extLst>
            <a:ext uri="{FF2B5EF4-FFF2-40B4-BE49-F238E27FC236}">
              <a16:creationId xmlns:a16="http://schemas.microsoft.com/office/drawing/2014/main" id="{00000000-0008-0000-0500-0000A8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217" name="Text Box 18">
          <a:extLst>
            <a:ext uri="{FF2B5EF4-FFF2-40B4-BE49-F238E27FC236}">
              <a16:creationId xmlns:a16="http://schemas.microsoft.com/office/drawing/2014/main" id="{00000000-0008-0000-0500-0000A9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218" name="Text Box 19">
          <a:extLst>
            <a:ext uri="{FF2B5EF4-FFF2-40B4-BE49-F238E27FC236}">
              <a16:creationId xmlns:a16="http://schemas.microsoft.com/office/drawing/2014/main" id="{00000000-0008-0000-0500-0000AA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2219" name="Text Box 16">
          <a:extLst>
            <a:ext uri="{FF2B5EF4-FFF2-40B4-BE49-F238E27FC236}">
              <a16:creationId xmlns:a16="http://schemas.microsoft.com/office/drawing/2014/main" id="{00000000-0008-0000-0500-0000AB08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2220" name="Text Box 17">
          <a:extLst>
            <a:ext uri="{FF2B5EF4-FFF2-40B4-BE49-F238E27FC236}">
              <a16:creationId xmlns:a16="http://schemas.microsoft.com/office/drawing/2014/main" id="{00000000-0008-0000-0500-0000AC08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2221" name="Text Box 18">
          <a:extLst>
            <a:ext uri="{FF2B5EF4-FFF2-40B4-BE49-F238E27FC236}">
              <a16:creationId xmlns:a16="http://schemas.microsoft.com/office/drawing/2014/main" id="{00000000-0008-0000-0500-0000AD08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2222" name="Text Box 19">
          <a:extLst>
            <a:ext uri="{FF2B5EF4-FFF2-40B4-BE49-F238E27FC236}">
              <a16:creationId xmlns:a16="http://schemas.microsoft.com/office/drawing/2014/main" id="{00000000-0008-0000-0500-0000AE08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444014"/>
    <xdr:sp macro="" textlink="">
      <xdr:nvSpPr>
        <xdr:cNvPr id="2223" name="Text Box 15">
          <a:extLst>
            <a:ext uri="{FF2B5EF4-FFF2-40B4-BE49-F238E27FC236}">
              <a16:creationId xmlns:a16="http://schemas.microsoft.com/office/drawing/2014/main" id="{00000000-0008-0000-0500-0000AF08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24" name="Text Box 16">
          <a:extLst>
            <a:ext uri="{FF2B5EF4-FFF2-40B4-BE49-F238E27FC236}">
              <a16:creationId xmlns:a16="http://schemas.microsoft.com/office/drawing/2014/main" id="{00000000-0008-0000-0500-0000B0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25" name="Text Box 17">
          <a:extLst>
            <a:ext uri="{FF2B5EF4-FFF2-40B4-BE49-F238E27FC236}">
              <a16:creationId xmlns:a16="http://schemas.microsoft.com/office/drawing/2014/main" id="{00000000-0008-0000-0500-0000B1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26" name="Text Box 18">
          <a:extLst>
            <a:ext uri="{FF2B5EF4-FFF2-40B4-BE49-F238E27FC236}">
              <a16:creationId xmlns:a16="http://schemas.microsoft.com/office/drawing/2014/main" id="{00000000-0008-0000-0500-0000B2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27" name="Text Box 19">
          <a:extLst>
            <a:ext uri="{FF2B5EF4-FFF2-40B4-BE49-F238E27FC236}">
              <a16:creationId xmlns:a16="http://schemas.microsoft.com/office/drawing/2014/main" id="{00000000-0008-0000-0500-0000B3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228" name="Text Box 16">
          <a:extLst>
            <a:ext uri="{FF2B5EF4-FFF2-40B4-BE49-F238E27FC236}">
              <a16:creationId xmlns:a16="http://schemas.microsoft.com/office/drawing/2014/main" id="{00000000-0008-0000-0500-0000B4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229" name="Text Box 17">
          <a:extLst>
            <a:ext uri="{FF2B5EF4-FFF2-40B4-BE49-F238E27FC236}">
              <a16:creationId xmlns:a16="http://schemas.microsoft.com/office/drawing/2014/main" id="{00000000-0008-0000-0500-0000B5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230" name="Text Box 18">
          <a:extLst>
            <a:ext uri="{FF2B5EF4-FFF2-40B4-BE49-F238E27FC236}">
              <a16:creationId xmlns:a16="http://schemas.microsoft.com/office/drawing/2014/main" id="{00000000-0008-0000-0500-0000B6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231" name="Text Box 16">
          <a:extLst>
            <a:ext uri="{FF2B5EF4-FFF2-40B4-BE49-F238E27FC236}">
              <a16:creationId xmlns:a16="http://schemas.microsoft.com/office/drawing/2014/main" id="{00000000-0008-0000-0500-0000B7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232" name="Text Box 17">
          <a:extLst>
            <a:ext uri="{FF2B5EF4-FFF2-40B4-BE49-F238E27FC236}">
              <a16:creationId xmlns:a16="http://schemas.microsoft.com/office/drawing/2014/main" id="{00000000-0008-0000-0500-0000B8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233" name="Text Box 18">
          <a:extLst>
            <a:ext uri="{FF2B5EF4-FFF2-40B4-BE49-F238E27FC236}">
              <a16:creationId xmlns:a16="http://schemas.microsoft.com/office/drawing/2014/main" id="{00000000-0008-0000-0500-0000B9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234" name="Text Box 19">
          <a:extLst>
            <a:ext uri="{FF2B5EF4-FFF2-40B4-BE49-F238E27FC236}">
              <a16:creationId xmlns:a16="http://schemas.microsoft.com/office/drawing/2014/main" id="{00000000-0008-0000-0500-0000BA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235" name="Text Box 16">
          <a:extLst>
            <a:ext uri="{FF2B5EF4-FFF2-40B4-BE49-F238E27FC236}">
              <a16:creationId xmlns:a16="http://schemas.microsoft.com/office/drawing/2014/main" id="{00000000-0008-0000-0500-0000BB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236" name="Text Box 17">
          <a:extLst>
            <a:ext uri="{FF2B5EF4-FFF2-40B4-BE49-F238E27FC236}">
              <a16:creationId xmlns:a16="http://schemas.microsoft.com/office/drawing/2014/main" id="{00000000-0008-0000-0500-0000BC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237" name="Text Box 18">
          <a:extLst>
            <a:ext uri="{FF2B5EF4-FFF2-40B4-BE49-F238E27FC236}">
              <a16:creationId xmlns:a16="http://schemas.microsoft.com/office/drawing/2014/main" id="{00000000-0008-0000-0500-0000BD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238" name="Text Box 19">
          <a:extLst>
            <a:ext uri="{FF2B5EF4-FFF2-40B4-BE49-F238E27FC236}">
              <a16:creationId xmlns:a16="http://schemas.microsoft.com/office/drawing/2014/main" id="{00000000-0008-0000-0500-0000BE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456743"/>
    <xdr:sp macro="" textlink="">
      <xdr:nvSpPr>
        <xdr:cNvPr id="2239" name="Text Box 15">
          <a:extLst>
            <a:ext uri="{FF2B5EF4-FFF2-40B4-BE49-F238E27FC236}">
              <a16:creationId xmlns:a16="http://schemas.microsoft.com/office/drawing/2014/main" id="{00000000-0008-0000-0500-0000BF08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504825</xdr:rowOff>
    </xdr:from>
    <xdr:ext cx="95250" cy="442269"/>
    <xdr:sp macro="" textlink="">
      <xdr:nvSpPr>
        <xdr:cNvPr id="2240" name="Text Box 15">
          <a:extLst>
            <a:ext uri="{FF2B5EF4-FFF2-40B4-BE49-F238E27FC236}">
              <a16:creationId xmlns:a16="http://schemas.microsoft.com/office/drawing/2014/main" id="{00000000-0008-0000-0500-0000C008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213632"/>
    <xdr:sp macro="" textlink="">
      <xdr:nvSpPr>
        <xdr:cNvPr id="2242" name="Text Box 15">
          <a:extLst>
            <a:ext uri="{FF2B5EF4-FFF2-40B4-BE49-F238E27FC236}">
              <a16:creationId xmlns:a16="http://schemas.microsoft.com/office/drawing/2014/main" id="{00000000-0008-0000-0500-0000C208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444331"/>
    <xdr:sp macro="" textlink="">
      <xdr:nvSpPr>
        <xdr:cNvPr id="2243" name="Text Box 15">
          <a:extLst>
            <a:ext uri="{FF2B5EF4-FFF2-40B4-BE49-F238E27FC236}">
              <a16:creationId xmlns:a16="http://schemas.microsoft.com/office/drawing/2014/main" id="{00000000-0008-0000-0500-0000C308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504825</xdr:rowOff>
    </xdr:from>
    <xdr:ext cx="95250" cy="213632"/>
    <xdr:sp macro="" textlink="">
      <xdr:nvSpPr>
        <xdr:cNvPr id="2244" name="Text Box 15">
          <a:extLst>
            <a:ext uri="{FF2B5EF4-FFF2-40B4-BE49-F238E27FC236}">
              <a16:creationId xmlns:a16="http://schemas.microsoft.com/office/drawing/2014/main" id="{00000000-0008-0000-0500-0000C408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45" name="Text Box 16">
          <a:extLst>
            <a:ext uri="{FF2B5EF4-FFF2-40B4-BE49-F238E27FC236}">
              <a16:creationId xmlns:a16="http://schemas.microsoft.com/office/drawing/2014/main" id="{00000000-0008-0000-0500-0000C5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46" name="Text Box 17">
          <a:extLst>
            <a:ext uri="{FF2B5EF4-FFF2-40B4-BE49-F238E27FC236}">
              <a16:creationId xmlns:a16="http://schemas.microsoft.com/office/drawing/2014/main" id="{00000000-0008-0000-0500-0000C6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47" name="Text Box 18">
          <a:extLst>
            <a:ext uri="{FF2B5EF4-FFF2-40B4-BE49-F238E27FC236}">
              <a16:creationId xmlns:a16="http://schemas.microsoft.com/office/drawing/2014/main" id="{00000000-0008-0000-0500-0000C7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48" name="Text Box 19">
          <a:extLst>
            <a:ext uri="{FF2B5EF4-FFF2-40B4-BE49-F238E27FC236}">
              <a16:creationId xmlns:a16="http://schemas.microsoft.com/office/drawing/2014/main" id="{00000000-0008-0000-0500-0000C8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249" name="Text Box 16">
          <a:extLst>
            <a:ext uri="{FF2B5EF4-FFF2-40B4-BE49-F238E27FC236}">
              <a16:creationId xmlns:a16="http://schemas.microsoft.com/office/drawing/2014/main" id="{00000000-0008-0000-0500-0000C9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250" name="Text Box 17">
          <a:extLst>
            <a:ext uri="{FF2B5EF4-FFF2-40B4-BE49-F238E27FC236}">
              <a16:creationId xmlns:a16="http://schemas.microsoft.com/office/drawing/2014/main" id="{00000000-0008-0000-0500-0000CA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251" name="Text Box 18">
          <a:extLst>
            <a:ext uri="{FF2B5EF4-FFF2-40B4-BE49-F238E27FC236}">
              <a16:creationId xmlns:a16="http://schemas.microsoft.com/office/drawing/2014/main" id="{00000000-0008-0000-0500-0000CB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252" name="Text Box 19">
          <a:extLst>
            <a:ext uri="{FF2B5EF4-FFF2-40B4-BE49-F238E27FC236}">
              <a16:creationId xmlns:a16="http://schemas.microsoft.com/office/drawing/2014/main" id="{00000000-0008-0000-0500-0000CC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2253" name="Text Box 16">
          <a:extLst>
            <a:ext uri="{FF2B5EF4-FFF2-40B4-BE49-F238E27FC236}">
              <a16:creationId xmlns:a16="http://schemas.microsoft.com/office/drawing/2014/main" id="{00000000-0008-0000-0500-0000CD08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2254" name="Text Box 17">
          <a:extLst>
            <a:ext uri="{FF2B5EF4-FFF2-40B4-BE49-F238E27FC236}">
              <a16:creationId xmlns:a16="http://schemas.microsoft.com/office/drawing/2014/main" id="{00000000-0008-0000-0500-0000CE08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2255" name="Text Box 18">
          <a:extLst>
            <a:ext uri="{FF2B5EF4-FFF2-40B4-BE49-F238E27FC236}">
              <a16:creationId xmlns:a16="http://schemas.microsoft.com/office/drawing/2014/main" id="{00000000-0008-0000-0500-0000CF08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2256" name="Text Box 19">
          <a:extLst>
            <a:ext uri="{FF2B5EF4-FFF2-40B4-BE49-F238E27FC236}">
              <a16:creationId xmlns:a16="http://schemas.microsoft.com/office/drawing/2014/main" id="{00000000-0008-0000-0500-0000D008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444014"/>
    <xdr:sp macro="" textlink="">
      <xdr:nvSpPr>
        <xdr:cNvPr id="2257" name="Text Box 15">
          <a:extLst>
            <a:ext uri="{FF2B5EF4-FFF2-40B4-BE49-F238E27FC236}">
              <a16:creationId xmlns:a16="http://schemas.microsoft.com/office/drawing/2014/main" id="{00000000-0008-0000-0500-0000D108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58" name="Text Box 16">
          <a:extLst>
            <a:ext uri="{FF2B5EF4-FFF2-40B4-BE49-F238E27FC236}">
              <a16:creationId xmlns:a16="http://schemas.microsoft.com/office/drawing/2014/main" id="{00000000-0008-0000-0500-0000D2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59" name="Text Box 17">
          <a:extLst>
            <a:ext uri="{FF2B5EF4-FFF2-40B4-BE49-F238E27FC236}">
              <a16:creationId xmlns:a16="http://schemas.microsoft.com/office/drawing/2014/main" id="{00000000-0008-0000-0500-0000D3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60" name="Text Box 18">
          <a:extLst>
            <a:ext uri="{FF2B5EF4-FFF2-40B4-BE49-F238E27FC236}">
              <a16:creationId xmlns:a16="http://schemas.microsoft.com/office/drawing/2014/main" id="{00000000-0008-0000-0500-0000D4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61" name="Text Box 19">
          <a:extLst>
            <a:ext uri="{FF2B5EF4-FFF2-40B4-BE49-F238E27FC236}">
              <a16:creationId xmlns:a16="http://schemas.microsoft.com/office/drawing/2014/main" id="{00000000-0008-0000-0500-0000D5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504825</xdr:rowOff>
    </xdr:from>
    <xdr:ext cx="95250" cy="442269"/>
    <xdr:sp macro="" textlink="">
      <xdr:nvSpPr>
        <xdr:cNvPr id="2262" name="Text Box 15">
          <a:extLst>
            <a:ext uri="{FF2B5EF4-FFF2-40B4-BE49-F238E27FC236}">
              <a16:creationId xmlns:a16="http://schemas.microsoft.com/office/drawing/2014/main" id="{00000000-0008-0000-0500-0000D608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263" name="Text Box 16">
          <a:extLst>
            <a:ext uri="{FF2B5EF4-FFF2-40B4-BE49-F238E27FC236}">
              <a16:creationId xmlns:a16="http://schemas.microsoft.com/office/drawing/2014/main" id="{00000000-0008-0000-0500-0000D7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264" name="Text Box 17">
          <a:extLst>
            <a:ext uri="{FF2B5EF4-FFF2-40B4-BE49-F238E27FC236}">
              <a16:creationId xmlns:a16="http://schemas.microsoft.com/office/drawing/2014/main" id="{00000000-0008-0000-0500-0000D8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265" name="Text Box 18">
          <a:extLst>
            <a:ext uri="{FF2B5EF4-FFF2-40B4-BE49-F238E27FC236}">
              <a16:creationId xmlns:a16="http://schemas.microsoft.com/office/drawing/2014/main" id="{00000000-0008-0000-0500-0000D9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266" name="Text Box 16">
          <a:extLst>
            <a:ext uri="{FF2B5EF4-FFF2-40B4-BE49-F238E27FC236}">
              <a16:creationId xmlns:a16="http://schemas.microsoft.com/office/drawing/2014/main" id="{00000000-0008-0000-0500-0000DA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267" name="Text Box 17">
          <a:extLst>
            <a:ext uri="{FF2B5EF4-FFF2-40B4-BE49-F238E27FC236}">
              <a16:creationId xmlns:a16="http://schemas.microsoft.com/office/drawing/2014/main" id="{00000000-0008-0000-0500-0000DB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268" name="Text Box 18">
          <a:extLst>
            <a:ext uri="{FF2B5EF4-FFF2-40B4-BE49-F238E27FC236}">
              <a16:creationId xmlns:a16="http://schemas.microsoft.com/office/drawing/2014/main" id="{00000000-0008-0000-0500-0000DC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269" name="Text Box 19">
          <a:extLst>
            <a:ext uri="{FF2B5EF4-FFF2-40B4-BE49-F238E27FC236}">
              <a16:creationId xmlns:a16="http://schemas.microsoft.com/office/drawing/2014/main" id="{00000000-0008-0000-0500-0000DD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270" name="Text Box 16">
          <a:extLst>
            <a:ext uri="{FF2B5EF4-FFF2-40B4-BE49-F238E27FC236}">
              <a16:creationId xmlns:a16="http://schemas.microsoft.com/office/drawing/2014/main" id="{00000000-0008-0000-0500-0000DE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271" name="Text Box 17">
          <a:extLst>
            <a:ext uri="{FF2B5EF4-FFF2-40B4-BE49-F238E27FC236}">
              <a16:creationId xmlns:a16="http://schemas.microsoft.com/office/drawing/2014/main" id="{00000000-0008-0000-0500-0000DF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272" name="Text Box 18">
          <a:extLst>
            <a:ext uri="{FF2B5EF4-FFF2-40B4-BE49-F238E27FC236}">
              <a16:creationId xmlns:a16="http://schemas.microsoft.com/office/drawing/2014/main" id="{00000000-0008-0000-0500-0000E0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30</xdr:row>
      <xdr:rowOff>170392</xdr:rowOff>
    </xdr:from>
    <xdr:ext cx="95250" cy="213632"/>
    <xdr:sp macro="" textlink="">
      <xdr:nvSpPr>
        <xdr:cNvPr id="2273" name="Text Box 15">
          <a:extLst>
            <a:ext uri="{FF2B5EF4-FFF2-40B4-BE49-F238E27FC236}">
              <a16:creationId xmlns:a16="http://schemas.microsoft.com/office/drawing/2014/main" id="{00000000-0008-0000-0500-0000E108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74" name="Text Box 16">
          <a:extLst>
            <a:ext uri="{FF2B5EF4-FFF2-40B4-BE49-F238E27FC236}">
              <a16:creationId xmlns:a16="http://schemas.microsoft.com/office/drawing/2014/main" id="{00000000-0008-0000-0500-0000E2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75" name="Text Box 17">
          <a:extLst>
            <a:ext uri="{FF2B5EF4-FFF2-40B4-BE49-F238E27FC236}">
              <a16:creationId xmlns:a16="http://schemas.microsoft.com/office/drawing/2014/main" id="{00000000-0008-0000-0500-0000E3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76" name="Text Box 18">
          <a:extLst>
            <a:ext uri="{FF2B5EF4-FFF2-40B4-BE49-F238E27FC236}">
              <a16:creationId xmlns:a16="http://schemas.microsoft.com/office/drawing/2014/main" id="{00000000-0008-0000-0500-0000E4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77" name="Text Box 19">
          <a:extLst>
            <a:ext uri="{FF2B5EF4-FFF2-40B4-BE49-F238E27FC236}">
              <a16:creationId xmlns:a16="http://schemas.microsoft.com/office/drawing/2014/main" id="{00000000-0008-0000-0500-0000E5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278" name="Text Box 16">
          <a:extLst>
            <a:ext uri="{FF2B5EF4-FFF2-40B4-BE49-F238E27FC236}">
              <a16:creationId xmlns:a16="http://schemas.microsoft.com/office/drawing/2014/main" id="{00000000-0008-0000-0500-0000E6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279" name="Text Box 17">
          <a:extLst>
            <a:ext uri="{FF2B5EF4-FFF2-40B4-BE49-F238E27FC236}">
              <a16:creationId xmlns:a16="http://schemas.microsoft.com/office/drawing/2014/main" id="{00000000-0008-0000-0500-0000E7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280" name="Text Box 18">
          <a:extLst>
            <a:ext uri="{FF2B5EF4-FFF2-40B4-BE49-F238E27FC236}">
              <a16:creationId xmlns:a16="http://schemas.microsoft.com/office/drawing/2014/main" id="{00000000-0008-0000-0500-0000E8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281" name="Text Box 19">
          <a:extLst>
            <a:ext uri="{FF2B5EF4-FFF2-40B4-BE49-F238E27FC236}">
              <a16:creationId xmlns:a16="http://schemas.microsoft.com/office/drawing/2014/main" id="{00000000-0008-0000-0500-0000E9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25</xdr:row>
      <xdr:rowOff>0</xdr:rowOff>
    </xdr:from>
    <xdr:ext cx="95250" cy="171450"/>
    <xdr:sp macro="" textlink="">
      <xdr:nvSpPr>
        <xdr:cNvPr id="2282" name="Text Box 16">
          <a:extLst>
            <a:ext uri="{FF2B5EF4-FFF2-40B4-BE49-F238E27FC236}">
              <a16:creationId xmlns:a16="http://schemas.microsoft.com/office/drawing/2014/main" id="{00000000-0008-0000-0500-0000EA08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25</xdr:row>
      <xdr:rowOff>0</xdr:rowOff>
    </xdr:from>
    <xdr:ext cx="95250" cy="171450"/>
    <xdr:sp macro="" textlink="">
      <xdr:nvSpPr>
        <xdr:cNvPr id="2283" name="Text Box 17">
          <a:extLst>
            <a:ext uri="{FF2B5EF4-FFF2-40B4-BE49-F238E27FC236}">
              <a16:creationId xmlns:a16="http://schemas.microsoft.com/office/drawing/2014/main" id="{00000000-0008-0000-0500-0000EB08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25</xdr:row>
      <xdr:rowOff>0</xdr:rowOff>
    </xdr:from>
    <xdr:ext cx="95250" cy="171450"/>
    <xdr:sp macro="" textlink="">
      <xdr:nvSpPr>
        <xdr:cNvPr id="2284" name="Text Box 18">
          <a:extLst>
            <a:ext uri="{FF2B5EF4-FFF2-40B4-BE49-F238E27FC236}">
              <a16:creationId xmlns:a16="http://schemas.microsoft.com/office/drawing/2014/main" id="{00000000-0008-0000-0500-0000EC08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25</xdr:row>
      <xdr:rowOff>0</xdr:rowOff>
    </xdr:from>
    <xdr:ext cx="95250" cy="171450"/>
    <xdr:sp macro="" textlink="">
      <xdr:nvSpPr>
        <xdr:cNvPr id="2285" name="Text Box 19">
          <a:extLst>
            <a:ext uri="{FF2B5EF4-FFF2-40B4-BE49-F238E27FC236}">
              <a16:creationId xmlns:a16="http://schemas.microsoft.com/office/drawing/2014/main" id="{00000000-0008-0000-0500-0000ED08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444014"/>
    <xdr:sp macro="" textlink="">
      <xdr:nvSpPr>
        <xdr:cNvPr id="2286" name="Text Box 15">
          <a:extLst>
            <a:ext uri="{FF2B5EF4-FFF2-40B4-BE49-F238E27FC236}">
              <a16:creationId xmlns:a16="http://schemas.microsoft.com/office/drawing/2014/main" id="{00000000-0008-0000-0500-0000EE08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87" name="Text Box 16">
          <a:extLst>
            <a:ext uri="{FF2B5EF4-FFF2-40B4-BE49-F238E27FC236}">
              <a16:creationId xmlns:a16="http://schemas.microsoft.com/office/drawing/2014/main" id="{00000000-0008-0000-0500-0000EF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88" name="Text Box 17">
          <a:extLst>
            <a:ext uri="{FF2B5EF4-FFF2-40B4-BE49-F238E27FC236}">
              <a16:creationId xmlns:a16="http://schemas.microsoft.com/office/drawing/2014/main" id="{00000000-0008-0000-0500-0000F0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89" name="Text Box 18">
          <a:extLst>
            <a:ext uri="{FF2B5EF4-FFF2-40B4-BE49-F238E27FC236}">
              <a16:creationId xmlns:a16="http://schemas.microsoft.com/office/drawing/2014/main" id="{00000000-0008-0000-0500-0000F1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90" name="Text Box 19">
          <a:extLst>
            <a:ext uri="{FF2B5EF4-FFF2-40B4-BE49-F238E27FC236}">
              <a16:creationId xmlns:a16="http://schemas.microsoft.com/office/drawing/2014/main" id="{00000000-0008-0000-0500-0000F2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291" name="Text Box 16">
          <a:extLst>
            <a:ext uri="{FF2B5EF4-FFF2-40B4-BE49-F238E27FC236}">
              <a16:creationId xmlns:a16="http://schemas.microsoft.com/office/drawing/2014/main" id="{00000000-0008-0000-0500-0000F3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292" name="Text Box 17">
          <a:extLst>
            <a:ext uri="{FF2B5EF4-FFF2-40B4-BE49-F238E27FC236}">
              <a16:creationId xmlns:a16="http://schemas.microsoft.com/office/drawing/2014/main" id="{00000000-0008-0000-0500-0000F4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30</xdr:row>
      <xdr:rowOff>15875</xdr:rowOff>
    </xdr:from>
    <xdr:ext cx="95250" cy="171450"/>
    <xdr:sp macro="" textlink="">
      <xdr:nvSpPr>
        <xdr:cNvPr id="2293" name="Text Box 18">
          <a:extLst>
            <a:ext uri="{FF2B5EF4-FFF2-40B4-BE49-F238E27FC236}">
              <a16:creationId xmlns:a16="http://schemas.microsoft.com/office/drawing/2014/main" id="{00000000-0008-0000-0500-0000F508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294" name="Text Box 16">
          <a:extLst>
            <a:ext uri="{FF2B5EF4-FFF2-40B4-BE49-F238E27FC236}">
              <a16:creationId xmlns:a16="http://schemas.microsoft.com/office/drawing/2014/main" id="{00000000-0008-0000-0500-0000F6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295" name="Text Box 17">
          <a:extLst>
            <a:ext uri="{FF2B5EF4-FFF2-40B4-BE49-F238E27FC236}">
              <a16:creationId xmlns:a16="http://schemas.microsoft.com/office/drawing/2014/main" id="{00000000-0008-0000-0500-0000F7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296" name="Text Box 18">
          <a:extLst>
            <a:ext uri="{FF2B5EF4-FFF2-40B4-BE49-F238E27FC236}">
              <a16:creationId xmlns:a16="http://schemas.microsoft.com/office/drawing/2014/main" id="{00000000-0008-0000-0500-0000F8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297" name="Text Box 19">
          <a:extLst>
            <a:ext uri="{FF2B5EF4-FFF2-40B4-BE49-F238E27FC236}">
              <a16:creationId xmlns:a16="http://schemas.microsoft.com/office/drawing/2014/main" id="{00000000-0008-0000-0500-0000F9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298" name="Text Box 16">
          <a:extLst>
            <a:ext uri="{FF2B5EF4-FFF2-40B4-BE49-F238E27FC236}">
              <a16:creationId xmlns:a16="http://schemas.microsoft.com/office/drawing/2014/main" id="{00000000-0008-0000-0500-0000FA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448496"/>
    <xdr:sp macro="" textlink="">
      <xdr:nvSpPr>
        <xdr:cNvPr id="2299" name="Text Box 15">
          <a:extLst>
            <a:ext uri="{FF2B5EF4-FFF2-40B4-BE49-F238E27FC236}">
              <a16:creationId xmlns:a16="http://schemas.microsoft.com/office/drawing/2014/main" id="{00000000-0008-0000-0500-0000FB08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504825</xdr:rowOff>
    </xdr:from>
    <xdr:ext cx="95250" cy="442269"/>
    <xdr:sp macro="" textlink="">
      <xdr:nvSpPr>
        <xdr:cNvPr id="2300" name="Text Box 15">
          <a:extLst>
            <a:ext uri="{FF2B5EF4-FFF2-40B4-BE49-F238E27FC236}">
              <a16:creationId xmlns:a16="http://schemas.microsoft.com/office/drawing/2014/main" id="{00000000-0008-0000-0500-0000FC08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213632"/>
    <xdr:sp macro="" textlink="">
      <xdr:nvSpPr>
        <xdr:cNvPr id="2302" name="Text Box 15">
          <a:extLst>
            <a:ext uri="{FF2B5EF4-FFF2-40B4-BE49-F238E27FC236}">
              <a16:creationId xmlns:a16="http://schemas.microsoft.com/office/drawing/2014/main" id="{00000000-0008-0000-0500-0000FE08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444331"/>
    <xdr:sp macro="" textlink="">
      <xdr:nvSpPr>
        <xdr:cNvPr id="2303" name="Text Box 15">
          <a:extLst>
            <a:ext uri="{FF2B5EF4-FFF2-40B4-BE49-F238E27FC236}">
              <a16:creationId xmlns:a16="http://schemas.microsoft.com/office/drawing/2014/main" id="{00000000-0008-0000-0500-0000FF08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30</xdr:row>
      <xdr:rowOff>170392</xdr:rowOff>
    </xdr:from>
    <xdr:ext cx="95250" cy="213632"/>
    <xdr:sp macro="" textlink="">
      <xdr:nvSpPr>
        <xdr:cNvPr id="2304" name="Text Box 15">
          <a:extLst>
            <a:ext uri="{FF2B5EF4-FFF2-40B4-BE49-F238E27FC236}">
              <a16:creationId xmlns:a16="http://schemas.microsoft.com/office/drawing/2014/main" id="{00000000-0008-0000-0500-00000009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05" name="Text Box 16">
          <a:extLst>
            <a:ext uri="{FF2B5EF4-FFF2-40B4-BE49-F238E27FC236}">
              <a16:creationId xmlns:a16="http://schemas.microsoft.com/office/drawing/2014/main" id="{00000000-0008-0000-0500-000001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06" name="Text Box 17">
          <a:extLst>
            <a:ext uri="{FF2B5EF4-FFF2-40B4-BE49-F238E27FC236}">
              <a16:creationId xmlns:a16="http://schemas.microsoft.com/office/drawing/2014/main" id="{00000000-0008-0000-0500-000002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07" name="Text Box 18">
          <a:extLst>
            <a:ext uri="{FF2B5EF4-FFF2-40B4-BE49-F238E27FC236}">
              <a16:creationId xmlns:a16="http://schemas.microsoft.com/office/drawing/2014/main" id="{00000000-0008-0000-0500-000003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08" name="Text Box 19">
          <a:extLst>
            <a:ext uri="{FF2B5EF4-FFF2-40B4-BE49-F238E27FC236}">
              <a16:creationId xmlns:a16="http://schemas.microsoft.com/office/drawing/2014/main" id="{00000000-0008-0000-0500-000004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2309" name="Text Box 16">
          <a:extLst>
            <a:ext uri="{FF2B5EF4-FFF2-40B4-BE49-F238E27FC236}">
              <a16:creationId xmlns:a16="http://schemas.microsoft.com/office/drawing/2014/main" id="{00000000-0008-0000-0500-000005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2310" name="Text Box 17">
          <a:extLst>
            <a:ext uri="{FF2B5EF4-FFF2-40B4-BE49-F238E27FC236}">
              <a16:creationId xmlns:a16="http://schemas.microsoft.com/office/drawing/2014/main" id="{00000000-0008-0000-0500-000006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2311" name="Text Box 18">
          <a:extLst>
            <a:ext uri="{FF2B5EF4-FFF2-40B4-BE49-F238E27FC236}">
              <a16:creationId xmlns:a16="http://schemas.microsoft.com/office/drawing/2014/main" id="{00000000-0008-0000-0500-000007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2312" name="Text Box 19">
          <a:extLst>
            <a:ext uri="{FF2B5EF4-FFF2-40B4-BE49-F238E27FC236}">
              <a16:creationId xmlns:a16="http://schemas.microsoft.com/office/drawing/2014/main" id="{00000000-0008-0000-0500-000008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2313" name="Text Box 16">
          <a:extLst>
            <a:ext uri="{FF2B5EF4-FFF2-40B4-BE49-F238E27FC236}">
              <a16:creationId xmlns:a16="http://schemas.microsoft.com/office/drawing/2014/main" id="{00000000-0008-0000-0500-000009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2314" name="Text Box 17">
          <a:extLst>
            <a:ext uri="{FF2B5EF4-FFF2-40B4-BE49-F238E27FC236}">
              <a16:creationId xmlns:a16="http://schemas.microsoft.com/office/drawing/2014/main" id="{00000000-0008-0000-0500-00000A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2315" name="Text Box 18">
          <a:extLst>
            <a:ext uri="{FF2B5EF4-FFF2-40B4-BE49-F238E27FC236}">
              <a16:creationId xmlns:a16="http://schemas.microsoft.com/office/drawing/2014/main" id="{00000000-0008-0000-0500-00000B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2316" name="Text Box 19">
          <a:extLst>
            <a:ext uri="{FF2B5EF4-FFF2-40B4-BE49-F238E27FC236}">
              <a16:creationId xmlns:a16="http://schemas.microsoft.com/office/drawing/2014/main" id="{00000000-0008-0000-0500-00000C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014"/>
    <xdr:sp macro="" textlink="">
      <xdr:nvSpPr>
        <xdr:cNvPr id="2317" name="Text Box 15">
          <a:extLst>
            <a:ext uri="{FF2B5EF4-FFF2-40B4-BE49-F238E27FC236}">
              <a16:creationId xmlns:a16="http://schemas.microsoft.com/office/drawing/2014/main" id="{00000000-0008-0000-0500-00000D09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18" name="Text Box 16">
          <a:extLst>
            <a:ext uri="{FF2B5EF4-FFF2-40B4-BE49-F238E27FC236}">
              <a16:creationId xmlns:a16="http://schemas.microsoft.com/office/drawing/2014/main" id="{00000000-0008-0000-0500-00000E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19" name="Text Box 17">
          <a:extLst>
            <a:ext uri="{FF2B5EF4-FFF2-40B4-BE49-F238E27FC236}">
              <a16:creationId xmlns:a16="http://schemas.microsoft.com/office/drawing/2014/main" id="{00000000-0008-0000-0500-00000F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20" name="Text Box 18">
          <a:extLst>
            <a:ext uri="{FF2B5EF4-FFF2-40B4-BE49-F238E27FC236}">
              <a16:creationId xmlns:a16="http://schemas.microsoft.com/office/drawing/2014/main" id="{00000000-0008-0000-0500-000010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21" name="Text Box 19">
          <a:extLst>
            <a:ext uri="{FF2B5EF4-FFF2-40B4-BE49-F238E27FC236}">
              <a16:creationId xmlns:a16="http://schemas.microsoft.com/office/drawing/2014/main" id="{00000000-0008-0000-0500-000011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2322" name="Text Box 16">
          <a:extLst>
            <a:ext uri="{FF2B5EF4-FFF2-40B4-BE49-F238E27FC236}">
              <a16:creationId xmlns:a16="http://schemas.microsoft.com/office/drawing/2014/main" id="{00000000-0008-0000-0500-000012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2323" name="Text Box 17">
          <a:extLst>
            <a:ext uri="{FF2B5EF4-FFF2-40B4-BE49-F238E27FC236}">
              <a16:creationId xmlns:a16="http://schemas.microsoft.com/office/drawing/2014/main" id="{00000000-0008-0000-0500-000013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2324" name="Text Box 18">
          <a:extLst>
            <a:ext uri="{FF2B5EF4-FFF2-40B4-BE49-F238E27FC236}">
              <a16:creationId xmlns:a16="http://schemas.microsoft.com/office/drawing/2014/main" id="{00000000-0008-0000-0500-000014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325" name="Text Box 16">
          <a:extLst>
            <a:ext uri="{FF2B5EF4-FFF2-40B4-BE49-F238E27FC236}">
              <a16:creationId xmlns:a16="http://schemas.microsoft.com/office/drawing/2014/main" id="{00000000-0008-0000-0500-000015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326" name="Text Box 17">
          <a:extLst>
            <a:ext uri="{FF2B5EF4-FFF2-40B4-BE49-F238E27FC236}">
              <a16:creationId xmlns:a16="http://schemas.microsoft.com/office/drawing/2014/main" id="{00000000-0008-0000-0500-000016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327" name="Text Box 18">
          <a:extLst>
            <a:ext uri="{FF2B5EF4-FFF2-40B4-BE49-F238E27FC236}">
              <a16:creationId xmlns:a16="http://schemas.microsoft.com/office/drawing/2014/main" id="{00000000-0008-0000-0500-000017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328" name="Text Box 19">
          <a:extLst>
            <a:ext uri="{FF2B5EF4-FFF2-40B4-BE49-F238E27FC236}">
              <a16:creationId xmlns:a16="http://schemas.microsoft.com/office/drawing/2014/main" id="{00000000-0008-0000-0500-000018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329" name="Text Box 16">
          <a:extLst>
            <a:ext uri="{FF2B5EF4-FFF2-40B4-BE49-F238E27FC236}">
              <a16:creationId xmlns:a16="http://schemas.microsoft.com/office/drawing/2014/main" id="{00000000-0008-0000-0500-000019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330" name="Text Box 17">
          <a:extLst>
            <a:ext uri="{FF2B5EF4-FFF2-40B4-BE49-F238E27FC236}">
              <a16:creationId xmlns:a16="http://schemas.microsoft.com/office/drawing/2014/main" id="{00000000-0008-0000-0500-00001A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331" name="Text Box 18">
          <a:extLst>
            <a:ext uri="{FF2B5EF4-FFF2-40B4-BE49-F238E27FC236}">
              <a16:creationId xmlns:a16="http://schemas.microsoft.com/office/drawing/2014/main" id="{00000000-0008-0000-0500-00001B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332" name="Text Box 19">
          <a:extLst>
            <a:ext uri="{FF2B5EF4-FFF2-40B4-BE49-F238E27FC236}">
              <a16:creationId xmlns:a16="http://schemas.microsoft.com/office/drawing/2014/main" id="{00000000-0008-0000-0500-00001C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456743"/>
    <xdr:sp macro="" textlink="">
      <xdr:nvSpPr>
        <xdr:cNvPr id="2333" name="Text Box 15">
          <a:extLst>
            <a:ext uri="{FF2B5EF4-FFF2-40B4-BE49-F238E27FC236}">
              <a16:creationId xmlns:a16="http://schemas.microsoft.com/office/drawing/2014/main" id="{00000000-0008-0000-0500-00001D09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504825</xdr:rowOff>
    </xdr:from>
    <xdr:ext cx="95250" cy="442269"/>
    <xdr:sp macro="" textlink="">
      <xdr:nvSpPr>
        <xdr:cNvPr id="2334" name="Text Box 15">
          <a:extLst>
            <a:ext uri="{FF2B5EF4-FFF2-40B4-BE49-F238E27FC236}">
              <a16:creationId xmlns:a16="http://schemas.microsoft.com/office/drawing/2014/main" id="{00000000-0008-0000-0500-00001E09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213632"/>
    <xdr:sp macro="" textlink="">
      <xdr:nvSpPr>
        <xdr:cNvPr id="2336" name="Text Box 15">
          <a:extLst>
            <a:ext uri="{FF2B5EF4-FFF2-40B4-BE49-F238E27FC236}">
              <a16:creationId xmlns:a16="http://schemas.microsoft.com/office/drawing/2014/main" id="{00000000-0008-0000-0500-00002009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444331"/>
    <xdr:sp macro="" textlink="">
      <xdr:nvSpPr>
        <xdr:cNvPr id="2337" name="Text Box 15">
          <a:extLst>
            <a:ext uri="{FF2B5EF4-FFF2-40B4-BE49-F238E27FC236}">
              <a16:creationId xmlns:a16="http://schemas.microsoft.com/office/drawing/2014/main" id="{00000000-0008-0000-0500-00002109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504825</xdr:rowOff>
    </xdr:from>
    <xdr:ext cx="95250" cy="213632"/>
    <xdr:sp macro="" textlink="">
      <xdr:nvSpPr>
        <xdr:cNvPr id="2338" name="Text Box 15">
          <a:extLst>
            <a:ext uri="{FF2B5EF4-FFF2-40B4-BE49-F238E27FC236}">
              <a16:creationId xmlns:a16="http://schemas.microsoft.com/office/drawing/2014/main" id="{00000000-0008-0000-0500-00002209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39" name="Text Box 16">
          <a:extLst>
            <a:ext uri="{FF2B5EF4-FFF2-40B4-BE49-F238E27FC236}">
              <a16:creationId xmlns:a16="http://schemas.microsoft.com/office/drawing/2014/main" id="{00000000-0008-0000-0500-000023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40" name="Text Box 17">
          <a:extLst>
            <a:ext uri="{FF2B5EF4-FFF2-40B4-BE49-F238E27FC236}">
              <a16:creationId xmlns:a16="http://schemas.microsoft.com/office/drawing/2014/main" id="{00000000-0008-0000-0500-000024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41" name="Text Box 18">
          <a:extLst>
            <a:ext uri="{FF2B5EF4-FFF2-40B4-BE49-F238E27FC236}">
              <a16:creationId xmlns:a16="http://schemas.microsoft.com/office/drawing/2014/main" id="{00000000-0008-0000-0500-000025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42" name="Text Box 19">
          <a:extLst>
            <a:ext uri="{FF2B5EF4-FFF2-40B4-BE49-F238E27FC236}">
              <a16:creationId xmlns:a16="http://schemas.microsoft.com/office/drawing/2014/main" id="{00000000-0008-0000-0500-000026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2343" name="Text Box 16">
          <a:extLst>
            <a:ext uri="{FF2B5EF4-FFF2-40B4-BE49-F238E27FC236}">
              <a16:creationId xmlns:a16="http://schemas.microsoft.com/office/drawing/2014/main" id="{00000000-0008-0000-0500-000027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2344" name="Text Box 17">
          <a:extLst>
            <a:ext uri="{FF2B5EF4-FFF2-40B4-BE49-F238E27FC236}">
              <a16:creationId xmlns:a16="http://schemas.microsoft.com/office/drawing/2014/main" id="{00000000-0008-0000-0500-000028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2345" name="Text Box 18">
          <a:extLst>
            <a:ext uri="{FF2B5EF4-FFF2-40B4-BE49-F238E27FC236}">
              <a16:creationId xmlns:a16="http://schemas.microsoft.com/office/drawing/2014/main" id="{00000000-0008-0000-0500-000029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2346" name="Text Box 19">
          <a:extLst>
            <a:ext uri="{FF2B5EF4-FFF2-40B4-BE49-F238E27FC236}">
              <a16:creationId xmlns:a16="http://schemas.microsoft.com/office/drawing/2014/main" id="{00000000-0008-0000-0500-00002A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2347" name="Text Box 16">
          <a:extLst>
            <a:ext uri="{FF2B5EF4-FFF2-40B4-BE49-F238E27FC236}">
              <a16:creationId xmlns:a16="http://schemas.microsoft.com/office/drawing/2014/main" id="{00000000-0008-0000-0500-00002B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2348" name="Text Box 17">
          <a:extLst>
            <a:ext uri="{FF2B5EF4-FFF2-40B4-BE49-F238E27FC236}">
              <a16:creationId xmlns:a16="http://schemas.microsoft.com/office/drawing/2014/main" id="{00000000-0008-0000-0500-00002C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014"/>
    <xdr:sp macro="" textlink="">
      <xdr:nvSpPr>
        <xdr:cNvPr id="2351" name="Text Box 15">
          <a:extLst>
            <a:ext uri="{FF2B5EF4-FFF2-40B4-BE49-F238E27FC236}">
              <a16:creationId xmlns:a16="http://schemas.microsoft.com/office/drawing/2014/main" id="{00000000-0008-0000-0500-00002F09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52" name="Text Box 16">
          <a:extLst>
            <a:ext uri="{FF2B5EF4-FFF2-40B4-BE49-F238E27FC236}">
              <a16:creationId xmlns:a16="http://schemas.microsoft.com/office/drawing/2014/main" id="{00000000-0008-0000-0500-000030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53" name="Text Box 17">
          <a:extLst>
            <a:ext uri="{FF2B5EF4-FFF2-40B4-BE49-F238E27FC236}">
              <a16:creationId xmlns:a16="http://schemas.microsoft.com/office/drawing/2014/main" id="{00000000-0008-0000-0500-000031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54" name="Text Box 18">
          <a:extLst>
            <a:ext uri="{FF2B5EF4-FFF2-40B4-BE49-F238E27FC236}">
              <a16:creationId xmlns:a16="http://schemas.microsoft.com/office/drawing/2014/main" id="{00000000-0008-0000-0500-000032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55" name="Text Box 19">
          <a:extLst>
            <a:ext uri="{FF2B5EF4-FFF2-40B4-BE49-F238E27FC236}">
              <a16:creationId xmlns:a16="http://schemas.microsoft.com/office/drawing/2014/main" id="{00000000-0008-0000-0500-000033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34</xdr:row>
      <xdr:rowOff>504825</xdr:rowOff>
    </xdr:from>
    <xdr:ext cx="95250" cy="442269"/>
    <xdr:sp macro="" textlink="">
      <xdr:nvSpPr>
        <xdr:cNvPr id="2356" name="Text Box 15">
          <a:extLst>
            <a:ext uri="{FF2B5EF4-FFF2-40B4-BE49-F238E27FC236}">
              <a16:creationId xmlns:a16="http://schemas.microsoft.com/office/drawing/2014/main" id="{00000000-0008-0000-0500-00003409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2357" name="Text Box 16">
          <a:extLst>
            <a:ext uri="{FF2B5EF4-FFF2-40B4-BE49-F238E27FC236}">
              <a16:creationId xmlns:a16="http://schemas.microsoft.com/office/drawing/2014/main" id="{00000000-0008-0000-0500-000035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2358" name="Text Box 17">
          <a:extLst>
            <a:ext uri="{FF2B5EF4-FFF2-40B4-BE49-F238E27FC236}">
              <a16:creationId xmlns:a16="http://schemas.microsoft.com/office/drawing/2014/main" id="{00000000-0008-0000-0500-000036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2359" name="Text Box 18">
          <a:extLst>
            <a:ext uri="{FF2B5EF4-FFF2-40B4-BE49-F238E27FC236}">
              <a16:creationId xmlns:a16="http://schemas.microsoft.com/office/drawing/2014/main" id="{00000000-0008-0000-0500-000037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360" name="Text Box 16">
          <a:extLst>
            <a:ext uri="{FF2B5EF4-FFF2-40B4-BE49-F238E27FC236}">
              <a16:creationId xmlns:a16="http://schemas.microsoft.com/office/drawing/2014/main" id="{00000000-0008-0000-0500-000038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361" name="Text Box 17">
          <a:extLst>
            <a:ext uri="{FF2B5EF4-FFF2-40B4-BE49-F238E27FC236}">
              <a16:creationId xmlns:a16="http://schemas.microsoft.com/office/drawing/2014/main" id="{00000000-0008-0000-0500-000039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362" name="Text Box 18">
          <a:extLst>
            <a:ext uri="{FF2B5EF4-FFF2-40B4-BE49-F238E27FC236}">
              <a16:creationId xmlns:a16="http://schemas.microsoft.com/office/drawing/2014/main" id="{00000000-0008-0000-0500-00003A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363" name="Text Box 19">
          <a:extLst>
            <a:ext uri="{FF2B5EF4-FFF2-40B4-BE49-F238E27FC236}">
              <a16:creationId xmlns:a16="http://schemas.microsoft.com/office/drawing/2014/main" id="{00000000-0008-0000-0500-00003B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364" name="Text Box 16">
          <a:extLst>
            <a:ext uri="{FF2B5EF4-FFF2-40B4-BE49-F238E27FC236}">
              <a16:creationId xmlns:a16="http://schemas.microsoft.com/office/drawing/2014/main" id="{00000000-0008-0000-0500-00003C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365" name="Text Box 17">
          <a:extLst>
            <a:ext uri="{FF2B5EF4-FFF2-40B4-BE49-F238E27FC236}">
              <a16:creationId xmlns:a16="http://schemas.microsoft.com/office/drawing/2014/main" id="{00000000-0008-0000-0500-00003D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366" name="Text Box 18">
          <a:extLst>
            <a:ext uri="{FF2B5EF4-FFF2-40B4-BE49-F238E27FC236}">
              <a16:creationId xmlns:a16="http://schemas.microsoft.com/office/drawing/2014/main" id="{00000000-0008-0000-0500-00003E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36</xdr:row>
      <xdr:rowOff>170392</xdr:rowOff>
    </xdr:from>
    <xdr:ext cx="95250" cy="213632"/>
    <xdr:sp macro="" textlink="">
      <xdr:nvSpPr>
        <xdr:cNvPr id="2367" name="Text Box 15">
          <a:extLst>
            <a:ext uri="{FF2B5EF4-FFF2-40B4-BE49-F238E27FC236}">
              <a16:creationId xmlns:a16="http://schemas.microsoft.com/office/drawing/2014/main" id="{00000000-0008-0000-0500-00003F09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68" name="Text Box 16">
          <a:extLst>
            <a:ext uri="{FF2B5EF4-FFF2-40B4-BE49-F238E27FC236}">
              <a16:creationId xmlns:a16="http://schemas.microsoft.com/office/drawing/2014/main" id="{00000000-0008-0000-0500-000040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69" name="Text Box 17">
          <a:extLst>
            <a:ext uri="{FF2B5EF4-FFF2-40B4-BE49-F238E27FC236}">
              <a16:creationId xmlns:a16="http://schemas.microsoft.com/office/drawing/2014/main" id="{00000000-0008-0000-0500-000041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70" name="Text Box 18">
          <a:extLst>
            <a:ext uri="{FF2B5EF4-FFF2-40B4-BE49-F238E27FC236}">
              <a16:creationId xmlns:a16="http://schemas.microsoft.com/office/drawing/2014/main" id="{00000000-0008-0000-0500-000042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71" name="Text Box 19">
          <a:extLst>
            <a:ext uri="{FF2B5EF4-FFF2-40B4-BE49-F238E27FC236}">
              <a16:creationId xmlns:a16="http://schemas.microsoft.com/office/drawing/2014/main" id="{00000000-0008-0000-0500-000043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2372" name="Text Box 16">
          <a:extLst>
            <a:ext uri="{FF2B5EF4-FFF2-40B4-BE49-F238E27FC236}">
              <a16:creationId xmlns:a16="http://schemas.microsoft.com/office/drawing/2014/main" id="{00000000-0008-0000-0500-000044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2373" name="Text Box 17">
          <a:extLst>
            <a:ext uri="{FF2B5EF4-FFF2-40B4-BE49-F238E27FC236}">
              <a16:creationId xmlns:a16="http://schemas.microsoft.com/office/drawing/2014/main" id="{00000000-0008-0000-0500-000045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2374" name="Text Box 18">
          <a:extLst>
            <a:ext uri="{FF2B5EF4-FFF2-40B4-BE49-F238E27FC236}">
              <a16:creationId xmlns:a16="http://schemas.microsoft.com/office/drawing/2014/main" id="{00000000-0008-0000-0500-000046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2375" name="Text Box 19">
          <a:extLst>
            <a:ext uri="{FF2B5EF4-FFF2-40B4-BE49-F238E27FC236}">
              <a16:creationId xmlns:a16="http://schemas.microsoft.com/office/drawing/2014/main" id="{00000000-0008-0000-0500-000047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31</xdr:row>
      <xdr:rowOff>0</xdr:rowOff>
    </xdr:from>
    <xdr:ext cx="95250" cy="171450"/>
    <xdr:sp macro="" textlink="">
      <xdr:nvSpPr>
        <xdr:cNvPr id="2376" name="Text Box 16">
          <a:extLst>
            <a:ext uri="{FF2B5EF4-FFF2-40B4-BE49-F238E27FC236}">
              <a16:creationId xmlns:a16="http://schemas.microsoft.com/office/drawing/2014/main" id="{00000000-0008-0000-0500-00004809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31</xdr:row>
      <xdr:rowOff>0</xdr:rowOff>
    </xdr:from>
    <xdr:ext cx="95250" cy="171450"/>
    <xdr:sp macro="" textlink="">
      <xdr:nvSpPr>
        <xdr:cNvPr id="2377" name="Text Box 17">
          <a:extLst>
            <a:ext uri="{FF2B5EF4-FFF2-40B4-BE49-F238E27FC236}">
              <a16:creationId xmlns:a16="http://schemas.microsoft.com/office/drawing/2014/main" id="{00000000-0008-0000-0500-00004909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31</xdr:row>
      <xdr:rowOff>0</xdr:rowOff>
    </xdr:from>
    <xdr:ext cx="95250" cy="171450"/>
    <xdr:sp macro="" textlink="">
      <xdr:nvSpPr>
        <xdr:cNvPr id="2378" name="Text Box 18">
          <a:extLst>
            <a:ext uri="{FF2B5EF4-FFF2-40B4-BE49-F238E27FC236}">
              <a16:creationId xmlns:a16="http://schemas.microsoft.com/office/drawing/2014/main" id="{00000000-0008-0000-0500-00004A09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31</xdr:row>
      <xdr:rowOff>0</xdr:rowOff>
    </xdr:from>
    <xdr:ext cx="95250" cy="171450"/>
    <xdr:sp macro="" textlink="">
      <xdr:nvSpPr>
        <xdr:cNvPr id="2379" name="Text Box 19">
          <a:extLst>
            <a:ext uri="{FF2B5EF4-FFF2-40B4-BE49-F238E27FC236}">
              <a16:creationId xmlns:a16="http://schemas.microsoft.com/office/drawing/2014/main" id="{00000000-0008-0000-0500-00004B09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014"/>
    <xdr:sp macro="" textlink="">
      <xdr:nvSpPr>
        <xdr:cNvPr id="2380" name="Text Box 15">
          <a:extLst>
            <a:ext uri="{FF2B5EF4-FFF2-40B4-BE49-F238E27FC236}">
              <a16:creationId xmlns:a16="http://schemas.microsoft.com/office/drawing/2014/main" id="{00000000-0008-0000-0500-00004C09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81" name="Text Box 16">
          <a:extLst>
            <a:ext uri="{FF2B5EF4-FFF2-40B4-BE49-F238E27FC236}">
              <a16:creationId xmlns:a16="http://schemas.microsoft.com/office/drawing/2014/main" id="{00000000-0008-0000-0500-00004D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82" name="Text Box 17">
          <a:extLst>
            <a:ext uri="{FF2B5EF4-FFF2-40B4-BE49-F238E27FC236}">
              <a16:creationId xmlns:a16="http://schemas.microsoft.com/office/drawing/2014/main" id="{00000000-0008-0000-0500-00004E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83" name="Text Box 18">
          <a:extLst>
            <a:ext uri="{FF2B5EF4-FFF2-40B4-BE49-F238E27FC236}">
              <a16:creationId xmlns:a16="http://schemas.microsoft.com/office/drawing/2014/main" id="{00000000-0008-0000-0500-00004F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84" name="Text Box 19">
          <a:extLst>
            <a:ext uri="{FF2B5EF4-FFF2-40B4-BE49-F238E27FC236}">
              <a16:creationId xmlns:a16="http://schemas.microsoft.com/office/drawing/2014/main" id="{00000000-0008-0000-0500-000050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2385" name="Text Box 16">
          <a:extLst>
            <a:ext uri="{FF2B5EF4-FFF2-40B4-BE49-F238E27FC236}">
              <a16:creationId xmlns:a16="http://schemas.microsoft.com/office/drawing/2014/main" id="{00000000-0008-0000-0500-000051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2386" name="Text Box 17">
          <a:extLst>
            <a:ext uri="{FF2B5EF4-FFF2-40B4-BE49-F238E27FC236}">
              <a16:creationId xmlns:a16="http://schemas.microsoft.com/office/drawing/2014/main" id="{00000000-0008-0000-0500-000052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36</xdr:row>
      <xdr:rowOff>15875</xdr:rowOff>
    </xdr:from>
    <xdr:ext cx="95250" cy="171450"/>
    <xdr:sp macro="" textlink="">
      <xdr:nvSpPr>
        <xdr:cNvPr id="2387" name="Text Box 18">
          <a:extLst>
            <a:ext uri="{FF2B5EF4-FFF2-40B4-BE49-F238E27FC236}">
              <a16:creationId xmlns:a16="http://schemas.microsoft.com/office/drawing/2014/main" id="{00000000-0008-0000-0500-00005309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388" name="Text Box 16">
          <a:extLst>
            <a:ext uri="{FF2B5EF4-FFF2-40B4-BE49-F238E27FC236}">
              <a16:creationId xmlns:a16="http://schemas.microsoft.com/office/drawing/2014/main" id="{00000000-0008-0000-0500-000054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389" name="Text Box 17">
          <a:extLst>
            <a:ext uri="{FF2B5EF4-FFF2-40B4-BE49-F238E27FC236}">
              <a16:creationId xmlns:a16="http://schemas.microsoft.com/office/drawing/2014/main" id="{00000000-0008-0000-0500-000055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390" name="Text Box 18">
          <a:extLst>
            <a:ext uri="{FF2B5EF4-FFF2-40B4-BE49-F238E27FC236}">
              <a16:creationId xmlns:a16="http://schemas.microsoft.com/office/drawing/2014/main" id="{00000000-0008-0000-0500-000056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391" name="Text Box 19">
          <a:extLst>
            <a:ext uri="{FF2B5EF4-FFF2-40B4-BE49-F238E27FC236}">
              <a16:creationId xmlns:a16="http://schemas.microsoft.com/office/drawing/2014/main" id="{00000000-0008-0000-0500-000057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392" name="Text Box 16">
          <a:extLst>
            <a:ext uri="{FF2B5EF4-FFF2-40B4-BE49-F238E27FC236}">
              <a16:creationId xmlns:a16="http://schemas.microsoft.com/office/drawing/2014/main" id="{00000000-0008-0000-0500-000058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36</xdr:row>
      <xdr:rowOff>170392</xdr:rowOff>
    </xdr:from>
    <xdr:ext cx="95250" cy="213632"/>
    <xdr:sp macro="" textlink="">
      <xdr:nvSpPr>
        <xdr:cNvPr id="2393" name="Text Box 15">
          <a:extLst>
            <a:ext uri="{FF2B5EF4-FFF2-40B4-BE49-F238E27FC236}">
              <a16:creationId xmlns:a16="http://schemas.microsoft.com/office/drawing/2014/main" id="{00000000-0008-0000-0500-00005909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8496"/>
    <xdr:sp macro="" textlink="">
      <xdr:nvSpPr>
        <xdr:cNvPr id="2394" name="Text Box 15">
          <a:extLst>
            <a:ext uri="{FF2B5EF4-FFF2-40B4-BE49-F238E27FC236}">
              <a16:creationId xmlns:a16="http://schemas.microsoft.com/office/drawing/2014/main" id="{00000000-0008-0000-0500-00005A09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504825</xdr:rowOff>
    </xdr:from>
    <xdr:ext cx="95250" cy="442269"/>
    <xdr:sp macro="" textlink="">
      <xdr:nvSpPr>
        <xdr:cNvPr id="2395" name="Text Box 15">
          <a:extLst>
            <a:ext uri="{FF2B5EF4-FFF2-40B4-BE49-F238E27FC236}">
              <a16:creationId xmlns:a16="http://schemas.microsoft.com/office/drawing/2014/main" id="{00000000-0008-0000-0500-00005B09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2397" name="Text Box 15">
          <a:extLst>
            <a:ext uri="{FF2B5EF4-FFF2-40B4-BE49-F238E27FC236}">
              <a16:creationId xmlns:a16="http://schemas.microsoft.com/office/drawing/2014/main" id="{00000000-0008-0000-0500-00005D09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4331"/>
    <xdr:sp macro="" textlink="">
      <xdr:nvSpPr>
        <xdr:cNvPr id="2398" name="Text Box 15">
          <a:extLst>
            <a:ext uri="{FF2B5EF4-FFF2-40B4-BE49-F238E27FC236}">
              <a16:creationId xmlns:a16="http://schemas.microsoft.com/office/drawing/2014/main" id="{00000000-0008-0000-0500-00005E09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36</xdr:row>
      <xdr:rowOff>170392</xdr:rowOff>
    </xdr:from>
    <xdr:ext cx="95250" cy="213632"/>
    <xdr:sp macro="" textlink="">
      <xdr:nvSpPr>
        <xdr:cNvPr id="2399" name="Text Box 15">
          <a:extLst>
            <a:ext uri="{FF2B5EF4-FFF2-40B4-BE49-F238E27FC236}">
              <a16:creationId xmlns:a16="http://schemas.microsoft.com/office/drawing/2014/main" id="{00000000-0008-0000-0500-00005F09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00" name="Text Box 16">
          <a:extLst>
            <a:ext uri="{FF2B5EF4-FFF2-40B4-BE49-F238E27FC236}">
              <a16:creationId xmlns:a16="http://schemas.microsoft.com/office/drawing/2014/main" id="{00000000-0008-0000-0500-000060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01" name="Text Box 17">
          <a:extLst>
            <a:ext uri="{FF2B5EF4-FFF2-40B4-BE49-F238E27FC236}">
              <a16:creationId xmlns:a16="http://schemas.microsoft.com/office/drawing/2014/main" id="{00000000-0008-0000-0500-000061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02" name="Text Box 18">
          <a:extLst>
            <a:ext uri="{FF2B5EF4-FFF2-40B4-BE49-F238E27FC236}">
              <a16:creationId xmlns:a16="http://schemas.microsoft.com/office/drawing/2014/main" id="{00000000-0008-0000-0500-000062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03" name="Text Box 19">
          <a:extLst>
            <a:ext uri="{FF2B5EF4-FFF2-40B4-BE49-F238E27FC236}">
              <a16:creationId xmlns:a16="http://schemas.microsoft.com/office/drawing/2014/main" id="{00000000-0008-0000-0500-000063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404" name="Text Box 16">
          <a:extLst>
            <a:ext uri="{FF2B5EF4-FFF2-40B4-BE49-F238E27FC236}">
              <a16:creationId xmlns:a16="http://schemas.microsoft.com/office/drawing/2014/main" id="{00000000-0008-0000-0500-000064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405" name="Text Box 17">
          <a:extLst>
            <a:ext uri="{FF2B5EF4-FFF2-40B4-BE49-F238E27FC236}">
              <a16:creationId xmlns:a16="http://schemas.microsoft.com/office/drawing/2014/main" id="{00000000-0008-0000-0500-000065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406" name="Text Box 18">
          <a:extLst>
            <a:ext uri="{FF2B5EF4-FFF2-40B4-BE49-F238E27FC236}">
              <a16:creationId xmlns:a16="http://schemas.microsoft.com/office/drawing/2014/main" id="{00000000-0008-0000-0500-000066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407" name="Text Box 19">
          <a:extLst>
            <a:ext uri="{FF2B5EF4-FFF2-40B4-BE49-F238E27FC236}">
              <a16:creationId xmlns:a16="http://schemas.microsoft.com/office/drawing/2014/main" id="{00000000-0008-0000-0500-000067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2408" name="Text Box 16">
          <a:extLst>
            <a:ext uri="{FF2B5EF4-FFF2-40B4-BE49-F238E27FC236}">
              <a16:creationId xmlns:a16="http://schemas.microsoft.com/office/drawing/2014/main" id="{00000000-0008-0000-0500-000068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2409" name="Text Box 17">
          <a:extLst>
            <a:ext uri="{FF2B5EF4-FFF2-40B4-BE49-F238E27FC236}">
              <a16:creationId xmlns:a16="http://schemas.microsoft.com/office/drawing/2014/main" id="{00000000-0008-0000-0500-000069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2410" name="Text Box 18">
          <a:extLst>
            <a:ext uri="{FF2B5EF4-FFF2-40B4-BE49-F238E27FC236}">
              <a16:creationId xmlns:a16="http://schemas.microsoft.com/office/drawing/2014/main" id="{00000000-0008-0000-0500-00006A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2411" name="Text Box 19">
          <a:extLst>
            <a:ext uri="{FF2B5EF4-FFF2-40B4-BE49-F238E27FC236}">
              <a16:creationId xmlns:a16="http://schemas.microsoft.com/office/drawing/2014/main" id="{00000000-0008-0000-0500-00006B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4014"/>
    <xdr:sp macro="" textlink="">
      <xdr:nvSpPr>
        <xdr:cNvPr id="2412" name="Text Box 15">
          <a:extLst>
            <a:ext uri="{FF2B5EF4-FFF2-40B4-BE49-F238E27FC236}">
              <a16:creationId xmlns:a16="http://schemas.microsoft.com/office/drawing/2014/main" id="{00000000-0008-0000-0500-00006C09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13" name="Text Box 16">
          <a:extLst>
            <a:ext uri="{FF2B5EF4-FFF2-40B4-BE49-F238E27FC236}">
              <a16:creationId xmlns:a16="http://schemas.microsoft.com/office/drawing/2014/main" id="{00000000-0008-0000-0500-00006D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14" name="Text Box 17">
          <a:extLst>
            <a:ext uri="{FF2B5EF4-FFF2-40B4-BE49-F238E27FC236}">
              <a16:creationId xmlns:a16="http://schemas.microsoft.com/office/drawing/2014/main" id="{00000000-0008-0000-0500-00006E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15" name="Text Box 18">
          <a:extLst>
            <a:ext uri="{FF2B5EF4-FFF2-40B4-BE49-F238E27FC236}">
              <a16:creationId xmlns:a16="http://schemas.microsoft.com/office/drawing/2014/main" id="{00000000-0008-0000-0500-00006F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16" name="Text Box 19">
          <a:extLst>
            <a:ext uri="{FF2B5EF4-FFF2-40B4-BE49-F238E27FC236}">
              <a16:creationId xmlns:a16="http://schemas.microsoft.com/office/drawing/2014/main" id="{00000000-0008-0000-0500-000070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417" name="Text Box 16">
          <a:extLst>
            <a:ext uri="{FF2B5EF4-FFF2-40B4-BE49-F238E27FC236}">
              <a16:creationId xmlns:a16="http://schemas.microsoft.com/office/drawing/2014/main" id="{00000000-0008-0000-0500-000071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418" name="Text Box 17">
          <a:extLst>
            <a:ext uri="{FF2B5EF4-FFF2-40B4-BE49-F238E27FC236}">
              <a16:creationId xmlns:a16="http://schemas.microsoft.com/office/drawing/2014/main" id="{00000000-0008-0000-0500-000072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419" name="Text Box 18">
          <a:extLst>
            <a:ext uri="{FF2B5EF4-FFF2-40B4-BE49-F238E27FC236}">
              <a16:creationId xmlns:a16="http://schemas.microsoft.com/office/drawing/2014/main" id="{00000000-0008-0000-0500-000073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420" name="Text Box 16">
          <a:extLst>
            <a:ext uri="{FF2B5EF4-FFF2-40B4-BE49-F238E27FC236}">
              <a16:creationId xmlns:a16="http://schemas.microsoft.com/office/drawing/2014/main" id="{00000000-0008-0000-0500-000074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421" name="Text Box 17">
          <a:extLst>
            <a:ext uri="{FF2B5EF4-FFF2-40B4-BE49-F238E27FC236}">
              <a16:creationId xmlns:a16="http://schemas.microsoft.com/office/drawing/2014/main" id="{00000000-0008-0000-0500-000075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422" name="Text Box 18">
          <a:extLst>
            <a:ext uri="{FF2B5EF4-FFF2-40B4-BE49-F238E27FC236}">
              <a16:creationId xmlns:a16="http://schemas.microsoft.com/office/drawing/2014/main" id="{00000000-0008-0000-0500-000076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423" name="Text Box 19">
          <a:extLst>
            <a:ext uri="{FF2B5EF4-FFF2-40B4-BE49-F238E27FC236}">
              <a16:creationId xmlns:a16="http://schemas.microsoft.com/office/drawing/2014/main" id="{00000000-0008-0000-0500-000077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424" name="Text Box 16">
          <a:extLst>
            <a:ext uri="{FF2B5EF4-FFF2-40B4-BE49-F238E27FC236}">
              <a16:creationId xmlns:a16="http://schemas.microsoft.com/office/drawing/2014/main" id="{00000000-0008-0000-0500-000078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425" name="Text Box 17">
          <a:extLst>
            <a:ext uri="{FF2B5EF4-FFF2-40B4-BE49-F238E27FC236}">
              <a16:creationId xmlns:a16="http://schemas.microsoft.com/office/drawing/2014/main" id="{00000000-0008-0000-0500-000079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426" name="Text Box 18">
          <a:extLst>
            <a:ext uri="{FF2B5EF4-FFF2-40B4-BE49-F238E27FC236}">
              <a16:creationId xmlns:a16="http://schemas.microsoft.com/office/drawing/2014/main" id="{00000000-0008-0000-0500-00007A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427" name="Text Box 19">
          <a:extLst>
            <a:ext uri="{FF2B5EF4-FFF2-40B4-BE49-F238E27FC236}">
              <a16:creationId xmlns:a16="http://schemas.microsoft.com/office/drawing/2014/main" id="{00000000-0008-0000-0500-00007B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56743"/>
    <xdr:sp macro="" textlink="">
      <xdr:nvSpPr>
        <xdr:cNvPr id="2428" name="Text Box 15">
          <a:extLst>
            <a:ext uri="{FF2B5EF4-FFF2-40B4-BE49-F238E27FC236}">
              <a16:creationId xmlns:a16="http://schemas.microsoft.com/office/drawing/2014/main" id="{00000000-0008-0000-0500-00007C09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504825</xdr:rowOff>
    </xdr:from>
    <xdr:ext cx="95250" cy="442269"/>
    <xdr:sp macro="" textlink="">
      <xdr:nvSpPr>
        <xdr:cNvPr id="2429" name="Text Box 15">
          <a:extLst>
            <a:ext uri="{FF2B5EF4-FFF2-40B4-BE49-F238E27FC236}">
              <a16:creationId xmlns:a16="http://schemas.microsoft.com/office/drawing/2014/main" id="{00000000-0008-0000-0500-00007D09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2431" name="Text Box 15">
          <a:extLst>
            <a:ext uri="{FF2B5EF4-FFF2-40B4-BE49-F238E27FC236}">
              <a16:creationId xmlns:a16="http://schemas.microsoft.com/office/drawing/2014/main" id="{00000000-0008-0000-0500-00007F09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4331"/>
    <xdr:sp macro="" textlink="">
      <xdr:nvSpPr>
        <xdr:cNvPr id="2432" name="Text Box 15">
          <a:extLst>
            <a:ext uri="{FF2B5EF4-FFF2-40B4-BE49-F238E27FC236}">
              <a16:creationId xmlns:a16="http://schemas.microsoft.com/office/drawing/2014/main" id="{00000000-0008-0000-0500-00008009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504825</xdr:rowOff>
    </xdr:from>
    <xdr:ext cx="95250" cy="213632"/>
    <xdr:sp macro="" textlink="">
      <xdr:nvSpPr>
        <xdr:cNvPr id="2433" name="Text Box 15">
          <a:extLst>
            <a:ext uri="{FF2B5EF4-FFF2-40B4-BE49-F238E27FC236}">
              <a16:creationId xmlns:a16="http://schemas.microsoft.com/office/drawing/2014/main" id="{00000000-0008-0000-0500-00008109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34" name="Text Box 16">
          <a:extLst>
            <a:ext uri="{FF2B5EF4-FFF2-40B4-BE49-F238E27FC236}">
              <a16:creationId xmlns:a16="http://schemas.microsoft.com/office/drawing/2014/main" id="{00000000-0008-0000-0500-000082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35" name="Text Box 17">
          <a:extLst>
            <a:ext uri="{FF2B5EF4-FFF2-40B4-BE49-F238E27FC236}">
              <a16:creationId xmlns:a16="http://schemas.microsoft.com/office/drawing/2014/main" id="{00000000-0008-0000-0500-000083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36" name="Text Box 18">
          <a:extLst>
            <a:ext uri="{FF2B5EF4-FFF2-40B4-BE49-F238E27FC236}">
              <a16:creationId xmlns:a16="http://schemas.microsoft.com/office/drawing/2014/main" id="{00000000-0008-0000-0500-000084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37" name="Text Box 19">
          <a:extLst>
            <a:ext uri="{FF2B5EF4-FFF2-40B4-BE49-F238E27FC236}">
              <a16:creationId xmlns:a16="http://schemas.microsoft.com/office/drawing/2014/main" id="{00000000-0008-0000-0500-000085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438" name="Text Box 16">
          <a:extLst>
            <a:ext uri="{FF2B5EF4-FFF2-40B4-BE49-F238E27FC236}">
              <a16:creationId xmlns:a16="http://schemas.microsoft.com/office/drawing/2014/main" id="{00000000-0008-0000-0500-000086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439" name="Text Box 17">
          <a:extLst>
            <a:ext uri="{FF2B5EF4-FFF2-40B4-BE49-F238E27FC236}">
              <a16:creationId xmlns:a16="http://schemas.microsoft.com/office/drawing/2014/main" id="{00000000-0008-0000-0500-000087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440" name="Text Box 18">
          <a:extLst>
            <a:ext uri="{FF2B5EF4-FFF2-40B4-BE49-F238E27FC236}">
              <a16:creationId xmlns:a16="http://schemas.microsoft.com/office/drawing/2014/main" id="{00000000-0008-0000-0500-000088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441" name="Text Box 19">
          <a:extLst>
            <a:ext uri="{FF2B5EF4-FFF2-40B4-BE49-F238E27FC236}">
              <a16:creationId xmlns:a16="http://schemas.microsoft.com/office/drawing/2014/main" id="{00000000-0008-0000-0500-000089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2442" name="Text Box 16">
          <a:extLst>
            <a:ext uri="{FF2B5EF4-FFF2-40B4-BE49-F238E27FC236}">
              <a16:creationId xmlns:a16="http://schemas.microsoft.com/office/drawing/2014/main" id="{00000000-0008-0000-0500-00008A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2443" name="Text Box 17">
          <a:extLst>
            <a:ext uri="{FF2B5EF4-FFF2-40B4-BE49-F238E27FC236}">
              <a16:creationId xmlns:a16="http://schemas.microsoft.com/office/drawing/2014/main" id="{00000000-0008-0000-0500-00008B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2444" name="Text Box 18">
          <a:extLst>
            <a:ext uri="{FF2B5EF4-FFF2-40B4-BE49-F238E27FC236}">
              <a16:creationId xmlns:a16="http://schemas.microsoft.com/office/drawing/2014/main" id="{00000000-0008-0000-0500-00008C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2445" name="Text Box 19">
          <a:extLst>
            <a:ext uri="{FF2B5EF4-FFF2-40B4-BE49-F238E27FC236}">
              <a16:creationId xmlns:a16="http://schemas.microsoft.com/office/drawing/2014/main" id="{00000000-0008-0000-0500-00008D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4014"/>
    <xdr:sp macro="" textlink="">
      <xdr:nvSpPr>
        <xdr:cNvPr id="2446" name="Text Box 15">
          <a:extLst>
            <a:ext uri="{FF2B5EF4-FFF2-40B4-BE49-F238E27FC236}">
              <a16:creationId xmlns:a16="http://schemas.microsoft.com/office/drawing/2014/main" id="{00000000-0008-0000-0500-00008E09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47" name="Text Box 16">
          <a:extLst>
            <a:ext uri="{FF2B5EF4-FFF2-40B4-BE49-F238E27FC236}">
              <a16:creationId xmlns:a16="http://schemas.microsoft.com/office/drawing/2014/main" id="{00000000-0008-0000-0500-00008F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48" name="Text Box 17">
          <a:extLst>
            <a:ext uri="{FF2B5EF4-FFF2-40B4-BE49-F238E27FC236}">
              <a16:creationId xmlns:a16="http://schemas.microsoft.com/office/drawing/2014/main" id="{00000000-0008-0000-0500-000090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49" name="Text Box 18">
          <a:extLst>
            <a:ext uri="{FF2B5EF4-FFF2-40B4-BE49-F238E27FC236}">
              <a16:creationId xmlns:a16="http://schemas.microsoft.com/office/drawing/2014/main" id="{00000000-0008-0000-0500-000091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50" name="Text Box 19">
          <a:extLst>
            <a:ext uri="{FF2B5EF4-FFF2-40B4-BE49-F238E27FC236}">
              <a16:creationId xmlns:a16="http://schemas.microsoft.com/office/drawing/2014/main" id="{00000000-0008-0000-0500-000092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40</xdr:row>
      <xdr:rowOff>504825</xdr:rowOff>
    </xdr:from>
    <xdr:ext cx="95250" cy="442269"/>
    <xdr:sp macro="" textlink="">
      <xdr:nvSpPr>
        <xdr:cNvPr id="2451" name="Text Box 15">
          <a:extLst>
            <a:ext uri="{FF2B5EF4-FFF2-40B4-BE49-F238E27FC236}">
              <a16:creationId xmlns:a16="http://schemas.microsoft.com/office/drawing/2014/main" id="{00000000-0008-0000-0500-00009309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452" name="Text Box 16">
          <a:extLst>
            <a:ext uri="{FF2B5EF4-FFF2-40B4-BE49-F238E27FC236}">
              <a16:creationId xmlns:a16="http://schemas.microsoft.com/office/drawing/2014/main" id="{00000000-0008-0000-0500-000094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453" name="Text Box 17">
          <a:extLst>
            <a:ext uri="{FF2B5EF4-FFF2-40B4-BE49-F238E27FC236}">
              <a16:creationId xmlns:a16="http://schemas.microsoft.com/office/drawing/2014/main" id="{00000000-0008-0000-0500-000095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454" name="Text Box 18">
          <a:extLst>
            <a:ext uri="{FF2B5EF4-FFF2-40B4-BE49-F238E27FC236}">
              <a16:creationId xmlns:a16="http://schemas.microsoft.com/office/drawing/2014/main" id="{00000000-0008-0000-0500-000096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455" name="Text Box 16">
          <a:extLst>
            <a:ext uri="{FF2B5EF4-FFF2-40B4-BE49-F238E27FC236}">
              <a16:creationId xmlns:a16="http://schemas.microsoft.com/office/drawing/2014/main" id="{00000000-0008-0000-0500-000097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456" name="Text Box 17">
          <a:extLst>
            <a:ext uri="{FF2B5EF4-FFF2-40B4-BE49-F238E27FC236}">
              <a16:creationId xmlns:a16="http://schemas.microsoft.com/office/drawing/2014/main" id="{00000000-0008-0000-0500-000098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457" name="Text Box 18">
          <a:extLst>
            <a:ext uri="{FF2B5EF4-FFF2-40B4-BE49-F238E27FC236}">
              <a16:creationId xmlns:a16="http://schemas.microsoft.com/office/drawing/2014/main" id="{00000000-0008-0000-0500-000099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458" name="Text Box 19">
          <a:extLst>
            <a:ext uri="{FF2B5EF4-FFF2-40B4-BE49-F238E27FC236}">
              <a16:creationId xmlns:a16="http://schemas.microsoft.com/office/drawing/2014/main" id="{00000000-0008-0000-0500-00009A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459" name="Text Box 16">
          <a:extLst>
            <a:ext uri="{FF2B5EF4-FFF2-40B4-BE49-F238E27FC236}">
              <a16:creationId xmlns:a16="http://schemas.microsoft.com/office/drawing/2014/main" id="{00000000-0008-0000-0500-00009B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460" name="Text Box 17">
          <a:extLst>
            <a:ext uri="{FF2B5EF4-FFF2-40B4-BE49-F238E27FC236}">
              <a16:creationId xmlns:a16="http://schemas.microsoft.com/office/drawing/2014/main" id="{00000000-0008-0000-0500-00009C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461" name="Text Box 18">
          <a:extLst>
            <a:ext uri="{FF2B5EF4-FFF2-40B4-BE49-F238E27FC236}">
              <a16:creationId xmlns:a16="http://schemas.microsoft.com/office/drawing/2014/main" id="{00000000-0008-0000-0500-00009D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42</xdr:row>
      <xdr:rowOff>170392</xdr:rowOff>
    </xdr:from>
    <xdr:ext cx="95250" cy="213632"/>
    <xdr:sp macro="" textlink="">
      <xdr:nvSpPr>
        <xdr:cNvPr id="2462" name="Text Box 15">
          <a:extLst>
            <a:ext uri="{FF2B5EF4-FFF2-40B4-BE49-F238E27FC236}">
              <a16:creationId xmlns:a16="http://schemas.microsoft.com/office/drawing/2014/main" id="{00000000-0008-0000-0500-00009E09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63" name="Text Box 16">
          <a:extLst>
            <a:ext uri="{FF2B5EF4-FFF2-40B4-BE49-F238E27FC236}">
              <a16:creationId xmlns:a16="http://schemas.microsoft.com/office/drawing/2014/main" id="{00000000-0008-0000-0500-00009F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64" name="Text Box 17">
          <a:extLst>
            <a:ext uri="{FF2B5EF4-FFF2-40B4-BE49-F238E27FC236}">
              <a16:creationId xmlns:a16="http://schemas.microsoft.com/office/drawing/2014/main" id="{00000000-0008-0000-0500-0000A0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65" name="Text Box 18">
          <a:extLst>
            <a:ext uri="{FF2B5EF4-FFF2-40B4-BE49-F238E27FC236}">
              <a16:creationId xmlns:a16="http://schemas.microsoft.com/office/drawing/2014/main" id="{00000000-0008-0000-0500-0000A1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66" name="Text Box 19">
          <a:extLst>
            <a:ext uri="{FF2B5EF4-FFF2-40B4-BE49-F238E27FC236}">
              <a16:creationId xmlns:a16="http://schemas.microsoft.com/office/drawing/2014/main" id="{00000000-0008-0000-0500-0000A2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467" name="Text Box 16">
          <a:extLst>
            <a:ext uri="{FF2B5EF4-FFF2-40B4-BE49-F238E27FC236}">
              <a16:creationId xmlns:a16="http://schemas.microsoft.com/office/drawing/2014/main" id="{00000000-0008-0000-0500-0000A3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468" name="Text Box 17">
          <a:extLst>
            <a:ext uri="{FF2B5EF4-FFF2-40B4-BE49-F238E27FC236}">
              <a16:creationId xmlns:a16="http://schemas.microsoft.com/office/drawing/2014/main" id="{00000000-0008-0000-0500-0000A4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469" name="Text Box 18">
          <a:extLst>
            <a:ext uri="{FF2B5EF4-FFF2-40B4-BE49-F238E27FC236}">
              <a16:creationId xmlns:a16="http://schemas.microsoft.com/office/drawing/2014/main" id="{00000000-0008-0000-0500-0000A5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470" name="Text Box 19">
          <a:extLst>
            <a:ext uri="{FF2B5EF4-FFF2-40B4-BE49-F238E27FC236}">
              <a16:creationId xmlns:a16="http://schemas.microsoft.com/office/drawing/2014/main" id="{00000000-0008-0000-0500-0000A6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37</xdr:row>
      <xdr:rowOff>0</xdr:rowOff>
    </xdr:from>
    <xdr:ext cx="95250" cy="171450"/>
    <xdr:sp macro="" textlink="">
      <xdr:nvSpPr>
        <xdr:cNvPr id="2471" name="Text Box 16">
          <a:extLst>
            <a:ext uri="{FF2B5EF4-FFF2-40B4-BE49-F238E27FC236}">
              <a16:creationId xmlns:a16="http://schemas.microsoft.com/office/drawing/2014/main" id="{00000000-0008-0000-0500-0000A709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37</xdr:row>
      <xdr:rowOff>0</xdr:rowOff>
    </xdr:from>
    <xdr:ext cx="95250" cy="171450"/>
    <xdr:sp macro="" textlink="">
      <xdr:nvSpPr>
        <xdr:cNvPr id="2472" name="Text Box 17">
          <a:extLst>
            <a:ext uri="{FF2B5EF4-FFF2-40B4-BE49-F238E27FC236}">
              <a16:creationId xmlns:a16="http://schemas.microsoft.com/office/drawing/2014/main" id="{00000000-0008-0000-0500-0000A809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37</xdr:row>
      <xdr:rowOff>0</xdr:rowOff>
    </xdr:from>
    <xdr:ext cx="95250" cy="171450"/>
    <xdr:sp macro="" textlink="">
      <xdr:nvSpPr>
        <xdr:cNvPr id="2473" name="Text Box 18">
          <a:extLst>
            <a:ext uri="{FF2B5EF4-FFF2-40B4-BE49-F238E27FC236}">
              <a16:creationId xmlns:a16="http://schemas.microsoft.com/office/drawing/2014/main" id="{00000000-0008-0000-0500-0000A909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37</xdr:row>
      <xdr:rowOff>0</xdr:rowOff>
    </xdr:from>
    <xdr:ext cx="95250" cy="171450"/>
    <xdr:sp macro="" textlink="">
      <xdr:nvSpPr>
        <xdr:cNvPr id="2474" name="Text Box 19">
          <a:extLst>
            <a:ext uri="{FF2B5EF4-FFF2-40B4-BE49-F238E27FC236}">
              <a16:creationId xmlns:a16="http://schemas.microsoft.com/office/drawing/2014/main" id="{00000000-0008-0000-0500-0000AA09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4014"/>
    <xdr:sp macro="" textlink="">
      <xdr:nvSpPr>
        <xdr:cNvPr id="2475" name="Text Box 15">
          <a:extLst>
            <a:ext uri="{FF2B5EF4-FFF2-40B4-BE49-F238E27FC236}">
              <a16:creationId xmlns:a16="http://schemas.microsoft.com/office/drawing/2014/main" id="{00000000-0008-0000-0500-0000AB09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76" name="Text Box 16">
          <a:extLst>
            <a:ext uri="{FF2B5EF4-FFF2-40B4-BE49-F238E27FC236}">
              <a16:creationId xmlns:a16="http://schemas.microsoft.com/office/drawing/2014/main" id="{00000000-0008-0000-0500-0000AC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77" name="Text Box 17">
          <a:extLst>
            <a:ext uri="{FF2B5EF4-FFF2-40B4-BE49-F238E27FC236}">
              <a16:creationId xmlns:a16="http://schemas.microsoft.com/office/drawing/2014/main" id="{00000000-0008-0000-0500-0000AD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78" name="Text Box 18">
          <a:extLst>
            <a:ext uri="{FF2B5EF4-FFF2-40B4-BE49-F238E27FC236}">
              <a16:creationId xmlns:a16="http://schemas.microsoft.com/office/drawing/2014/main" id="{00000000-0008-0000-0500-0000AE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79" name="Text Box 19">
          <a:extLst>
            <a:ext uri="{FF2B5EF4-FFF2-40B4-BE49-F238E27FC236}">
              <a16:creationId xmlns:a16="http://schemas.microsoft.com/office/drawing/2014/main" id="{00000000-0008-0000-0500-0000AF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480" name="Text Box 16">
          <a:extLst>
            <a:ext uri="{FF2B5EF4-FFF2-40B4-BE49-F238E27FC236}">
              <a16:creationId xmlns:a16="http://schemas.microsoft.com/office/drawing/2014/main" id="{00000000-0008-0000-0500-0000B0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481" name="Text Box 17">
          <a:extLst>
            <a:ext uri="{FF2B5EF4-FFF2-40B4-BE49-F238E27FC236}">
              <a16:creationId xmlns:a16="http://schemas.microsoft.com/office/drawing/2014/main" id="{00000000-0008-0000-0500-0000B1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42</xdr:row>
      <xdr:rowOff>15875</xdr:rowOff>
    </xdr:from>
    <xdr:ext cx="95250" cy="171450"/>
    <xdr:sp macro="" textlink="">
      <xdr:nvSpPr>
        <xdr:cNvPr id="2482" name="Text Box 18">
          <a:extLst>
            <a:ext uri="{FF2B5EF4-FFF2-40B4-BE49-F238E27FC236}">
              <a16:creationId xmlns:a16="http://schemas.microsoft.com/office/drawing/2014/main" id="{00000000-0008-0000-0500-0000B209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483" name="Text Box 16">
          <a:extLst>
            <a:ext uri="{FF2B5EF4-FFF2-40B4-BE49-F238E27FC236}">
              <a16:creationId xmlns:a16="http://schemas.microsoft.com/office/drawing/2014/main" id="{00000000-0008-0000-0500-0000B3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484" name="Text Box 17">
          <a:extLst>
            <a:ext uri="{FF2B5EF4-FFF2-40B4-BE49-F238E27FC236}">
              <a16:creationId xmlns:a16="http://schemas.microsoft.com/office/drawing/2014/main" id="{00000000-0008-0000-0500-0000B4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485" name="Text Box 18">
          <a:extLst>
            <a:ext uri="{FF2B5EF4-FFF2-40B4-BE49-F238E27FC236}">
              <a16:creationId xmlns:a16="http://schemas.microsoft.com/office/drawing/2014/main" id="{00000000-0008-0000-0500-0000B5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486" name="Text Box 19">
          <a:extLst>
            <a:ext uri="{FF2B5EF4-FFF2-40B4-BE49-F238E27FC236}">
              <a16:creationId xmlns:a16="http://schemas.microsoft.com/office/drawing/2014/main" id="{00000000-0008-0000-0500-0000B6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487" name="Text Box 16">
          <a:extLst>
            <a:ext uri="{FF2B5EF4-FFF2-40B4-BE49-F238E27FC236}">
              <a16:creationId xmlns:a16="http://schemas.microsoft.com/office/drawing/2014/main" id="{00000000-0008-0000-0500-0000B7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42</xdr:row>
      <xdr:rowOff>170392</xdr:rowOff>
    </xdr:from>
    <xdr:ext cx="95250" cy="213632"/>
    <xdr:sp macro="" textlink="">
      <xdr:nvSpPr>
        <xdr:cNvPr id="2488" name="Text Box 15">
          <a:extLst>
            <a:ext uri="{FF2B5EF4-FFF2-40B4-BE49-F238E27FC236}">
              <a16:creationId xmlns:a16="http://schemas.microsoft.com/office/drawing/2014/main" id="{00000000-0008-0000-0500-0000B809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448496"/>
    <xdr:sp macro="" textlink="">
      <xdr:nvSpPr>
        <xdr:cNvPr id="2489" name="Text Box 15">
          <a:extLst>
            <a:ext uri="{FF2B5EF4-FFF2-40B4-BE49-F238E27FC236}">
              <a16:creationId xmlns:a16="http://schemas.microsoft.com/office/drawing/2014/main" id="{00000000-0008-0000-0500-0000B909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504825</xdr:rowOff>
    </xdr:from>
    <xdr:ext cx="95250" cy="442269"/>
    <xdr:sp macro="" textlink="">
      <xdr:nvSpPr>
        <xdr:cNvPr id="2490" name="Text Box 15">
          <a:extLst>
            <a:ext uri="{FF2B5EF4-FFF2-40B4-BE49-F238E27FC236}">
              <a16:creationId xmlns:a16="http://schemas.microsoft.com/office/drawing/2014/main" id="{00000000-0008-0000-0500-0000BA09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2492" name="Text Box 15">
          <a:extLst>
            <a:ext uri="{FF2B5EF4-FFF2-40B4-BE49-F238E27FC236}">
              <a16:creationId xmlns:a16="http://schemas.microsoft.com/office/drawing/2014/main" id="{00000000-0008-0000-0500-0000BC09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444331"/>
    <xdr:sp macro="" textlink="">
      <xdr:nvSpPr>
        <xdr:cNvPr id="2493" name="Text Box 15">
          <a:extLst>
            <a:ext uri="{FF2B5EF4-FFF2-40B4-BE49-F238E27FC236}">
              <a16:creationId xmlns:a16="http://schemas.microsoft.com/office/drawing/2014/main" id="{00000000-0008-0000-0500-0000BD09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42</xdr:row>
      <xdr:rowOff>170392</xdr:rowOff>
    </xdr:from>
    <xdr:ext cx="95250" cy="213632"/>
    <xdr:sp macro="" textlink="">
      <xdr:nvSpPr>
        <xdr:cNvPr id="2494" name="Text Box 15">
          <a:extLst>
            <a:ext uri="{FF2B5EF4-FFF2-40B4-BE49-F238E27FC236}">
              <a16:creationId xmlns:a16="http://schemas.microsoft.com/office/drawing/2014/main" id="{00000000-0008-0000-0500-0000BE09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95" name="Text Box 16">
          <a:extLst>
            <a:ext uri="{FF2B5EF4-FFF2-40B4-BE49-F238E27FC236}">
              <a16:creationId xmlns:a16="http://schemas.microsoft.com/office/drawing/2014/main" id="{00000000-0008-0000-0500-0000BF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96" name="Text Box 17">
          <a:extLst>
            <a:ext uri="{FF2B5EF4-FFF2-40B4-BE49-F238E27FC236}">
              <a16:creationId xmlns:a16="http://schemas.microsoft.com/office/drawing/2014/main" id="{00000000-0008-0000-0500-0000C0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97" name="Text Box 18">
          <a:extLst>
            <a:ext uri="{FF2B5EF4-FFF2-40B4-BE49-F238E27FC236}">
              <a16:creationId xmlns:a16="http://schemas.microsoft.com/office/drawing/2014/main" id="{00000000-0008-0000-0500-0000C1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98" name="Text Box 19">
          <a:extLst>
            <a:ext uri="{FF2B5EF4-FFF2-40B4-BE49-F238E27FC236}">
              <a16:creationId xmlns:a16="http://schemas.microsoft.com/office/drawing/2014/main" id="{00000000-0008-0000-0500-0000C2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2499" name="Text Box 16">
          <a:extLst>
            <a:ext uri="{FF2B5EF4-FFF2-40B4-BE49-F238E27FC236}">
              <a16:creationId xmlns:a16="http://schemas.microsoft.com/office/drawing/2014/main" id="{00000000-0008-0000-0500-0000C3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2500" name="Text Box 17">
          <a:extLst>
            <a:ext uri="{FF2B5EF4-FFF2-40B4-BE49-F238E27FC236}">
              <a16:creationId xmlns:a16="http://schemas.microsoft.com/office/drawing/2014/main" id="{00000000-0008-0000-0500-0000C4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2501" name="Text Box 18">
          <a:extLst>
            <a:ext uri="{FF2B5EF4-FFF2-40B4-BE49-F238E27FC236}">
              <a16:creationId xmlns:a16="http://schemas.microsoft.com/office/drawing/2014/main" id="{00000000-0008-0000-0500-0000C5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2502" name="Text Box 19">
          <a:extLst>
            <a:ext uri="{FF2B5EF4-FFF2-40B4-BE49-F238E27FC236}">
              <a16:creationId xmlns:a16="http://schemas.microsoft.com/office/drawing/2014/main" id="{00000000-0008-0000-0500-0000C6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2503" name="Text Box 16">
          <a:extLst>
            <a:ext uri="{FF2B5EF4-FFF2-40B4-BE49-F238E27FC236}">
              <a16:creationId xmlns:a16="http://schemas.microsoft.com/office/drawing/2014/main" id="{00000000-0008-0000-0500-0000C7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2504" name="Text Box 17">
          <a:extLst>
            <a:ext uri="{FF2B5EF4-FFF2-40B4-BE49-F238E27FC236}">
              <a16:creationId xmlns:a16="http://schemas.microsoft.com/office/drawing/2014/main" id="{00000000-0008-0000-0500-0000C8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2505" name="Text Box 18">
          <a:extLst>
            <a:ext uri="{FF2B5EF4-FFF2-40B4-BE49-F238E27FC236}">
              <a16:creationId xmlns:a16="http://schemas.microsoft.com/office/drawing/2014/main" id="{00000000-0008-0000-0500-0000C9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2506" name="Text Box 19">
          <a:extLst>
            <a:ext uri="{FF2B5EF4-FFF2-40B4-BE49-F238E27FC236}">
              <a16:creationId xmlns:a16="http://schemas.microsoft.com/office/drawing/2014/main" id="{00000000-0008-0000-0500-0000CA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444014"/>
    <xdr:sp macro="" textlink="">
      <xdr:nvSpPr>
        <xdr:cNvPr id="2507" name="Text Box 15">
          <a:extLst>
            <a:ext uri="{FF2B5EF4-FFF2-40B4-BE49-F238E27FC236}">
              <a16:creationId xmlns:a16="http://schemas.microsoft.com/office/drawing/2014/main" id="{00000000-0008-0000-0500-0000CB09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508" name="Text Box 16">
          <a:extLst>
            <a:ext uri="{FF2B5EF4-FFF2-40B4-BE49-F238E27FC236}">
              <a16:creationId xmlns:a16="http://schemas.microsoft.com/office/drawing/2014/main" id="{00000000-0008-0000-0500-0000CC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509" name="Text Box 17">
          <a:extLst>
            <a:ext uri="{FF2B5EF4-FFF2-40B4-BE49-F238E27FC236}">
              <a16:creationId xmlns:a16="http://schemas.microsoft.com/office/drawing/2014/main" id="{00000000-0008-0000-0500-0000CD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510" name="Text Box 18">
          <a:extLst>
            <a:ext uri="{FF2B5EF4-FFF2-40B4-BE49-F238E27FC236}">
              <a16:creationId xmlns:a16="http://schemas.microsoft.com/office/drawing/2014/main" id="{00000000-0008-0000-0500-0000CE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511" name="Text Box 19">
          <a:extLst>
            <a:ext uri="{FF2B5EF4-FFF2-40B4-BE49-F238E27FC236}">
              <a16:creationId xmlns:a16="http://schemas.microsoft.com/office/drawing/2014/main" id="{00000000-0008-0000-0500-0000CF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2512" name="Text Box 16">
          <a:extLst>
            <a:ext uri="{FF2B5EF4-FFF2-40B4-BE49-F238E27FC236}">
              <a16:creationId xmlns:a16="http://schemas.microsoft.com/office/drawing/2014/main" id="{00000000-0008-0000-0500-0000D0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2513" name="Text Box 17">
          <a:extLst>
            <a:ext uri="{FF2B5EF4-FFF2-40B4-BE49-F238E27FC236}">
              <a16:creationId xmlns:a16="http://schemas.microsoft.com/office/drawing/2014/main" id="{00000000-0008-0000-0500-0000D1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2514" name="Text Box 18">
          <a:extLst>
            <a:ext uri="{FF2B5EF4-FFF2-40B4-BE49-F238E27FC236}">
              <a16:creationId xmlns:a16="http://schemas.microsoft.com/office/drawing/2014/main" id="{00000000-0008-0000-0500-0000D2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515" name="Text Box 16">
          <a:extLst>
            <a:ext uri="{FF2B5EF4-FFF2-40B4-BE49-F238E27FC236}">
              <a16:creationId xmlns:a16="http://schemas.microsoft.com/office/drawing/2014/main" id="{00000000-0008-0000-0500-0000D3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516" name="Text Box 17">
          <a:extLst>
            <a:ext uri="{FF2B5EF4-FFF2-40B4-BE49-F238E27FC236}">
              <a16:creationId xmlns:a16="http://schemas.microsoft.com/office/drawing/2014/main" id="{00000000-0008-0000-0500-0000D4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517" name="Text Box 18">
          <a:extLst>
            <a:ext uri="{FF2B5EF4-FFF2-40B4-BE49-F238E27FC236}">
              <a16:creationId xmlns:a16="http://schemas.microsoft.com/office/drawing/2014/main" id="{00000000-0008-0000-0500-0000D5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518" name="Text Box 19">
          <a:extLst>
            <a:ext uri="{FF2B5EF4-FFF2-40B4-BE49-F238E27FC236}">
              <a16:creationId xmlns:a16="http://schemas.microsoft.com/office/drawing/2014/main" id="{00000000-0008-0000-0500-0000D6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519" name="Text Box 16">
          <a:extLst>
            <a:ext uri="{FF2B5EF4-FFF2-40B4-BE49-F238E27FC236}">
              <a16:creationId xmlns:a16="http://schemas.microsoft.com/office/drawing/2014/main" id="{00000000-0008-0000-0500-0000D7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520" name="Text Box 17">
          <a:extLst>
            <a:ext uri="{FF2B5EF4-FFF2-40B4-BE49-F238E27FC236}">
              <a16:creationId xmlns:a16="http://schemas.microsoft.com/office/drawing/2014/main" id="{00000000-0008-0000-0500-0000D8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521" name="Text Box 18">
          <a:extLst>
            <a:ext uri="{FF2B5EF4-FFF2-40B4-BE49-F238E27FC236}">
              <a16:creationId xmlns:a16="http://schemas.microsoft.com/office/drawing/2014/main" id="{00000000-0008-0000-0500-0000D9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522" name="Text Box 19">
          <a:extLst>
            <a:ext uri="{FF2B5EF4-FFF2-40B4-BE49-F238E27FC236}">
              <a16:creationId xmlns:a16="http://schemas.microsoft.com/office/drawing/2014/main" id="{00000000-0008-0000-0500-0000DA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456743"/>
    <xdr:sp macro="" textlink="">
      <xdr:nvSpPr>
        <xdr:cNvPr id="2523" name="Text Box 15">
          <a:extLst>
            <a:ext uri="{FF2B5EF4-FFF2-40B4-BE49-F238E27FC236}">
              <a16:creationId xmlns:a16="http://schemas.microsoft.com/office/drawing/2014/main" id="{00000000-0008-0000-0500-0000DB09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504825</xdr:rowOff>
    </xdr:from>
    <xdr:ext cx="95250" cy="442269"/>
    <xdr:sp macro="" textlink="">
      <xdr:nvSpPr>
        <xdr:cNvPr id="2524" name="Text Box 15">
          <a:extLst>
            <a:ext uri="{FF2B5EF4-FFF2-40B4-BE49-F238E27FC236}">
              <a16:creationId xmlns:a16="http://schemas.microsoft.com/office/drawing/2014/main" id="{00000000-0008-0000-0500-0000DC09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2526" name="Text Box 15">
          <a:extLst>
            <a:ext uri="{FF2B5EF4-FFF2-40B4-BE49-F238E27FC236}">
              <a16:creationId xmlns:a16="http://schemas.microsoft.com/office/drawing/2014/main" id="{00000000-0008-0000-0500-0000DE09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444331"/>
    <xdr:sp macro="" textlink="">
      <xdr:nvSpPr>
        <xdr:cNvPr id="2527" name="Text Box 15">
          <a:extLst>
            <a:ext uri="{FF2B5EF4-FFF2-40B4-BE49-F238E27FC236}">
              <a16:creationId xmlns:a16="http://schemas.microsoft.com/office/drawing/2014/main" id="{00000000-0008-0000-0500-0000DF09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504825</xdr:rowOff>
    </xdr:from>
    <xdr:ext cx="95250" cy="213632"/>
    <xdr:sp macro="" textlink="">
      <xdr:nvSpPr>
        <xdr:cNvPr id="2528" name="Text Box 15">
          <a:extLst>
            <a:ext uri="{FF2B5EF4-FFF2-40B4-BE49-F238E27FC236}">
              <a16:creationId xmlns:a16="http://schemas.microsoft.com/office/drawing/2014/main" id="{00000000-0008-0000-0500-0000E009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529" name="Text Box 16">
          <a:extLst>
            <a:ext uri="{FF2B5EF4-FFF2-40B4-BE49-F238E27FC236}">
              <a16:creationId xmlns:a16="http://schemas.microsoft.com/office/drawing/2014/main" id="{00000000-0008-0000-0500-0000E1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530" name="Text Box 17">
          <a:extLst>
            <a:ext uri="{FF2B5EF4-FFF2-40B4-BE49-F238E27FC236}">
              <a16:creationId xmlns:a16="http://schemas.microsoft.com/office/drawing/2014/main" id="{00000000-0008-0000-0500-0000E2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531" name="Text Box 18">
          <a:extLst>
            <a:ext uri="{FF2B5EF4-FFF2-40B4-BE49-F238E27FC236}">
              <a16:creationId xmlns:a16="http://schemas.microsoft.com/office/drawing/2014/main" id="{00000000-0008-0000-0500-0000E3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532" name="Text Box 19">
          <a:extLst>
            <a:ext uri="{FF2B5EF4-FFF2-40B4-BE49-F238E27FC236}">
              <a16:creationId xmlns:a16="http://schemas.microsoft.com/office/drawing/2014/main" id="{00000000-0008-0000-0500-0000E4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2533" name="Text Box 16">
          <a:extLst>
            <a:ext uri="{FF2B5EF4-FFF2-40B4-BE49-F238E27FC236}">
              <a16:creationId xmlns:a16="http://schemas.microsoft.com/office/drawing/2014/main" id="{00000000-0008-0000-0500-0000E5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2534" name="Text Box 17">
          <a:extLst>
            <a:ext uri="{FF2B5EF4-FFF2-40B4-BE49-F238E27FC236}">
              <a16:creationId xmlns:a16="http://schemas.microsoft.com/office/drawing/2014/main" id="{00000000-0008-0000-0500-0000E6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2535" name="Text Box 18">
          <a:extLst>
            <a:ext uri="{FF2B5EF4-FFF2-40B4-BE49-F238E27FC236}">
              <a16:creationId xmlns:a16="http://schemas.microsoft.com/office/drawing/2014/main" id="{00000000-0008-0000-0500-0000E7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2536" name="Text Box 19">
          <a:extLst>
            <a:ext uri="{FF2B5EF4-FFF2-40B4-BE49-F238E27FC236}">
              <a16:creationId xmlns:a16="http://schemas.microsoft.com/office/drawing/2014/main" id="{00000000-0008-0000-0500-0000E8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2537" name="Text Box 16">
          <a:extLst>
            <a:ext uri="{FF2B5EF4-FFF2-40B4-BE49-F238E27FC236}">
              <a16:creationId xmlns:a16="http://schemas.microsoft.com/office/drawing/2014/main" id="{00000000-0008-0000-0500-0000E9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2538" name="Text Box 17">
          <a:extLst>
            <a:ext uri="{FF2B5EF4-FFF2-40B4-BE49-F238E27FC236}">
              <a16:creationId xmlns:a16="http://schemas.microsoft.com/office/drawing/2014/main" id="{00000000-0008-0000-0500-0000EA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2539" name="Text Box 18">
          <a:extLst>
            <a:ext uri="{FF2B5EF4-FFF2-40B4-BE49-F238E27FC236}">
              <a16:creationId xmlns:a16="http://schemas.microsoft.com/office/drawing/2014/main" id="{00000000-0008-0000-0500-0000EB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2540" name="Text Box 19">
          <a:extLst>
            <a:ext uri="{FF2B5EF4-FFF2-40B4-BE49-F238E27FC236}">
              <a16:creationId xmlns:a16="http://schemas.microsoft.com/office/drawing/2014/main" id="{00000000-0008-0000-0500-0000EC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444014"/>
    <xdr:sp macro="" textlink="">
      <xdr:nvSpPr>
        <xdr:cNvPr id="2541" name="Text Box 15">
          <a:extLst>
            <a:ext uri="{FF2B5EF4-FFF2-40B4-BE49-F238E27FC236}">
              <a16:creationId xmlns:a16="http://schemas.microsoft.com/office/drawing/2014/main" id="{00000000-0008-0000-0500-0000ED09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542" name="Text Box 16">
          <a:extLst>
            <a:ext uri="{FF2B5EF4-FFF2-40B4-BE49-F238E27FC236}">
              <a16:creationId xmlns:a16="http://schemas.microsoft.com/office/drawing/2014/main" id="{00000000-0008-0000-0500-0000EE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543" name="Text Box 17">
          <a:extLst>
            <a:ext uri="{FF2B5EF4-FFF2-40B4-BE49-F238E27FC236}">
              <a16:creationId xmlns:a16="http://schemas.microsoft.com/office/drawing/2014/main" id="{00000000-0008-0000-0500-0000EF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544" name="Text Box 18">
          <a:extLst>
            <a:ext uri="{FF2B5EF4-FFF2-40B4-BE49-F238E27FC236}">
              <a16:creationId xmlns:a16="http://schemas.microsoft.com/office/drawing/2014/main" id="{00000000-0008-0000-0500-0000F0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545" name="Text Box 19">
          <a:extLst>
            <a:ext uri="{FF2B5EF4-FFF2-40B4-BE49-F238E27FC236}">
              <a16:creationId xmlns:a16="http://schemas.microsoft.com/office/drawing/2014/main" id="{00000000-0008-0000-0500-0000F1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504825</xdr:rowOff>
    </xdr:from>
    <xdr:ext cx="95250" cy="442269"/>
    <xdr:sp macro="" textlink="">
      <xdr:nvSpPr>
        <xdr:cNvPr id="2546" name="Text Box 15">
          <a:extLst>
            <a:ext uri="{FF2B5EF4-FFF2-40B4-BE49-F238E27FC236}">
              <a16:creationId xmlns:a16="http://schemas.microsoft.com/office/drawing/2014/main" id="{00000000-0008-0000-0500-0000F209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2547" name="Text Box 16">
          <a:extLst>
            <a:ext uri="{FF2B5EF4-FFF2-40B4-BE49-F238E27FC236}">
              <a16:creationId xmlns:a16="http://schemas.microsoft.com/office/drawing/2014/main" id="{00000000-0008-0000-0500-0000F3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2548" name="Text Box 17">
          <a:extLst>
            <a:ext uri="{FF2B5EF4-FFF2-40B4-BE49-F238E27FC236}">
              <a16:creationId xmlns:a16="http://schemas.microsoft.com/office/drawing/2014/main" id="{00000000-0008-0000-0500-0000F4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2549" name="Text Box 18">
          <a:extLst>
            <a:ext uri="{FF2B5EF4-FFF2-40B4-BE49-F238E27FC236}">
              <a16:creationId xmlns:a16="http://schemas.microsoft.com/office/drawing/2014/main" id="{00000000-0008-0000-0500-0000F5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550" name="Text Box 16">
          <a:extLst>
            <a:ext uri="{FF2B5EF4-FFF2-40B4-BE49-F238E27FC236}">
              <a16:creationId xmlns:a16="http://schemas.microsoft.com/office/drawing/2014/main" id="{00000000-0008-0000-0500-0000F6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551" name="Text Box 17">
          <a:extLst>
            <a:ext uri="{FF2B5EF4-FFF2-40B4-BE49-F238E27FC236}">
              <a16:creationId xmlns:a16="http://schemas.microsoft.com/office/drawing/2014/main" id="{00000000-0008-0000-0500-0000F7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552" name="Text Box 18">
          <a:extLst>
            <a:ext uri="{FF2B5EF4-FFF2-40B4-BE49-F238E27FC236}">
              <a16:creationId xmlns:a16="http://schemas.microsoft.com/office/drawing/2014/main" id="{00000000-0008-0000-0500-0000F8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553" name="Text Box 19">
          <a:extLst>
            <a:ext uri="{FF2B5EF4-FFF2-40B4-BE49-F238E27FC236}">
              <a16:creationId xmlns:a16="http://schemas.microsoft.com/office/drawing/2014/main" id="{00000000-0008-0000-0500-0000F9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554" name="Text Box 16">
          <a:extLst>
            <a:ext uri="{FF2B5EF4-FFF2-40B4-BE49-F238E27FC236}">
              <a16:creationId xmlns:a16="http://schemas.microsoft.com/office/drawing/2014/main" id="{00000000-0008-0000-0500-0000FA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555" name="Text Box 17">
          <a:extLst>
            <a:ext uri="{FF2B5EF4-FFF2-40B4-BE49-F238E27FC236}">
              <a16:creationId xmlns:a16="http://schemas.microsoft.com/office/drawing/2014/main" id="{00000000-0008-0000-0500-0000FB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556" name="Text Box 18">
          <a:extLst>
            <a:ext uri="{FF2B5EF4-FFF2-40B4-BE49-F238E27FC236}">
              <a16:creationId xmlns:a16="http://schemas.microsoft.com/office/drawing/2014/main" id="{00000000-0008-0000-0500-0000FC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48</xdr:row>
      <xdr:rowOff>170392</xdr:rowOff>
    </xdr:from>
    <xdr:ext cx="95250" cy="213632"/>
    <xdr:sp macro="" textlink="">
      <xdr:nvSpPr>
        <xdr:cNvPr id="2557" name="Text Box 15">
          <a:extLst>
            <a:ext uri="{FF2B5EF4-FFF2-40B4-BE49-F238E27FC236}">
              <a16:creationId xmlns:a16="http://schemas.microsoft.com/office/drawing/2014/main" id="{00000000-0008-0000-0500-0000FD09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558" name="Text Box 16">
          <a:extLst>
            <a:ext uri="{FF2B5EF4-FFF2-40B4-BE49-F238E27FC236}">
              <a16:creationId xmlns:a16="http://schemas.microsoft.com/office/drawing/2014/main" id="{00000000-0008-0000-0500-0000FE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559" name="Text Box 17">
          <a:extLst>
            <a:ext uri="{FF2B5EF4-FFF2-40B4-BE49-F238E27FC236}">
              <a16:creationId xmlns:a16="http://schemas.microsoft.com/office/drawing/2014/main" id="{00000000-0008-0000-0500-0000FF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560" name="Text Box 18">
          <a:extLst>
            <a:ext uri="{FF2B5EF4-FFF2-40B4-BE49-F238E27FC236}">
              <a16:creationId xmlns:a16="http://schemas.microsoft.com/office/drawing/2014/main" id="{00000000-0008-0000-0500-000000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561" name="Text Box 19">
          <a:extLst>
            <a:ext uri="{FF2B5EF4-FFF2-40B4-BE49-F238E27FC236}">
              <a16:creationId xmlns:a16="http://schemas.microsoft.com/office/drawing/2014/main" id="{00000000-0008-0000-0500-000001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2562" name="Text Box 16">
          <a:extLst>
            <a:ext uri="{FF2B5EF4-FFF2-40B4-BE49-F238E27FC236}">
              <a16:creationId xmlns:a16="http://schemas.microsoft.com/office/drawing/2014/main" id="{00000000-0008-0000-0500-000002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2563" name="Text Box 17">
          <a:extLst>
            <a:ext uri="{FF2B5EF4-FFF2-40B4-BE49-F238E27FC236}">
              <a16:creationId xmlns:a16="http://schemas.microsoft.com/office/drawing/2014/main" id="{00000000-0008-0000-0500-000003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2564" name="Text Box 18">
          <a:extLst>
            <a:ext uri="{FF2B5EF4-FFF2-40B4-BE49-F238E27FC236}">
              <a16:creationId xmlns:a16="http://schemas.microsoft.com/office/drawing/2014/main" id="{00000000-0008-0000-0500-000004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2565" name="Text Box 19">
          <a:extLst>
            <a:ext uri="{FF2B5EF4-FFF2-40B4-BE49-F238E27FC236}">
              <a16:creationId xmlns:a16="http://schemas.microsoft.com/office/drawing/2014/main" id="{00000000-0008-0000-0500-000005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43</xdr:row>
      <xdr:rowOff>0</xdr:rowOff>
    </xdr:from>
    <xdr:ext cx="95250" cy="171450"/>
    <xdr:sp macro="" textlink="">
      <xdr:nvSpPr>
        <xdr:cNvPr id="2566" name="Text Box 16">
          <a:extLst>
            <a:ext uri="{FF2B5EF4-FFF2-40B4-BE49-F238E27FC236}">
              <a16:creationId xmlns:a16="http://schemas.microsoft.com/office/drawing/2014/main" id="{00000000-0008-0000-0500-000006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43</xdr:row>
      <xdr:rowOff>0</xdr:rowOff>
    </xdr:from>
    <xdr:ext cx="95250" cy="171450"/>
    <xdr:sp macro="" textlink="">
      <xdr:nvSpPr>
        <xdr:cNvPr id="2567" name="Text Box 17">
          <a:extLst>
            <a:ext uri="{FF2B5EF4-FFF2-40B4-BE49-F238E27FC236}">
              <a16:creationId xmlns:a16="http://schemas.microsoft.com/office/drawing/2014/main" id="{00000000-0008-0000-0500-000007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43</xdr:row>
      <xdr:rowOff>0</xdr:rowOff>
    </xdr:from>
    <xdr:ext cx="95250" cy="171450"/>
    <xdr:sp macro="" textlink="">
      <xdr:nvSpPr>
        <xdr:cNvPr id="2568" name="Text Box 18">
          <a:extLst>
            <a:ext uri="{FF2B5EF4-FFF2-40B4-BE49-F238E27FC236}">
              <a16:creationId xmlns:a16="http://schemas.microsoft.com/office/drawing/2014/main" id="{00000000-0008-0000-0500-000008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43</xdr:row>
      <xdr:rowOff>0</xdr:rowOff>
    </xdr:from>
    <xdr:ext cx="95250" cy="171450"/>
    <xdr:sp macro="" textlink="">
      <xdr:nvSpPr>
        <xdr:cNvPr id="2569" name="Text Box 19">
          <a:extLst>
            <a:ext uri="{FF2B5EF4-FFF2-40B4-BE49-F238E27FC236}">
              <a16:creationId xmlns:a16="http://schemas.microsoft.com/office/drawing/2014/main" id="{00000000-0008-0000-0500-000009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444014"/>
    <xdr:sp macro="" textlink="">
      <xdr:nvSpPr>
        <xdr:cNvPr id="2570" name="Text Box 15">
          <a:extLst>
            <a:ext uri="{FF2B5EF4-FFF2-40B4-BE49-F238E27FC236}">
              <a16:creationId xmlns:a16="http://schemas.microsoft.com/office/drawing/2014/main" id="{00000000-0008-0000-0500-00000A0A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571" name="Text Box 16">
          <a:extLst>
            <a:ext uri="{FF2B5EF4-FFF2-40B4-BE49-F238E27FC236}">
              <a16:creationId xmlns:a16="http://schemas.microsoft.com/office/drawing/2014/main" id="{00000000-0008-0000-0500-00000B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572" name="Text Box 17">
          <a:extLst>
            <a:ext uri="{FF2B5EF4-FFF2-40B4-BE49-F238E27FC236}">
              <a16:creationId xmlns:a16="http://schemas.microsoft.com/office/drawing/2014/main" id="{00000000-0008-0000-0500-00000C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573" name="Text Box 18">
          <a:extLst>
            <a:ext uri="{FF2B5EF4-FFF2-40B4-BE49-F238E27FC236}">
              <a16:creationId xmlns:a16="http://schemas.microsoft.com/office/drawing/2014/main" id="{00000000-0008-0000-0500-00000D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574" name="Text Box 19">
          <a:extLst>
            <a:ext uri="{FF2B5EF4-FFF2-40B4-BE49-F238E27FC236}">
              <a16:creationId xmlns:a16="http://schemas.microsoft.com/office/drawing/2014/main" id="{00000000-0008-0000-0500-00000E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2575" name="Text Box 16">
          <a:extLst>
            <a:ext uri="{FF2B5EF4-FFF2-40B4-BE49-F238E27FC236}">
              <a16:creationId xmlns:a16="http://schemas.microsoft.com/office/drawing/2014/main" id="{00000000-0008-0000-0500-00000F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2576" name="Text Box 17">
          <a:extLst>
            <a:ext uri="{FF2B5EF4-FFF2-40B4-BE49-F238E27FC236}">
              <a16:creationId xmlns:a16="http://schemas.microsoft.com/office/drawing/2014/main" id="{00000000-0008-0000-0500-000010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48</xdr:row>
      <xdr:rowOff>15875</xdr:rowOff>
    </xdr:from>
    <xdr:ext cx="95250" cy="171450"/>
    <xdr:sp macro="" textlink="">
      <xdr:nvSpPr>
        <xdr:cNvPr id="2577" name="Text Box 18">
          <a:extLst>
            <a:ext uri="{FF2B5EF4-FFF2-40B4-BE49-F238E27FC236}">
              <a16:creationId xmlns:a16="http://schemas.microsoft.com/office/drawing/2014/main" id="{00000000-0008-0000-0500-0000110A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578" name="Text Box 16">
          <a:extLst>
            <a:ext uri="{FF2B5EF4-FFF2-40B4-BE49-F238E27FC236}">
              <a16:creationId xmlns:a16="http://schemas.microsoft.com/office/drawing/2014/main" id="{00000000-0008-0000-0500-000012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579" name="Text Box 17">
          <a:extLst>
            <a:ext uri="{FF2B5EF4-FFF2-40B4-BE49-F238E27FC236}">
              <a16:creationId xmlns:a16="http://schemas.microsoft.com/office/drawing/2014/main" id="{00000000-0008-0000-0500-000013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580" name="Text Box 18">
          <a:extLst>
            <a:ext uri="{FF2B5EF4-FFF2-40B4-BE49-F238E27FC236}">
              <a16:creationId xmlns:a16="http://schemas.microsoft.com/office/drawing/2014/main" id="{00000000-0008-0000-0500-000014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581" name="Text Box 19">
          <a:extLst>
            <a:ext uri="{FF2B5EF4-FFF2-40B4-BE49-F238E27FC236}">
              <a16:creationId xmlns:a16="http://schemas.microsoft.com/office/drawing/2014/main" id="{00000000-0008-0000-0500-000015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582" name="Text Box 16">
          <a:extLst>
            <a:ext uri="{FF2B5EF4-FFF2-40B4-BE49-F238E27FC236}">
              <a16:creationId xmlns:a16="http://schemas.microsoft.com/office/drawing/2014/main" id="{00000000-0008-0000-0500-000016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48</xdr:row>
      <xdr:rowOff>170392</xdr:rowOff>
    </xdr:from>
    <xdr:ext cx="95250" cy="213632"/>
    <xdr:sp macro="" textlink="">
      <xdr:nvSpPr>
        <xdr:cNvPr id="2583" name="Text Box 15">
          <a:extLst>
            <a:ext uri="{FF2B5EF4-FFF2-40B4-BE49-F238E27FC236}">
              <a16:creationId xmlns:a16="http://schemas.microsoft.com/office/drawing/2014/main" id="{00000000-0008-0000-0500-0000170A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448496"/>
    <xdr:sp macro="" textlink="">
      <xdr:nvSpPr>
        <xdr:cNvPr id="2584" name="Text Box 15">
          <a:extLst>
            <a:ext uri="{FF2B5EF4-FFF2-40B4-BE49-F238E27FC236}">
              <a16:creationId xmlns:a16="http://schemas.microsoft.com/office/drawing/2014/main" id="{00000000-0008-0000-0500-0000180A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504825</xdr:rowOff>
    </xdr:from>
    <xdr:ext cx="95250" cy="442269"/>
    <xdr:sp macro="" textlink="">
      <xdr:nvSpPr>
        <xdr:cNvPr id="2585" name="Text Box 15">
          <a:extLst>
            <a:ext uri="{FF2B5EF4-FFF2-40B4-BE49-F238E27FC236}">
              <a16:creationId xmlns:a16="http://schemas.microsoft.com/office/drawing/2014/main" id="{00000000-0008-0000-0500-0000190A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213632"/>
    <xdr:sp macro="" textlink="">
      <xdr:nvSpPr>
        <xdr:cNvPr id="2587" name="Text Box 15">
          <a:extLst>
            <a:ext uri="{FF2B5EF4-FFF2-40B4-BE49-F238E27FC236}">
              <a16:creationId xmlns:a16="http://schemas.microsoft.com/office/drawing/2014/main" id="{00000000-0008-0000-0500-00001B0A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444331"/>
    <xdr:sp macro="" textlink="">
      <xdr:nvSpPr>
        <xdr:cNvPr id="2588" name="Text Box 15">
          <a:extLst>
            <a:ext uri="{FF2B5EF4-FFF2-40B4-BE49-F238E27FC236}">
              <a16:creationId xmlns:a16="http://schemas.microsoft.com/office/drawing/2014/main" id="{00000000-0008-0000-0500-00001C0A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48</xdr:row>
      <xdr:rowOff>170392</xdr:rowOff>
    </xdr:from>
    <xdr:ext cx="95250" cy="213632"/>
    <xdr:sp macro="" textlink="">
      <xdr:nvSpPr>
        <xdr:cNvPr id="2589" name="Text Box 15">
          <a:extLst>
            <a:ext uri="{FF2B5EF4-FFF2-40B4-BE49-F238E27FC236}">
              <a16:creationId xmlns:a16="http://schemas.microsoft.com/office/drawing/2014/main" id="{00000000-0008-0000-0500-00001D0A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90" name="Text Box 16">
          <a:extLst>
            <a:ext uri="{FF2B5EF4-FFF2-40B4-BE49-F238E27FC236}">
              <a16:creationId xmlns:a16="http://schemas.microsoft.com/office/drawing/2014/main" id="{00000000-0008-0000-0500-00001E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91" name="Text Box 17">
          <a:extLst>
            <a:ext uri="{FF2B5EF4-FFF2-40B4-BE49-F238E27FC236}">
              <a16:creationId xmlns:a16="http://schemas.microsoft.com/office/drawing/2014/main" id="{00000000-0008-0000-0500-00001F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92" name="Text Box 18">
          <a:extLst>
            <a:ext uri="{FF2B5EF4-FFF2-40B4-BE49-F238E27FC236}">
              <a16:creationId xmlns:a16="http://schemas.microsoft.com/office/drawing/2014/main" id="{00000000-0008-0000-0500-000020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93" name="Text Box 19">
          <a:extLst>
            <a:ext uri="{FF2B5EF4-FFF2-40B4-BE49-F238E27FC236}">
              <a16:creationId xmlns:a16="http://schemas.microsoft.com/office/drawing/2014/main" id="{00000000-0008-0000-0500-000021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594" name="Text Box 16">
          <a:extLst>
            <a:ext uri="{FF2B5EF4-FFF2-40B4-BE49-F238E27FC236}">
              <a16:creationId xmlns:a16="http://schemas.microsoft.com/office/drawing/2014/main" id="{00000000-0008-0000-0500-000022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595" name="Text Box 17">
          <a:extLst>
            <a:ext uri="{FF2B5EF4-FFF2-40B4-BE49-F238E27FC236}">
              <a16:creationId xmlns:a16="http://schemas.microsoft.com/office/drawing/2014/main" id="{00000000-0008-0000-0500-000023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596" name="Text Box 18">
          <a:extLst>
            <a:ext uri="{FF2B5EF4-FFF2-40B4-BE49-F238E27FC236}">
              <a16:creationId xmlns:a16="http://schemas.microsoft.com/office/drawing/2014/main" id="{00000000-0008-0000-0500-000024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597" name="Text Box 19">
          <a:extLst>
            <a:ext uri="{FF2B5EF4-FFF2-40B4-BE49-F238E27FC236}">
              <a16:creationId xmlns:a16="http://schemas.microsoft.com/office/drawing/2014/main" id="{00000000-0008-0000-0500-000025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2598" name="Text Box 16">
          <a:extLst>
            <a:ext uri="{FF2B5EF4-FFF2-40B4-BE49-F238E27FC236}">
              <a16:creationId xmlns:a16="http://schemas.microsoft.com/office/drawing/2014/main" id="{00000000-0008-0000-0500-000026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2599" name="Text Box 17">
          <a:extLst>
            <a:ext uri="{FF2B5EF4-FFF2-40B4-BE49-F238E27FC236}">
              <a16:creationId xmlns:a16="http://schemas.microsoft.com/office/drawing/2014/main" id="{00000000-0008-0000-0500-000027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2600" name="Text Box 18">
          <a:extLst>
            <a:ext uri="{FF2B5EF4-FFF2-40B4-BE49-F238E27FC236}">
              <a16:creationId xmlns:a16="http://schemas.microsoft.com/office/drawing/2014/main" id="{00000000-0008-0000-0500-000028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2601" name="Text Box 19">
          <a:extLst>
            <a:ext uri="{FF2B5EF4-FFF2-40B4-BE49-F238E27FC236}">
              <a16:creationId xmlns:a16="http://schemas.microsoft.com/office/drawing/2014/main" id="{00000000-0008-0000-0500-000029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44014"/>
    <xdr:sp macro="" textlink="">
      <xdr:nvSpPr>
        <xdr:cNvPr id="2602" name="Text Box 15">
          <a:extLst>
            <a:ext uri="{FF2B5EF4-FFF2-40B4-BE49-F238E27FC236}">
              <a16:creationId xmlns:a16="http://schemas.microsoft.com/office/drawing/2014/main" id="{00000000-0008-0000-0500-00002A0A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603" name="Text Box 16">
          <a:extLst>
            <a:ext uri="{FF2B5EF4-FFF2-40B4-BE49-F238E27FC236}">
              <a16:creationId xmlns:a16="http://schemas.microsoft.com/office/drawing/2014/main" id="{00000000-0008-0000-0500-00002B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604" name="Text Box 17">
          <a:extLst>
            <a:ext uri="{FF2B5EF4-FFF2-40B4-BE49-F238E27FC236}">
              <a16:creationId xmlns:a16="http://schemas.microsoft.com/office/drawing/2014/main" id="{00000000-0008-0000-0500-00002C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605" name="Text Box 18">
          <a:extLst>
            <a:ext uri="{FF2B5EF4-FFF2-40B4-BE49-F238E27FC236}">
              <a16:creationId xmlns:a16="http://schemas.microsoft.com/office/drawing/2014/main" id="{00000000-0008-0000-0500-00002D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606" name="Text Box 19">
          <a:extLst>
            <a:ext uri="{FF2B5EF4-FFF2-40B4-BE49-F238E27FC236}">
              <a16:creationId xmlns:a16="http://schemas.microsoft.com/office/drawing/2014/main" id="{00000000-0008-0000-0500-00002E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607" name="Text Box 16">
          <a:extLst>
            <a:ext uri="{FF2B5EF4-FFF2-40B4-BE49-F238E27FC236}">
              <a16:creationId xmlns:a16="http://schemas.microsoft.com/office/drawing/2014/main" id="{00000000-0008-0000-0500-00002F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608" name="Text Box 17">
          <a:extLst>
            <a:ext uri="{FF2B5EF4-FFF2-40B4-BE49-F238E27FC236}">
              <a16:creationId xmlns:a16="http://schemas.microsoft.com/office/drawing/2014/main" id="{00000000-0008-0000-0500-000030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609" name="Text Box 18">
          <a:extLst>
            <a:ext uri="{FF2B5EF4-FFF2-40B4-BE49-F238E27FC236}">
              <a16:creationId xmlns:a16="http://schemas.microsoft.com/office/drawing/2014/main" id="{00000000-0008-0000-0500-000031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610" name="Text Box 16">
          <a:extLst>
            <a:ext uri="{FF2B5EF4-FFF2-40B4-BE49-F238E27FC236}">
              <a16:creationId xmlns:a16="http://schemas.microsoft.com/office/drawing/2014/main" id="{00000000-0008-0000-0500-000032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611" name="Text Box 17">
          <a:extLst>
            <a:ext uri="{FF2B5EF4-FFF2-40B4-BE49-F238E27FC236}">
              <a16:creationId xmlns:a16="http://schemas.microsoft.com/office/drawing/2014/main" id="{00000000-0008-0000-0500-000033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612" name="Text Box 18">
          <a:extLst>
            <a:ext uri="{FF2B5EF4-FFF2-40B4-BE49-F238E27FC236}">
              <a16:creationId xmlns:a16="http://schemas.microsoft.com/office/drawing/2014/main" id="{00000000-0008-0000-0500-000034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613" name="Text Box 19">
          <a:extLst>
            <a:ext uri="{FF2B5EF4-FFF2-40B4-BE49-F238E27FC236}">
              <a16:creationId xmlns:a16="http://schemas.microsoft.com/office/drawing/2014/main" id="{00000000-0008-0000-0500-000035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614" name="Text Box 16">
          <a:extLst>
            <a:ext uri="{FF2B5EF4-FFF2-40B4-BE49-F238E27FC236}">
              <a16:creationId xmlns:a16="http://schemas.microsoft.com/office/drawing/2014/main" id="{00000000-0008-0000-0500-000036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615" name="Text Box 17">
          <a:extLst>
            <a:ext uri="{FF2B5EF4-FFF2-40B4-BE49-F238E27FC236}">
              <a16:creationId xmlns:a16="http://schemas.microsoft.com/office/drawing/2014/main" id="{00000000-0008-0000-0500-000037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616" name="Text Box 18">
          <a:extLst>
            <a:ext uri="{FF2B5EF4-FFF2-40B4-BE49-F238E27FC236}">
              <a16:creationId xmlns:a16="http://schemas.microsoft.com/office/drawing/2014/main" id="{00000000-0008-0000-0500-000038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617" name="Text Box 19">
          <a:extLst>
            <a:ext uri="{FF2B5EF4-FFF2-40B4-BE49-F238E27FC236}">
              <a16:creationId xmlns:a16="http://schemas.microsoft.com/office/drawing/2014/main" id="{00000000-0008-0000-0500-000039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456743"/>
    <xdr:sp macro="" textlink="">
      <xdr:nvSpPr>
        <xdr:cNvPr id="2618" name="Text Box 15">
          <a:extLst>
            <a:ext uri="{FF2B5EF4-FFF2-40B4-BE49-F238E27FC236}">
              <a16:creationId xmlns:a16="http://schemas.microsoft.com/office/drawing/2014/main" id="{00000000-0008-0000-0500-00003A0A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504825</xdr:rowOff>
    </xdr:from>
    <xdr:ext cx="95250" cy="442269"/>
    <xdr:sp macro="" textlink="">
      <xdr:nvSpPr>
        <xdr:cNvPr id="2619" name="Text Box 15">
          <a:extLst>
            <a:ext uri="{FF2B5EF4-FFF2-40B4-BE49-F238E27FC236}">
              <a16:creationId xmlns:a16="http://schemas.microsoft.com/office/drawing/2014/main" id="{00000000-0008-0000-0500-00003B0A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213632"/>
    <xdr:sp macro="" textlink="">
      <xdr:nvSpPr>
        <xdr:cNvPr id="2621" name="Text Box 15">
          <a:extLst>
            <a:ext uri="{FF2B5EF4-FFF2-40B4-BE49-F238E27FC236}">
              <a16:creationId xmlns:a16="http://schemas.microsoft.com/office/drawing/2014/main" id="{00000000-0008-0000-0500-00003D0A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444331"/>
    <xdr:sp macro="" textlink="">
      <xdr:nvSpPr>
        <xdr:cNvPr id="2622" name="Text Box 15">
          <a:extLst>
            <a:ext uri="{FF2B5EF4-FFF2-40B4-BE49-F238E27FC236}">
              <a16:creationId xmlns:a16="http://schemas.microsoft.com/office/drawing/2014/main" id="{00000000-0008-0000-0500-00003E0A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504825</xdr:rowOff>
    </xdr:from>
    <xdr:ext cx="95250" cy="213632"/>
    <xdr:sp macro="" textlink="">
      <xdr:nvSpPr>
        <xdr:cNvPr id="2623" name="Text Box 15">
          <a:extLst>
            <a:ext uri="{FF2B5EF4-FFF2-40B4-BE49-F238E27FC236}">
              <a16:creationId xmlns:a16="http://schemas.microsoft.com/office/drawing/2014/main" id="{00000000-0008-0000-0500-00003F0A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624" name="Text Box 16">
          <a:extLst>
            <a:ext uri="{FF2B5EF4-FFF2-40B4-BE49-F238E27FC236}">
              <a16:creationId xmlns:a16="http://schemas.microsoft.com/office/drawing/2014/main" id="{00000000-0008-0000-0500-000040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625" name="Text Box 17">
          <a:extLst>
            <a:ext uri="{FF2B5EF4-FFF2-40B4-BE49-F238E27FC236}">
              <a16:creationId xmlns:a16="http://schemas.microsoft.com/office/drawing/2014/main" id="{00000000-0008-0000-0500-000041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626" name="Text Box 18">
          <a:extLst>
            <a:ext uri="{FF2B5EF4-FFF2-40B4-BE49-F238E27FC236}">
              <a16:creationId xmlns:a16="http://schemas.microsoft.com/office/drawing/2014/main" id="{00000000-0008-0000-0500-000042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627" name="Text Box 19">
          <a:extLst>
            <a:ext uri="{FF2B5EF4-FFF2-40B4-BE49-F238E27FC236}">
              <a16:creationId xmlns:a16="http://schemas.microsoft.com/office/drawing/2014/main" id="{00000000-0008-0000-0500-000043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628" name="Text Box 16">
          <a:extLst>
            <a:ext uri="{FF2B5EF4-FFF2-40B4-BE49-F238E27FC236}">
              <a16:creationId xmlns:a16="http://schemas.microsoft.com/office/drawing/2014/main" id="{00000000-0008-0000-0500-000044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629" name="Text Box 17">
          <a:extLst>
            <a:ext uri="{FF2B5EF4-FFF2-40B4-BE49-F238E27FC236}">
              <a16:creationId xmlns:a16="http://schemas.microsoft.com/office/drawing/2014/main" id="{00000000-0008-0000-0500-000045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630" name="Text Box 18">
          <a:extLst>
            <a:ext uri="{FF2B5EF4-FFF2-40B4-BE49-F238E27FC236}">
              <a16:creationId xmlns:a16="http://schemas.microsoft.com/office/drawing/2014/main" id="{00000000-0008-0000-0500-000046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631" name="Text Box 19">
          <a:extLst>
            <a:ext uri="{FF2B5EF4-FFF2-40B4-BE49-F238E27FC236}">
              <a16:creationId xmlns:a16="http://schemas.microsoft.com/office/drawing/2014/main" id="{00000000-0008-0000-0500-000047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2632" name="Text Box 16">
          <a:extLst>
            <a:ext uri="{FF2B5EF4-FFF2-40B4-BE49-F238E27FC236}">
              <a16:creationId xmlns:a16="http://schemas.microsoft.com/office/drawing/2014/main" id="{00000000-0008-0000-0500-000048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2633" name="Text Box 17">
          <a:extLst>
            <a:ext uri="{FF2B5EF4-FFF2-40B4-BE49-F238E27FC236}">
              <a16:creationId xmlns:a16="http://schemas.microsoft.com/office/drawing/2014/main" id="{00000000-0008-0000-0500-000049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2634" name="Text Box 18">
          <a:extLst>
            <a:ext uri="{FF2B5EF4-FFF2-40B4-BE49-F238E27FC236}">
              <a16:creationId xmlns:a16="http://schemas.microsoft.com/office/drawing/2014/main" id="{00000000-0008-0000-0500-00004A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2635" name="Text Box 19">
          <a:extLst>
            <a:ext uri="{FF2B5EF4-FFF2-40B4-BE49-F238E27FC236}">
              <a16:creationId xmlns:a16="http://schemas.microsoft.com/office/drawing/2014/main" id="{00000000-0008-0000-0500-00004B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44014"/>
    <xdr:sp macro="" textlink="">
      <xdr:nvSpPr>
        <xdr:cNvPr id="2636" name="Text Box 15">
          <a:extLst>
            <a:ext uri="{FF2B5EF4-FFF2-40B4-BE49-F238E27FC236}">
              <a16:creationId xmlns:a16="http://schemas.microsoft.com/office/drawing/2014/main" id="{00000000-0008-0000-0500-00004C0A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637" name="Text Box 16">
          <a:extLst>
            <a:ext uri="{FF2B5EF4-FFF2-40B4-BE49-F238E27FC236}">
              <a16:creationId xmlns:a16="http://schemas.microsoft.com/office/drawing/2014/main" id="{00000000-0008-0000-0500-00004D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638" name="Text Box 17">
          <a:extLst>
            <a:ext uri="{FF2B5EF4-FFF2-40B4-BE49-F238E27FC236}">
              <a16:creationId xmlns:a16="http://schemas.microsoft.com/office/drawing/2014/main" id="{00000000-0008-0000-0500-00004E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639" name="Text Box 18">
          <a:extLst>
            <a:ext uri="{FF2B5EF4-FFF2-40B4-BE49-F238E27FC236}">
              <a16:creationId xmlns:a16="http://schemas.microsoft.com/office/drawing/2014/main" id="{00000000-0008-0000-0500-00004F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640" name="Text Box 19">
          <a:extLst>
            <a:ext uri="{FF2B5EF4-FFF2-40B4-BE49-F238E27FC236}">
              <a16:creationId xmlns:a16="http://schemas.microsoft.com/office/drawing/2014/main" id="{00000000-0008-0000-0500-000050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504825</xdr:rowOff>
    </xdr:from>
    <xdr:ext cx="95250" cy="442269"/>
    <xdr:sp macro="" textlink="">
      <xdr:nvSpPr>
        <xdr:cNvPr id="2641" name="Text Box 15">
          <a:extLst>
            <a:ext uri="{FF2B5EF4-FFF2-40B4-BE49-F238E27FC236}">
              <a16:creationId xmlns:a16="http://schemas.microsoft.com/office/drawing/2014/main" id="{00000000-0008-0000-0500-0000510A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642" name="Text Box 16">
          <a:extLst>
            <a:ext uri="{FF2B5EF4-FFF2-40B4-BE49-F238E27FC236}">
              <a16:creationId xmlns:a16="http://schemas.microsoft.com/office/drawing/2014/main" id="{00000000-0008-0000-0500-000052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643" name="Text Box 17">
          <a:extLst>
            <a:ext uri="{FF2B5EF4-FFF2-40B4-BE49-F238E27FC236}">
              <a16:creationId xmlns:a16="http://schemas.microsoft.com/office/drawing/2014/main" id="{00000000-0008-0000-0500-000053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644" name="Text Box 18">
          <a:extLst>
            <a:ext uri="{FF2B5EF4-FFF2-40B4-BE49-F238E27FC236}">
              <a16:creationId xmlns:a16="http://schemas.microsoft.com/office/drawing/2014/main" id="{00000000-0008-0000-0500-000054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645" name="Text Box 16">
          <a:extLst>
            <a:ext uri="{FF2B5EF4-FFF2-40B4-BE49-F238E27FC236}">
              <a16:creationId xmlns:a16="http://schemas.microsoft.com/office/drawing/2014/main" id="{00000000-0008-0000-0500-000055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646" name="Text Box 17">
          <a:extLst>
            <a:ext uri="{FF2B5EF4-FFF2-40B4-BE49-F238E27FC236}">
              <a16:creationId xmlns:a16="http://schemas.microsoft.com/office/drawing/2014/main" id="{00000000-0008-0000-0500-000056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647" name="Text Box 18">
          <a:extLst>
            <a:ext uri="{FF2B5EF4-FFF2-40B4-BE49-F238E27FC236}">
              <a16:creationId xmlns:a16="http://schemas.microsoft.com/office/drawing/2014/main" id="{00000000-0008-0000-0500-000057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648" name="Text Box 19">
          <a:extLst>
            <a:ext uri="{FF2B5EF4-FFF2-40B4-BE49-F238E27FC236}">
              <a16:creationId xmlns:a16="http://schemas.microsoft.com/office/drawing/2014/main" id="{00000000-0008-0000-0500-000058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649" name="Text Box 16">
          <a:extLst>
            <a:ext uri="{FF2B5EF4-FFF2-40B4-BE49-F238E27FC236}">
              <a16:creationId xmlns:a16="http://schemas.microsoft.com/office/drawing/2014/main" id="{00000000-0008-0000-0500-000059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650" name="Text Box 17">
          <a:extLst>
            <a:ext uri="{FF2B5EF4-FFF2-40B4-BE49-F238E27FC236}">
              <a16:creationId xmlns:a16="http://schemas.microsoft.com/office/drawing/2014/main" id="{00000000-0008-0000-0500-00005A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651" name="Text Box 18">
          <a:extLst>
            <a:ext uri="{FF2B5EF4-FFF2-40B4-BE49-F238E27FC236}">
              <a16:creationId xmlns:a16="http://schemas.microsoft.com/office/drawing/2014/main" id="{00000000-0008-0000-0500-00005B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54</xdr:row>
      <xdr:rowOff>170392</xdr:rowOff>
    </xdr:from>
    <xdr:ext cx="95250" cy="213632"/>
    <xdr:sp macro="" textlink="">
      <xdr:nvSpPr>
        <xdr:cNvPr id="2652" name="Text Box 15">
          <a:extLst>
            <a:ext uri="{FF2B5EF4-FFF2-40B4-BE49-F238E27FC236}">
              <a16:creationId xmlns:a16="http://schemas.microsoft.com/office/drawing/2014/main" id="{00000000-0008-0000-0500-00005C0A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653" name="Text Box 16">
          <a:extLst>
            <a:ext uri="{FF2B5EF4-FFF2-40B4-BE49-F238E27FC236}">
              <a16:creationId xmlns:a16="http://schemas.microsoft.com/office/drawing/2014/main" id="{00000000-0008-0000-0500-00005D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654" name="Text Box 17">
          <a:extLst>
            <a:ext uri="{FF2B5EF4-FFF2-40B4-BE49-F238E27FC236}">
              <a16:creationId xmlns:a16="http://schemas.microsoft.com/office/drawing/2014/main" id="{00000000-0008-0000-0500-00005E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655" name="Text Box 18">
          <a:extLst>
            <a:ext uri="{FF2B5EF4-FFF2-40B4-BE49-F238E27FC236}">
              <a16:creationId xmlns:a16="http://schemas.microsoft.com/office/drawing/2014/main" id="{00000000-0008-0000-0500-00005F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656" name="Text Box 19">
          <a:extLst>
            <a:ext uri="{FF2B5EF4-FFF2-40B4-BE49-F238E27FC236}">
              <a16:creationId xmlns:a16="http://schemas.microsoft.com/office/drawing/2014/main" id="{00000000-0008-0000-0500-000060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657" name="Text Box 16">
          <a:extLst>
            <a:ext uri="{FF2B5EF4-FFF2-40B4-BE49-F238E27FC236}">
              <a16:creationId xmlns:a16="http://schemas.microsoft.com/office/drawing/2014/main" id="{00000000-0008-0000-0500-000061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658" name="Text Box 17">
          <a:extLst>
            <a:ext uri="{FF2B5EF4-FFF2-40B4-BE49-F238E27FC236}">
              <a16:creationId xmlns:a16="http://schemas.microsoft.com/office/drawing/2014/main" id="{00000000-0008-0000-0500-000062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659" name="Text Box 18">
          <a:extLst>
            <a:ext uri="{FF2B5EF4-FFF2-40B4-BE49-F238E27FC236}">
              <a16:creationId xmlns:a16="http://schemas.microsoft.com/office/drawing/2014/main" id="{00000000-0008-0000-0500-000063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660" name="Text Box 19">
          <a:extLst>
            <a:ext uri="{FF2B5EF4-FFF2-40B4-BE49-F238E27FC236}">
              <a16:creationId xmlns:a16="http://schemas.microsoft.com/office/drawing/2014/main" id="{00000000-0008-0000-0500-000064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49</xdr:row>
      <xdr:rowOff>0</xdr:rowOff>
    </xdr:from>
    <xdr:ext cx="95250" cy="171450"/>
    <xdr:sp macro="" textlink="">
      <xdr:nvSpPr>
        <xdr:cNvPr id="2661" name="Text Box 16">
          <a:extLst>
            <a:ext uri="{FF2B5EF4-FFF2-40B4-BE49-F238E27FC236}">
              <a16:creationId xmlns:a16="http://schemas.microsoft.com/office/drawing/2014/main" id="{00000000-0008-0000-0500-000065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49</xdr:row>
      <xdr:rowOff>0</xdr:rowOff>
    </xdr:from>
    <xdr:ext cx="95250" cy="171450"/>
    <xdr:sp macro="" textlink="">
      <xdr:nvSpPr>
        <xdr:cNvPr id="2662" name="Text Box 17">
          <a:extLst>
            <a:ext uri="{FF2B5EF4-FFF2-40B4-BE49-F238E27FC236}">
              <a16:creationId xmlns:a16="http://schemas.microsoft.com/office/drawing/2014/main" id="{00000000-0008-0000-0500-000066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49</xdr:row>
      <xdr:rowOff>0</xdr:rowOff>
    </xdr:from>
    <xdr:ext cx="95250" cy="171450"/>
    <xdr:sp macro="" textlink="">
      <xdr:nvSpPr>
        <xdr:cNvPr id="2663" name="Text Box 18">
          <a:extLst>
            <a:ext uri="{FF2B5EF4-FFF2-40B4-BE49-F238E27FC236}">
              <a16:creationId xmlns:a16="http://schemas.microsoft.com/office/drawing/2014/main" id="{00000000-0008-0000-0500-000067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49</xdr:row>
      <xdr:rowOff>0</xdr:rowOff>
    </xdr:from>
    <xdr:ext cx="95250" cy="171450"/>
    <xdr:sp macro="" textlink="">
      <xdr:nvSpPr>
        <xdr:cNvPr id="2664" name="Text Box 19">
          <a:extLst>
            <a:ext uri="{FF2B5EF4-FFF2-40B4-BE49-F238E27FC236}">
              <a16:creationId xmlns:a16="http://schemas.microsoft.com/office/drawing/2014/main" id="{00000000-0008-0000-0500-000068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44014"/>
    <xdr:sp macro="" textlink="">
      <xdr:nvSpPr>
        <xdr:cNvPr id="2665" name="Text Box 15">
          <a:extLst>
            <a:ext uri="{FF2B5EF4-FFF2-40B4-BE49-F238E27FC236}">
              <a16:creationId xmlns:a16="http://schemas.microsoft.com/office/drawing/2014/main" id="{00000000-0008-0000-0500-0000690A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666" name="Text Box 16">
          <a:extLst>
            <a:ext uri="{FF2B5EF4-FFF2-40B4-BE49-F238E27FC236}">
              <a16:creationId xmlns:a16="http://schemas.microsoft.com/office/drawing/2014/main" id="{00000000-0008-0000-0500-00006A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667" name="Text Box 17">
          <a:extLst>
            <a:ext uri="{FF2B5EF4-FFF2-40B4-BE49-F238E27FC236}">
              <a16:creationId xmlns:a16="http://schemas.microsoft.com/office/drawing/2014/main" id="{00000000-0008-0000-0500-00006B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668" name="Text Box 18">
          <a:extLst>
            <a:ext uri="{FF2B5EF4-FFF2-40B4-BE49-F238E27FC236}">
              <a16:creationId xmlns:a16="http://schemas.microsoft.com/office/drawing/2014/main" id="{00000000-0008-0000-0500-00006C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669" name="Text Box 19">
          <a:extLst>
            <a:ext uri="{FF2B5EF4-FFF2-40B4-BE49-F238E27FC236}">
              <a16:creationId xmlns:a16="http://schemas.microsoft.com/office/drawing/2014/main" id="{00000000-0008-0000-0500-00006D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670" name="Text Box 16">
          <a:extLst>
            <a:ext uri="{FF2B5EF4-FFF2-40B4-BE49-F238E27FC236}">
              <a16:creationId xmlns:a16="http://schemas.microsoft.com/office/drawing/2014/main" id="{00000000-0008-0000-0500-00006E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671" name="Text Box 17">
          <a:extLst>
            <a:ext uri="{FF2B5EF4-FFF2-40B4-BE49-F238E27FC236}">
              <a16:creationId xmlns:a16="http://schemas.microsoft.com/office/drawing/2014/main" id="{00000000-0008-0000-0500-00006F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54</xdr:row>
      <xdr:rowOff>15875</xdr:rowOff>
    </xdr:from>
    <xdr:ext cx="95250" cy="171450"/>
    <xdr:sp macro="" textlink="">
      <xdr:nvSpPr>
        <xdr:cNvPr id="2672" name="Text Box 18">
          <a:extLst>
            <a:ext uri="{FF2B5EF4-FFF2-40B4-BE49-F238E27FC236}">
              <a16:creationId xmlns:a16="http://schemas.microsoft.com/office/drawing/2014/main" id="{00000000-0008-0000-0500-0000700A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673" name="Text Box 16">
          <a:extLst>
            <a:ext uri="{FF2B5EF4-FFF2-40B4-BE49-F238E27FC236}">
              <a16:creationId xmlns:a16="http://schemas.microsoft.com/office/drawing/2014/main" id="{00000000-0008-0000-0500-000071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674" name="Text Box 17">
          <a:extLst>
            <a:ext uri="{FF2B5EF4-FFF2-40B4-BE49-F238E27FC236}">
              <a16:creationId xmlns:a16="http://schemas.microsoft.com/office/drawing/2014/main" id="{00000000-0008-0000-0500-000072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675" name="Text Box 18">
          <a:extLst>
            <a:ext uri="{FF2B5EF4-FFF2-40B4-BE49-F238E27FC236}">
              <a16:creationId xmlns:a16="http://schemas.microsoft.com/office/drawing/2014/main" id="{00000000-0008-0000-0500-000073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676" name="Text Box 19">
          <a:extLst>
            <a:ext uri="{FF2B5EF4-FFF2-40B4-BE49-F238E27FC236}">
              <a16:creationId xmlns:a16="http://schemas.microsoft.com/office/drawing/2014/main" id="{00000000-0008-0000-0500-000074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677" name="Text Box 16">
          <a:extLst>
            <a:ext uri="{FF2B5EF4-FFF2-40B4-BE49-F238E27FC236}">
              <a16:creationId xmlns:a16="http://schemas.microsoft.com/office/drawing/2014/main" id="{00000000-0008-0000-0500-000075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54</xdr:row>
      <xdr:rowOff>170392</xdr:rowOff>
    </xdr:from>
    <xdr:ext cx="95250" cy="213632"/>
    <xdr:sp macro="" textlink="">
      <xdr:nvSpPr>
        <xdr:cNvPr id="2678" name="Text Box 15">
          <a:extLst>
            <a:ext uri="{FF2B5EF4-FFF2-40B4-BE49-F238E27FC236}">
              <a16:creationId xmlns:a16="http://schemas.microsoft.com/office/drawing/2014/main" id="{00000000-0008-0000-0500-0000760A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448496"/>
    <xdr:sp macro="" textlink="">
      <xdr:nvSpPr>
        <xdr:cNvPr id="2679" name="Text Box 15">
          <a:extLst>
            <a:ext uri="{FF2B5EF4-FFF2-40B4-BE49-F238E27FC236}">
              <a16:creationId xmlns:a16="http://schemas.microsoft.com/office/drawing/2014/main" id="{00000000-0008-0000-0500-0000770A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504825</xdr:rowOff>
    </xdr:from>
    <xdr:ext cx="95250" cy="442269"/>
    <xdr:sp macro="" textlink="">
      <xdr:nvSpPr>
        <xdr:cNvPr id="2680" name="Text Box 15">
          <a:extLst>
            <a:ext uri="{FF2B5EF4-FFF2-40B4-BE49-F238E27FC236}">
              <a16:creationId xmlns:a16="http://schemas.microsoft.com/office/drawing/2014/main" id="{00000000-0008-0000-0500-0000780A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2682" name="Text Box 15">
          <a:extLst>
            <a:ext uri="{FF2B5EF4-FFF2-40B4-BE49-F238E27FC236}">
              <a16:creationId xmlns:a16="http://schemas.microsoft.com/office/drawing/2014/main" id="{00000000-0008-0000-0500-00007A0A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444331"/>
    <xdr:sp macro="" textlink="">
      <xdr:nvSpPr>
        <xdr:cNvPr id="2683" name="Text Box 15">
          <a:extLst>
            <a:ext uri="{FF2B5EF4-FFF2-40B4-BE49-F238E27FC236}">
              <a16:creationId xmlns:a16="http://schemas.microsoft.com/office/drawing/2014/main" id="{00000000-0008-0000-0500-00007B0A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54</xdr:row>
      <xdr:rowOff>170392</xdr:rowOff>
    </xdr:from>
    <xdr:ext cx="95250" cy="213632"/>
    <xdr:sp macro="" textlink="">
      <xdr:nvSpPr>
        <xdr:cNvPr id="2684" name="Text Box 15">
          <a:extLst>
            <a:ext uri="{FF2B5EF4-FFF2-40B4-BE49-F238E27FC236}">
              <a16:creationId xmlns:a16="http://schemas.microsoft.com/office/drawing/2014/main" id="{00000000-0008-0000-0500-00007C0A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85" name="Text Box 16">
          <a:extLst>
            <a:ext uri="{FF2B5EF4-FFF2-40B4-BE49-F238E27FC236}">
              <a16:creationId xmlns:a16="http://schemas.microsoft.com/office/drawing/2014/main" id="{00000000-0008-0000-0500-00007D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86" name="Text Box 17">
          <a:extLst>
            <a:ext uri="{FF2B5EF4-FFF2-40B4-BE49-F238E27FC236}">
              <a16:creationId xmlns:a16="http://schemas.microsoft.com/office/drawing/2014/main" id="{00000000-0008-0000-0500-00007E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87" name="Text Box 18">
          <a:extLst>
            <a:ext uri="{FF2B5EF4-FFF2-40B4-BE49-F238E27FC236}">
              <a16:creationId xmlns:a16="http://schemas.microsoft.com/office/drawing/2014/main" id="{00000000-0008-0000-0500-00007F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88" name="Text Box 19">
          <a:extLst>
            <a:ext uri="{FF2B5EF4-FFF2-40B4-BE49-F238E27FC236}">
              <a16:creationId xmlns:a16="http://schemas.microsoft.com/office/drawing/2014/main" id="{00000000-0008-0000-0500-000080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2689" name="Text Box 16">
          <a:extLst>
            <a:ext uri="{FF2B5EF4-FFF2-40B4-BE49-F238E27FC236}">
              <a16:creationId xmlns:a16="http://schemas.microsoft.com/office/drawing/2014/main" id="{00000000-0008-0000-0500-000081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2690" name="Text Box 17">
          <a:extLst>
            <a:ext uri="{FF2B5EF4-FFF2-40B4-BE49-F238E27FC236}">
              <a16:creationId xmlns:a16="http://schemas.microsoft.com/office/drawing/2014/main" id="{00000000-0008-0000-0500-000082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2691" name="Text Box 18">
          <a:extLst>
            <a:ext uri="{FF2B5EF4-FFF2-40B4-BE49-F238E27FC236}">
              <a16:creationId xmlns:a16="http://schemas.microsoft.com/office/drawing/2014/main" id="{00000000-0008-0000-0500-000083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2692" name="Text Box 19">
          <a:extLst>
            <a:ext uri="{FF2B5EF4-FFF2-40B4-BE49-F238E27FC236}">
              <a16:creationId xmlns:a16="http://schemas.microsoft.com/office/drawing/2014/main" id="{00000000-0008-0000-0500-000084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2693" name="Text Box 16">
          <a:extLst>
            <a:ext uri="{FF2B5EF4-FFF2-40B4-BE49-F238E27FC236}">
              <a16:creationId xmlns:a16="http://schemas.microsoft.com/office/drawing/2014/main" id="{00000000-0008-0000-0500-000085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2694" name="Text Box 17">
          <a:extLst>
            <a:ext uri="{FF2B5EF4-FFF2-40B4-BE49-F238E27FC236}">
              <a16:creationId xmlns:a16="http://schemas.microsoft.com/office/drawing/2014/main" id="{00000000-0008-0000-0500-000086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2695" name="Text Box 18">
          <a:extLst>
            <a:ext uri="{FF2B5EF4-FFF2-40B4-BE49-F238E27FC236}">
              <a16:creationId xmlns:a16="http://schemas.microsoft.com/office/drawing/2014/main" id="{00000000-0008-0000-0500-000087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2696" name="Text Box 19">
          <a:extLst>
            <a:ext uri="{FF2B5EF4-FFF2-40B4-BE49-F238E27FC236}">
              <a16:creationId xmlns:a16="http://schemas.microsoft.com/office/drawing/2014/main" id="{00000000-0008-0000-0500-000088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4014"/>
    <xdr:sp macro="" textlink="">
      <xdr:nvSpPr>
        <xdr:cNvPr id="2697" name="Text Box 15">
          <a:extLst>
            <a:ext uri="{FF2B5EF4-FFF2-40B4-BE49-F238E27FC236}">
              <a16:creationId xmlns:a16="http://schemas.microsoft.com/office/drawing/2014/main" id="{00000000-0008-0000-0500-0000890A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98" name="Text Box 16">
          <a:extLst>
            <a:ext uri="{FF2B5EF4-FFF2-40B4-BE49-F238E27FC236}">
              <a16:creationId xmlns:a16="http://schemas.microsoft.com/office/drawing/2014/main" id="{00000000-0008-0000-0500-00008A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99" name="Text Box 17">
          <a:extLst>
            <a:ext uri="{FF2B5EF4-FFF2-40B4-BE49-F238E27FC236}">
              <a16:creationId xmlns:a16="http://schemas.microsoft.com/office/drawing/2014/main" id="{00000000-0008-0000-0500-00008B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700" name="Text Box 18">
          <a:extLst>
            <a:ext uri="{FF2B5EF4-FFF2-40B4-BE49-F238E27FC236}">
              <a16:creationId xmlns:a16="http://schemas.microsoft.com/office/drawing/2014/main" id="{00000000-0008-0000-0500-00008C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701" name="Text Box 19">
          <a:extLst>
            <a:ext uri="{FF2B5EF4-FFF2-40B4-BE49-F238E27FC236}">
              <a16:creationId xmlns:a16="http://schemas.microsoft.com/office/drawing/2014/main" id="{00000000-0008-0000-0500-00008D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2702" name="Text Box 16">
          <a:extLst>
            <a:ext uri="{FF2B5EF4-FFF2-40B4-BE49-F238E27FC236}">
              <a16:creationId xmlns:a16="http://schemas.microsoft.com/office/drawing/2014/main" id="{00000000-0008-0000-0500-00008E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2703" name="Text Box 17">
          <a:extLst>
            <a:ext uri="{FF2B5EF4-FFF2-40B4-BE49-F238E27FC236}">
              <a16:creationId xmlns:a16="http://schemas.microsoft.com/office/drawing/2014/main" id="{00000000-0008-0000-0500-00008F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2704" name="Text Box 18">
          <a:extLst>
            <a:ext uri="{FF2B5EF4-FFF2-40B4-BE49-F238E27FC236}">
              <a16:creationId xmlns:a16="http://schemas.microsoft.com/office/drawing/2014/main" id="{00000000-0008-0000-0500-000090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705" name="Text Box 16">
          <a:extLst>
            <a:ext uri="{FF2B5EF4-FFF2-40B4-BE49-F238E27FC236}">
              <a16:creationId xmlns:a16="http://schemas.microsoft.com/office/drawing/2014/main" id="{00000000-0008-0000-0500-000091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706" name="Text Box 17">
          <a:extLst>
            <a:ext uri="{FF2B5EF4-FFF2-40B4-BE49-F238E27FC236}">
              <a16:creationId xmlns:a16="http://schemas.microsoft.com/office/drawing/2014/main" id="{00000000-0008-0000-0500-000092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707" name="Text Box 18">
          <a:extLst>
            <a:ext uri="{FF2B5EF4-FFF2-40B4-BE49-F238E27FC236}">
              <a16:creationId xmlns:a16="http://schemas.microsoft.com/office/drawing/2014/main" id="{00000000-0008-0000-0500-000093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708" name="Text Box 19">
          <a:extLst>
            <a:ext uri="{FF2B5EF4-FFF2-40B4-BE49-F238E27FC236}">
              <a16:creationId xmlns:a16="http://schemas.microsoft.com/office/drawing/2014/main" id="{00000000-0008-0000-0500-000094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709" name="Text Box 16">
          <a:extLst>
            <a:ext uri="{FF2B5EF4-FFF2-40B4-BE49-F238E27FC236}">
              <a16:creationId xmlns:a16="http://schemas.microsoft.com/office/drawing/2014/main" id="{00000000-0008-0000-0500-000095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710" name="Text Box 17">
          <a:extLst>
            <a:ext uri="{FF2B5EF4-FFF2-40B4-BE49-F238E27FC236}">
              <a16:creationId xmlns:a16="http://schemas.microsoft.com/office/drawing/2014/main" id="{00000000-0008-0000-0500-000096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711" name="Text Box 18">
          <a:extLst>
            <a:ext uri="{FF2B5EF4-FFF2-40B4-BE49-F238E27FC236}">
              <a16:creationId xmlns:a16="http://schemas.microsoft.com/office/drawing/2014/main" id="{00000000-0008-0000-0500-000097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712" name="Text Box 19">
          <a:extLst>
            <a:ext uri="{FF2B5EF4-FFF2-40B4-BE49-F238E27FC236}">
              <a16:creationId xmlns:a16="http://schemas.microsoft.com/office/drawing/2014/main" id="{00000000-0008-0000-0500-000098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456743"/>
    <xdr:sp macro="" textlink="">
      <xdr:nvSpPr>
        <xdr:cNvPr id="2713" name="Text Box 15">
          <a:extLst>
            <a:ext uri="{FF2B5EF4-FFF2-40B4-BE49-F238E27FC236}">
              <a16:creationId xmlns:a16="http://schemas.microsoft.com/office/drawing/2014/main" id="{00000000-0008-0000-0500-0000990A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504825</xdr:rowOff>
    </xdr:from>
    <xdr:ext cx="95250" cy="442269"/>
    <xdr:sp macro="" textlink="">
      <xdr:nvSpPr>
        <xdr:cNvPr id="2714" name="Text Box 15">
          <a:extLst>
            <a:ext uri="{FF2B5EF4-FFF2-40B4-BE49-F238E27FC236}">
              <a16:creationId xmlns:a16="http://schemas.microsoft.com/office/drawing/2014/main" id="{00000000-0008-0000-0500-00009A0A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2716" name="Text Box 15">
          <a:extLst>
            <a:ext uri="{FF2B5EF4-FFF2-40B4-BE49-F238E27FC236}">
              <a16:creationId xmlns:a16="http://schemas.microsoft.com/office/drawing/2014/main" id="{00000000-0008-0000-0500-00009C0A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444331"/>
    <xdr:sp macro="" textlink="">
      <xdr:nvSpPr>
        <xdr:cNvPr id="2717" name="Text Box 15">
          <a:extLst>
            <a:ext uri="{FF2B5EF4-FFF2-40B4-BE49-F238E27FC236}">
              <a16:creationId xmlns:a16="http://schemas.microsoft.com/office/drawing/2014/main" id="{00000000-0008-0000-0500-00009D0A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504825</xdr:rowOff>
    </xdr:from>
    <xdr:ext cx="95250" cy="213632"/>
    <xdr:sp macro="" textlink="">
      <xdr:nvSpPr>
        <xdr:cNvPr id="2718" name="Text Box 15">
          <a:extLst>
            <a:ext uri="{FF2B5EF4-FFF2-40B4-BE49-F238E27FC236}">
              <a16:creationId xmlns:a16="http://schemas.microsoft.com/office/drawing/2014/main" id="{00000000-0008-0000-0500-00009E0A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719" name="Text Box 16">
          <a:extLst>
            <a:ext uri="{FF2B5EF4-FFF2-40B4-BE49-F238E27FC236}">
              <a16:creationId xmlns:a16="http://schemas.microsoft.com/office/drawing/2014/main" id="{00000000-0008-0000-0500-00009F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720" name="Text Box 17">
          <a:extLst>
            <a:ext uri="{FF2B5EF4-FFF2-40B4-BE49-F238E27FC236}">
              <a16:creationId xmlns:a16="http://schemas.microsoft.com/office/drawing/2014/main" id="{00000000-0008-0000-0500-0000A0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721" name="Text Box 18">
          <a:extLst>
            <a:ext uri="{FF2B5EF4-FFF2-40B4-BE49-F238E27FC236}">
              <a16:creationId xmlns:a16="http://schemas.microsoft.com/office/drawing/2014/main" id="{00000000-0008-0000-0500-0000A1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722" name="Text Box 19">
          <a:extLst>
            <a:ext uri="{FF2B5EF4-FFF2-40B4-BE49-F238E27FC236}">
              <a16:creationId xmlns:a16="http://schemas.microsoft.com/office/drawing/2014/main" id="{00000000-0008-0000-0500-0000A2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2723" name="Text Box 16">
          <a:extLst>
            <a:ext uri="{FF2B5EF4-FFF2-40B4-BE49-F238E27FC236}">
              <a16:creationId xmlns:a16="http://schemas.microsoft.com/office/drawing/2014/main" id="{00000000-0008-0000-0500-0000A3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2724" name="Text Box 17">
          <a:extLst>
            <a:ext uri="{FF2B5EF4-FFF2-40B4-BE49-F238E27FC236}">
              <a16:creationId xmlns:a16="http://schemas.microsoft.com/office/drawing/2014/main" id="{00000000-0008-0000-0500-0000A4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2725" name="Text Box 18">
          <a:extLst>
            <a:ext uri="{FF2B5EF4-FFF2-40B4-BE49-F238E27FC236}">
              <a16:creationId xmlns:a16="http://schemas.microsoft.com/office/drawing/2014/main" id="{00000000-0008-0000-0500-0000A5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2726" name="Text Box 19">
          <a:extLst>
            <a:ext uri="{FF2B5EF4-FFF2-40B4-BE49-F238E27FC236}">
              <a16:creationId xmlns:a16="http://schemas.microsoft.com/office/drawing/2014/main" id="{00000000-0008-0000-0500-0000A6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2727" name="Text Box 16">
          <a:extLst>
            <a:ext uri="{FF2B5EF4-FFF2-40B4-BE49-F238E27FC236}">
              <a16:creationId xmlns:a16="http://schemas.microsoft.com/office/drawing/2014/main" id="{00000000-0008-0000-0500-0000A7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2728" name="Text Box 17">
          <a:extLst>
            <a:ext uri="{FF2B5EF4-FFF2-40B4-BE49-F238E27FC236}">
              <a16:creationId xmlns:a16="http://schemas.microsoft.com/office/drawing/2014/main" id="{00000000-0008-0000-0500-0000A8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2729" name="Text Box 18">
          <a:extLst>
            <a:ext uri="{FF2B5EF4-FFF2-40B4-BE49-F238E27FC236}">
              <a16:creationId xmlns:a16="http://schemas.microsoft.com/office/drawing/2014/main" id="{00000000-0008-0000-0500-0000A9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2730" name="Text Box 19">
          <a:extLst>
            <a:ext uri="{FF2B5EF4-FFF2-40B4-BE49-F238E27FC236}">
              <a16:creationId xmlns:a16="http://schemas.microsoft.com/office/drawing/2014/main" id="{00000000-0008-0000-0500-0000AA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4014"/>
    <xdr:sp macro="" textlink="">
      <xdr:nvSpPr>
        <xdr:cNvPr id="2731" name="Text Box 15">
          <a:extLst>
            <a:ext uri="{FF2B5EF4-FFF2-40B4-BE49-F238E27FC236}">
              <a16:creationId xmlns:a16="http://schemas.microsoft.com/office/drawing/2014/main" id="{00000000-0008-0000-0500-0000AB0A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732" name="Text Box 16">
          <a:extLst>
            <a:ext uri="{FF2B5EF4-FFF2-40B4-BE49-F238E27FC236}">
              <a16:creationId xmlns:a16="http://schemas.microsoft.com/office/drawing/2014/main" id="{00000000-0008-0000-0500-0000AC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733" name="Text Box 17">
          <a:extLst>
            <a:ext uri="{FF2B5EF4-FFF2-40B4-BE49-F238E27FC236}">
              <a16:creationId xmlns:a16="http://schemas.microsoft.com/office/drawing/2014/main" id="{00000000-0008-0000-0500-0000AD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734" name="Text Box 18">
          <a:extLst>
            <a:ext uri="{FF2B5EF4-FFF2-40B4-BE49-F238E27FC236}">
              <a16:creationId xmlns:a16="http://schemas.microsoft.com/office/drawing/2014/main" id="{00000000-0008-0000-0500-0000AE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735" name="Text Box 19">
          <a:extLst>
            <a:ext uri="{FF2B5EF4-FFF2-40B4-BE49-F238E27FC236}">
              <a16:creationId xmlns:a16="http://schemas.microsoft.com/office/drawing/2014/main" id="{00000000-0008-0000-0500-0000AF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504825</xdr:rowOff>
    </xdr:from>
    <xdr:ext cx="95250" cy="442269"/>
    <xdr:sp macro="" textlink="">
      <xdr:nvSpPr>
        <xdr:cNvPr id="2736" name="Text Box 15">
          <a:extLst>
            <a:ext uri="{FF2B5EF4-FFF2-40B4-BE49-F238E27FC236}">
              <a16:creationId xmlns:a16="http://schemas.microsoft.com/office/drawing/2014/main" id="{00000000-0008-0000-0500-0000B00A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2737" name="Text Box 16">
          <a:extLst>
            <a:ext uri="{FF2B5EF4-FFF2-40B4-BE49-F238E27FC236}">
              <a16:creationId xmlns:a16="http://schemas.microsoft.com/office/drawing/2014/main" id="{00000000-0008-0000-0500-0000B1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2738" name="Text Box 17">
          <a:extLst>
            <a:ext uri="{FF2B5EF4-FFF2-40B4-BE49-F238E27FC236}">
              <a16:creationId xmlns:a16="http://schemas.microsoft.com/office/drawing/2014/main" id="{00000000-0008-0000-0500-0000B2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2739" name="Text Box 18">
          <a:extLst>
            <a:ext uri="{FF2B5EF4-FFF2-40B4-BE49-F238E27FC236}">
              <a16:creationId xmlns:a16="http://schemas.microsoft.com/office/drawing/2014/main" id="{00000000-0008-0000-0500-0000B3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740" name="Text Box 16">
          <a:extLst>
            <a:ext uri="{FF2B5EF4-FFF2-40B4-BE49-F238E27FC236}">
              <a16:creationId xmlns:a16="http://schemas.microsoft.com/office/drawing/2014/main" id="{00000000-0008-0000-0500-0000B4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741" name="Text Box 17">
          <a:extLst>
            <a:ext uri="{FF2B5EF4-FFF2-40B4-BE49-F238E27FC236}">
              <a16:creationId xmlns:a16="http://schemas.microsoft.com/office/drawing/2014/main" id="{00000000-0008-0000-0500-0000B5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742" name="Text Box 18">
          <a:extLst>
            <a:ext uri="{FF2B5EF4-FFF2-40B4-BE49-F238E27FC236}">
              <a16:creationId xmlns:a16="http://schemas.microsoft.com/office/drawing/2014/main" id="{00000000-0008-0000-0500-0000B6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743" name="Text Box 19">
          <a:extLst>
            <a:ext uri="{FF2B5EF4-FFF2-40B4-BE49-F238E27FC236}">
              <a16:creationId xmlns:a16="http://schemas.microsoft.com/office/drawing/2014/main" id="{00000000-0008-0000-0500-0000B7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744" name="Text Box 16">
          <a:extLst>
            <a:ext uri="{FF2B5EF4-FFF2-40B4-BE49-F238E27FC236}">
              <a16:creationId xmlns:a16="http://schemas.microsoft.com/office/drawing/2014/main" id="{00000000-0008-0000-0500-0000B8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745" name="Text Box 17">
          <a:extLst>
            <a:ext uri="{FF2B5EF4-FFF2-40B4-BE49-F238E27FC236}">
              <a16:creationId xmlns:a16="http://schemas.microsoft.com/office/drawing/2014/main" id="{00000000-0008-0000-0500-0000B9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746" name="Text Box 18">
          <a:extLst>
            <a:ext uri="{FF2B5EF4-FFF2-40B4-BE49-F238E27FC236}">
              <a16:creationId xmlns:a16="http://schemas.microsoft.com/office/drawing/2014/main" id="{00000000-0008-0000-0500-0000BA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60</xdr:row>
      <xdr:rowOff>170392</xdr:rowOff>
    </xdr:from>
    <xdr:ext cx="95250" cy="213632"/>
    <xdr:sp macro="" textlink="">
      <xdr:nvSpPr>
        <xdr:cNvPr id="2747" name="Text Box 15">
          <a:extLst>
            <a:ext uri="{FF2B5EF4-FFF2-40B4-BE49-F238E27FC236}">
              <a16:creationId xmlns:a16="http://schemas.microsoft.com/office/drawing/2014/main" id="{00000000-0008-0000-0500-0000BB0A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748" name="Text Box 16">
          <a:extLst>
            <a:ext uri="{FF2B5EF4-FFF2-40B4-BE49-F238E27FC236}">
              <a16:creationId xmlns:a16="http://schemas.microsoft.com/office/drawing/2014/main" id="{00000000-0008-0000-0500-0000BC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749" name="Text Box 17">
          <a:extLst>
            <a:ext uri="{FF2B5EF4-FFF2-40B4-BE49-F238E27FC236}">
              <a16:creationId xmlns:a16="http://schemas.microsoft.com/office/drawing/2014/main" id="{00000000-0008-0000-0500-0000BD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750" name="Text Box 18">
          <a:extLst>
            <a:ext uri="{FF2B5EF4-FFF2-40B4-BE49-F238E27FC236}">
              <a16:creationId xmlns:a16="http://schemas.microsoft.com/office/drawing/2014/main" id="{00000000-0008-0000-0500-0000BE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751" name="Text Box 19">
          <a:extLst>
            <a:ext uri="{FF2B5EF4-FFF2-40B4-BE49-F238E27FC236}">
              <a16:creationId xmlns:a16="http://schemas.microsoft.com/office/drawing/2014/main" id="{00000000-0008-0000-0500-0000BF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2752" name="Text Box 16">
          <a:extLst>
            <a:ext uri="{FF2B5EF4-FFF2-40B4-BE49-F238E27FC236}">
              <a16:creationId xmlns:a16="http://schemas.microsoft.com/office/drawing/2014/main" id="{00000000-0008-0000-0500-0000C0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2753" name="Text Box 17">
          <a:extLst>
            <a:ext uri="{FF2B5EF4-FFF2-40B4-BE49-F238E27FC236}">
              <a16:creationId xmlns:a16="http://schemas.microsoft.com/office/drawing/2014/main" id="{00000000-0008-0000-0500-0000C1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2754" name="Text Box 18">
          <a:extLst>
            <a:ext uri="{FF2B5EF4-FFF2-40B4-BE49-F238E27FC236}">
              <a16:creationId xmlns:a16="http://schemas.microsoft.com/office/drawing/2014/main" id="{00000000-0008-0000-0500-0000C2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2755" name="Text Box 19">
          <a:extLst>
            <a:ext uri="{FF2B5EF4-FFF2-40B4-BE49-F238E27FC236}">
              <a16:creationId xmlns:a16="http://schemas.microsoft.com/office/drawing/2014/main" id="{00000000-0008-0000-0500-0000C3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55</xdr:row>
      <xdr:rowOff>0</xdr:rowOff>
    </xdr:from>
    <xdr:ext cx="95250" cy="171450"/>
    <xdr:sp macro="" textlink="">
      <xdr:nvSpPr>
        <xdr:cNvPr id="2756" name="Text Box 16">
          <a:extLst>
            <a:ext uri="{FF2B5EF4-FFF2-40B4-BE49-F238E27FC236}">
              <a16:creationId xmlns:a16="http://schemas.microsoft.com/office/drawing/2014/main" id="{00000000-0008-0000-0500-0000C4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55</xdr:row>
      <xdr:rowOff>0</xdr:rowOff>
    </xdr:from>
    <xdr:ext cx="95250" cy="171450"/>
    <xdr:sp macro="" textlink="">
      <xdr:nvSpPr>
        <xdr:cNvPr id="2757" name="Text Box 17">
          <a:extLst>
            <a:ext uri="{FF2B5EF4-FFF2-40B4-BE49-F238E27FC236}">
              <a16:creationId xmlns:a16="http://schemas.microsoft.com/office/drawing/2014/main" id="{00000000-0008-0000-0500-0000C5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55</xdr:row>
      <xdr:rowOff>0</xdr:rowOff>
    </xdr:from>
    <xdr:ext cx="95250" cy="171450"/>
    <xdr:sp macro="" textlink="">
      <xdr:nvSpPr>
        <xdr:cNvPr id="2758" name="Text Box 18">
          <a:extLst>
            <a:ext uri="{FF2B5EF4-FFF2-40B4-BE49-F238E27FC236}">
              <a16:creationId xmlns:a16="http://schemas.microsoft.com/office/drawing/2014/main" id="{00000000-0008-0000-0500-0000C6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55</xdr:row>
      <xdr:rowOff>0</xdr:rowOff>
    </xdr:from>
    <xdr:ext cx="95250" cy="171450"/>
    <xdr:sp macro="" textlink="">
      <xdr:nvSpPr>
        <xdr:cNvPr id="2759" name="Text Box 19">
          <a:extLst>
            <a:ext uri="{FF2B5EF4-FFF2-40B4-BE49-F238E27FC236}">
              <a16:creationId xmlns:a16="http://schemas.microsoft.com/office/drawing/2014/main" id="{00000000-0008-0000-0500-0000C7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4014"/>
    <xdr:sp macro="" textlink="">
      <xdr:nvSpPr>
        <xdr:cNvPr id="2760" name="Text Box 15">
          <a:extLst>
            <a:ext uri="{FF2B5EF4-FFF2-40B4-BE49-F238E27FC236}">
              <a16:creationId xmlns:a16="http://schemas.microsoft.com/office/drawing/2014/main" id="{00000000-0008-0000-0500-0000C80A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761" name="Text Box 16">
          <a:extLst>
            <a:ext uri="{FF2B5EF4-FFF2-40B4-BE49-F238E27FC236}">
              <a16:creationId xmlns:a16="http://schemas.microsoft.com/office/drawing/2014/main" id="{00000000-0008-0000-0500-0000C9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762" name="Text Box 17">
          <a:extLst>
            <a:ext uri="{FF2B5EF4-FFF2-40B4-BE49-F238E27FC236}">
              <a16:creationId xmlns:a16="http://schemas.microsoft.com/office/drawing/2014/main" id="{00000000-0008-0000-0500-0000CA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763" name="Text Box 18">
          <a:extLst>
            <a:ext uri="{FF2B5EF4-FFF2-40B4-BE49-F238E27FC236}">
              <a16:creationId xmlns:a16="http://schemas.microsoft.com/office/drawing/2014/main" id="{00000000-0008-0000-0500-0000CB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764" name="Text Box 19">
          <a:extLst>
            <a:ext uri="{FF2B5EF4-FFF2-40B4-BE49-F238E27FC236}">
              <a16:creationId xmlns:a16="http://schemas.microsoft.com/office/drawing/2014/main" id="{00000000-0008-0000-0500-0000CC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2765" name="Text Box 16">
          <a:extLst>
            <a:ext uri="{FF2B5EF4-FFF2-40B4-BE49-F238E27FC236}">
              <a16:creationId xmlns:a16="http://schemas.microsoft.com/office/drawing/2014/main" id="{00000000-0008-0000-0500-0000CD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2766" name="Text Box 17">
          <a:extLst>
            <a:ext uri="{FF2B5EF4-FFF2-40B4-BE49-F238E27FC236}">
              <a16:creationId xmlns:a16="http://schemas.microsoft.com/office/drawing/2014/main" id="{00000000-0008-0000-0500-0000CE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60</xdr:row>
      <xdr:rowOff>15875</xdr:rowOff>
    </xdr:from>
    <xdr:ext cx="95250" cy="171450"/>
    <xdr:sp macro="" textlink="">
      <xdr:nvSpPr>
        <xdr:cNvPr id="2767" name="Text Box 18">
          <a:extLst>
            <a:ext uri="{FF2B5EF4-FFF2-40B4-BE49-F238E27FC236}">
              <a16:creationId xmlns:a16="http://schemas.microsoft.com/office/drawing/2014/main" id="{00000000-0008-0000-0500-0000CF0A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768" name="Text Box 16">
          <a:extLst>
            <a:ext uri="{FF2B5EF4-FFF2-40B4-BE49-F238E27FC236}">
              <a16:creationId xmlns:a16="http://schemas.microsoft.com/office/drawing/2014/main" id="{00000000-0008-0000-0500-0000D0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769" name="Text Box 17">
          <a:extLst>
            <a:ext uri="{FF2B5EF4-FFF2-40B4-BE49-F238E27FC236}">
              <a16:creationId xmlns:a16="http://schemas.microsoft.com/office/drawing/2014/main" id="{00000000-0008-0000-0500-0000D1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770" name="Text Box 18">
          <a:extLst>
            <a:ext uri="{FF2B5EF4-FFF2-40B4-BE49-F238E27FC236}">
              <a16:creationId xmlns:a16="http://schemas.microsoft.com/office/drawing/2014/main" id="{00000000-0008-0000-0500-0000D2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771" name="Text Box 19">
          <a:extLst>
            <a:ext uri="{FF2B5EF4-FFF2-40B4-BE49-F238E27FC236}">
              <a16:creationId xmlns:a16="http://schemas.microsoft.com/office/drawing/2014/main" id="{00000000-0008-0000-0500-0000D3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772" name="Text Box 16">
          <a:extLst>
            <a:ext uri="{FF2B5EF4-FFF2-40B4-BE49-F238E27FC236}">
              <a16:creationId xmlns:a16="http://schemas.microsoft.com/office/drawing/2014/main" id="{00000000-0008-0000-0500-0000D4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60</xdr:row>
      <xdr:rowOff>170392</xdr:rowOff>
    </xdr:from>
    <xdr:ext cx="95250" cy="213632"/>
    <xdr:sp macro="" textlink="">
      <xdr:nvSpPr>
        <xdr:cNvPr id="2773" name="Text Box 15">
          <a:extLst>
            <a:ext uri="{FF2B5EF4-FFF2-40B4-BE49-F238E27FC236}">
              <a16:creationId xmlns:a16="http://schemas.microsoft.com/office/drawing/2014/main" id="{00000000-0008-0000-0500-0000D50A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448496"/>
    <xdr:sp macro="" textlink="">
      <xdr:nvSpPr>
        <xdr:cNvPr id="2774" name="Text Box 15">
          <a:extLst>
            <a:ext uri="{FF2B5EF4-FFF2-40B4-BE49-F238E27FC236}">
              <a16:creationId xmlns:a16="http://schemas.microsoft.com/office/drawing/2014/main" id="{00000000-0008-0000-0500-0000D60A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504825</xdr:rowOff>
    </xdr:from>
    <xdr:ext cx="95250" cy="442269"/>
    <xdr:sp macro="" textlink="">
      <xdr:nvSpPr>
        <xdr:cNvPr id="2775" name="Text Box 15">
          <a:extLst>
            <a:ext uri="{FF2B5EF4-FFF2-40B4-BE49-F238E27FC236}">
              <a16:creationId xmlns:a16="http://schemas.microsoft.com/office/drawing/2014/main" id="{00000000-0008-0000-0500-0000D70A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2777" name="Text Box 15">
          <a:extLst>
            <a:ext uri="{FF2B5EF4-FFF2-40B4-BE49-F238E27FC236}">
              <a16:creationId xmlns:a16="http://schemas.microsoft.com/office/drawing/2014/main" id="{00000000-0008-0000-0500-0000D90A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444331"/>
    <xdr:sp macro="" textlink="">
      <xdr:nvSpPr>
        <xdr:cNvPr id="2778" name="Text Box 15">
          <a:extLst>
            <a:ext uri="{FF2B5EF4-FFF2-40B4-BE49-F238E27FC236}">
              <a16:creationId xmlns:a16="http://schemas.microsoft.com/office/drawing/2014/main" id="{00000000-0008-0000-0500-0000DA0A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60</xdr:row>
      <xdr:rowOff>170392</xdr:rowOff>
    </xdr:from>
    <xdr:ext cx="95250" cy="213632"/>
    <xdr:sp macro="" textlink="">
      <xdr:nvSpPr>
        <xdr:cNvPr id="2779" name="Text Box 15">
          <a:extLst>
            <a:ext uri="{FF2B5EF4-FFF2-40B4-BE49-F238E27FC236}">
              <a16:creationId xmlns:a16="http://schemas.microsoft.com/office/drawing/2014/main" id="{00000000-0008-0000-0500-0000DB0A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80" name="Text Box 16">
          <a:extLst>
            <a:ext uri="{FF2B5EF4-FFF2-40B4-BE49-F238E27FC236}">
              <a16:creationId xmlns:a16="http://schemas.microsoft.com/office/drawing/2014/main" id="{00000000-0008-0000-0500-0000DC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81" name="Text Box 17">
          <a:extLst>
            <a:ext uri="{FF2B5EF4-FFF2-40B4-BE49-F238E27FC236}">
              <a16:creationId xmlns:a16="http://schemas.microsoft.com/office/drawing/2014/main" id="{00000000-0008-0000-0500-0000DD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82" name="Text Box 18">
          <a:extLst>
            <a:ext uri="{FF2B5EF4-FFF2-40B4-BE49-F238E27FC236}">
              <a16:creationId xmlns:a16="http://schemas.microsoft.com/office/drawing/2014/main" id="{00000000-0008-0000-0500-0000DE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83" name="Text Box 19">
          <a:extLst>
            <a:ext uri="{FF2B5EF4-FFF2-40B4-BE49-F238E27FC236}">
              <a16:creationId xmlns:a16="http://schemas.microsoft.com/office/drawing/2014/main" id="{00000000-0008-0000-0500-0000DF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2784" name="Text Box 16">
          <a:extLst>
            <a:ext uri="{FF2B5EF4-FFF2-40B4-BE49-F238E27FC236}">
              <a16:creationId xmlns:a16="http://schemas.microsoft.com/office/drawing/2014/main" id="{00000000-0008-0000-0500-0000E0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2785" name="Text Box 17">
          <a:extLst>
            <a:ext uri="{FF2B5EF4-FFF2-40B4-BE49-F238E27FC236}">
              <a16:creationId xmlns:a16="http://schemas.microsoft.com/office/drawing/2014/main" id="{00000000-0008-0000-0500-0000E1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2786" name="Text Box 18">
          <a:extLst>
            <a:ext uri="{FF2B5EF4-FFF2-40B4-BE49-F238E27FC236}">
              <a16:creationId xmlns:a16="http://schemas.microsoft.com/office/drawing/2014/main" id="{00000000-0008-0000-0500-0000E2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2787" name="Text Box 19">
          <a:extLst>
            <a:ext uri="{FF2B5EF4-FFF2-40B4-BE49-F238E27FC236}">
              <a16:creationId xmlns:a16="http://schemas.microsoft.com/office/drawing/2014/main" id="{00000000-0008-0000-0500-0000E3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2788" name="Text Box 16">
          <a:extLst>
            <a:ext uri="{FF2B5EF4-FFF2-40B4-BE49-F238E27FC236}">
              <a16:creationId xmlns:a16="http://schemas.microsoft.com/office/drawing/2014/main" id="{00000000-0008-0000-0500-0000E4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2789" name="Text Box 17">
          <a:extLst>
            <a:ext uri="{FF2B5EF4-FFF2-40B4-BE49-F238E27FC236}">
              <a16:creationId xmlns:a16="http://schemas.microsoft.com/office/drawing/2014/main" id="{00000000-0008-0000-0500-0000E5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2790" name="Text Box 18">
          <a:extLst>
            <a:ext uri="{FF2B5EF4-FFF2-40B4-BE49-F238E27FC236}">
              <a16:creationId xmlns:a16="http://schemas.microsoft.com/office/drawing/2014/main" id="{00000000-0008-0000-0500-0000E6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2791" name="Text Box 19">
          <a:extLst>
            <a:ext uri="{FF2B5EF4-FFF2-40B4-BE49-F238E27FC236}">
              <a16:creationId xmlns:a16="http://schemas.microsoft.com/office/drawing/2014/main" id="{00000000-0008-0000-0500-0000E7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444014"/>
    <xdr:sp macro="" textlink="">
      <xdr:nvSpPr>
        <xdr:cNvPr id="2792" name="Text Box 15">
          <a:extLst>
            <a:ext uri="{FF2B5EF4-FFF2-40B4-BE49-F238E27FC236}">
              <a16:creationId xmlns:a16="http://schemas.microsoft.com/office/drawing/2014/main" id="{00000000-0008-0000-0500-0000E80A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93" name="Text Box 16">
          <a:extLst>
            <a:ext uri="{FF2B5EF4-FFF2-40B4-BE49-F238E27FC236}">
              <a16:creationId xmlns:a16="http://schemas.microsoft.com/office/drawing/2014/main" id="{00000000-0008-0000-0500-0000E9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94" name="Text Box 17">
          <a:extLst>
            <a:ext uri="{FF2B5EF4-FFF2-40B4-BE49-F238E27FC236}">
              <a16:creationId xmlns:a16="http://schemas.microsoft.com/office/drawing/2014/main" id="{00000000-0008-0000-0500-0000EA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95" name="Text Box 18">
          <a:extLst>
            <a:ext uri="{FF2B5EF4-FFF2-40B4-BE49-F238E27FC236}">
              <a16:creationId xmlns:a16="http://schemas.microsoft.com/office/drawing/2014/main" id="{00000000-0008-0000-0500-0000EB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96" name="Text Box 19">
          <a:extLst>
            <a:ext uri="{FF2B5EF4-FFF2-40B4-BE49-F238E27FC236}">
              <a16:creationId xmlns:a16="http://schemas.microsoft.com/office/drawing/2014/main" id="{00000000-0008-0000-0500-0000EC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2797" name="Text Box 16">
          <a:extLst>
            <a:ext uri="{FF2B5EF4-FFF2-40B4-BE49-F238E27FC236}">
              <a16:creationId xmlns:a16="http://schemas.microsoft.com/office/drawing/2014/main" id="{00000000-0008-0000-0500-0000ED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2798" name="Text Box 17">
          <a:extLst>
            <a:ext uri="{FF2B5EF4-FFF2-40B4-BE49-F238E27FC236}">
              <a16:creationId xmlns:a16="http://schemas.microsoft.com/office/drawing/2014/main" id="{00000000-0008-0000-0500-0000EE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2799" name="Text Box 18">
          <a:extLst>
            <a:ext uri="{FF2B5EF4-FFF2-40B4-BE49-F238E27FC236}">
              <a16:creationId xmlns:a16="http://schemas.microsoft.com/office/drawing/2014/main" id="{00000000-0008-0000-0500-0000EF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800" name="Text Box 16">
          <a:extLst>
            <a:ext uri="{FF2B5EF4-FFF2-40B4-BE49-F238E27FC236}">
              <a16:creationId xmlns:a16="http://schemas.microsoft.com/office/drawing/2014/main" id="{00000000-0008-0000-0500-0000F0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801" name="Text Box 17">
          <a:extLst>
            <a:ext uri="{FF2B5EF4-FFF2-40B4-BE49-F238E27FC236}">
              <a16:creationId xmlns:a16="http://schemas.microsoft.com/office/drawing/2014/main" id="{00000000-0008-0000-0500-0000F1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802" name="Text Box 18">
          <a:extLst>
            <a:ext uri="{FF2B5EF4-FFF2-40B4-BE49-F238E27FC236}">
              <a16:creationId xmlns:a16="http://schemas.microsoft.com/office/drawing/2014/main" id="{00000000-0008-0000-0500-0000F2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803" name="Text Box 19">
          <a:extLst>
            <a:ext uri="{FF2B5EF4-FFF2-40B4-BE49-F238E27FC236}">
              <a16:creationId xmlns:a16="http://schemas.microsoft.com/office/drawing/2014/main" id="{00000000-0008-0000-0500-0000F3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804" name="Text Box 16">
          <a:extLst>
            <a:ext uri="{FF2B5EF4-FFF2-40B4-BE49-F238E27FC236}">
              <a16:creationId xmlns:a16="http://schemas.microsoft.com/office/drawing/2014/main" id="{00000000-0008-0000-0500-0000F4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805" name="Text Box 17">
          <a:extLst>
            <a:ext uri="{FF2B5EF4-FFF2-40B4-BE49-F238E27FC236}">
              <a16:creationId xmlns:a16="http://schemas.microsoft.com/office/drawing/2014/main" id="{00000000-0008-0000-0500-0000F5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806" name="Text Box 18">
          <a:extLst>
            <a:ext uri="{FF2B5EF4-FFF2-40B4-BE49-F238E27FC236}">
              <a16:creationId xmlns:a16="http://schemas.microsoft.com/office/drawing/2014/main" id="{00000000-0008-0000-0500-0000F6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807" name="Text Box 19">
          <a:extLst>
            <a:ext uri="{FF2B5EF4-FFF2-40B4-BE49-F238E27FC236}">
              <a16:creationId xmlns:a16="http://schemas.microsoft.com/office/drawing/2014/main" id="{00000000-0008-0000-0500-0000F7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456743"/>
    <xdr:sp macro="" textlink="">
      <xdr:nvSpPr>
        <xdr:cNvPr id="2808" name="Text Box 15">
          <a:extLst>
            <a:ext uri="{FF2B5EF4-FFF2-40B4-BE49-F238E27FC236}">
              <a16:creationId xmlns:a16="http://schemas.microsoft.com/office/drawing/2014/main" id="{00000000-0008-0000-0500-0000F80A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504825</xdr:rowOff>
    </xdr:from>
    <xdr:ext cx="95250" cy="442269"/>
    <xdr:sp macro="" textlink="">
      <xdr:nvSpPr>
        <xdr:cNvPr id="2809" name="Text Box 15">
          <a:extLst>
            <a:ext uri="{FF2B5EF4-FFF2-40B4-BE49-F238E27FC236}">
              <a16:creationId xmlns:a16="http://schemas.microsoft.com/office/drawing/2014/main" id="{00000000-0008-0000-0500-0000F90A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2811" name="Text Box 15">
          <a:extLst>
            <a:ext uri="{FF2B5EF4-FFF2-40B4-BE49-F238E27FC236}">
              <a16:creationId xmlns:a16="http://schemas.microsoft.com/office/drawing/2014/main" id="{00000000-0008-0000-0500-0000FB0A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444331"/>
    <xdr:sp macro="" textlink="">
      <xdr:nvSpPr>
        <xdr:cNvPr id="2812" name="Text Box 15">
          <a:extLst>
            <a:ext uri="{FF2B5EF4-FFF2-40B4-BE49-F238E27FC236}">
              <a16:creationId xmlns:a16="http://schemas.microsoft.com/office/drawing/2014/main" id="{00000000-0008-0000-0500-0000FC0A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504825</xdr:rowOff>
    </xdr:from>
    <xdr:ext cx="95250" cy="213632"/>
    <xdr:sp macro="" textlink="">
      <xdr:nvSpPr>
        <xdr:cNvPr id="2813" name="Text Box 15">
          <a:extLst>
            <a:ext uri="{FF2B5EF4-FFF2-40B4-BE49-F238E27FC236}">
              <a16:creationId xmlns:a16="http://schemas.microsoft.com/office/drawing/2014/main" id="{00000000-0008-0000-0500-0000FD0A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814" name="Text Box 16">
          <a:extLst>
            <a:ext uri="{FF2B5EF4-FFF2-40B4-BE49-F238E27FC236}">
              <a16:creationId xmlns:a16="http://schemas.microsoft.com/office/drawing/2014/main" id="{00000000-0008-0000-0500-0000FE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815" name="Text Box 17">
          <a:extLst>
            <a:ext uri="{FF2B5EF4-FFF2-40B4-BE49-F238E27FC236}">
              <a16:creationId xmlns:a16="http://schemas.microsoft.com/office/drawing/2014/main" id="{00000000-0008-0000-0500-0000FF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816" name="Text Box 18">
          <a:extLst>
            <a:ext uri="{FF2B5EF4-FFF2-40B4-BE49-F238E27FC236}">
              <a16:creationId xmlns:a16="http://schemas.microsoft.com/office/drawing/2014/main" id="{00000000-0008-0000-0500-000000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817" name="Text Box 19">
          <a:extLst>
            <a:ext uri="{FF2B5EF4-FFF2-40B4-BE49-F238E27FC236}">
              <a16:creationId xmlns:a16="http://schemas.microsoft.com/office/drawing/2014/main" id="{00000000-0008-0000-0500-000001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2818" name="Text Box 16">
          <a:extLst>
            <a:ext uri="{FF2B5EF4-FFF2-40B4-BE49-F238E27FC236}">
              <a16:creationId xmlns:a16="http://schemas.microsoft.com/office/drawing/2014/main" id="{00000000-0008-0000-0500-000002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2819" name="Text Box 17">
          <a:extLst>
            <a:ext uri="{FF2B5EF4-FFF2-40B4-BE49-F238E27FC236}">
              <a16:creationId xmlns:a16="http://schemas.microsoft.com/office/drawing/2014/main" id="{00000000-0008-0000-0500-000003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2820" name="Text Box 18">
          <a:extLst>
            <a:ext uri="{FF2B5EF4-FFF2-40B4-BE49-F238E27FC236}">
              <a16:creationId xmlns:a16="http://schemas.microsoft.com/office/drawing/2014/main" id="{00000000-0008-0000-0500-000004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2821" name="Text Box 19">
          <a:extLst>
            <a:ext uri="{FF2B5EF4-FFF2-40B4-BE49-F238E27FC236}">
              <a16:creationId xmlns:a16="http://schemas.microsoft.com/office/drawing/2014/main" id="{00000000-0008-0000-0500-000005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2822" name="Text Box 16">
          <a:extLst>
            <a:ext uri="{FF2B5EF4-FFF2-40B4-BE49-F238E27FC236}">
              <a16:creationId xmlns:a16="http://schemas.microsoft.com/office/drawing/2014/main" id="{00000000-0008-0000-0500-000006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2823" name="Text Box 17">
          <a:extLst>
            <a:ext uri="{FF2B5EF4-FFF2-40B4-BE49-F238E27FC236}">
              <a16:creationId xmlns:a16="http://schemas.microsoft.com/office/drawing/2014/main" id="{00000000-0008-0000-0500-000007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2824" name="Text Box 18">
          <a:extLst>
            <a:ext uri="{FF2B5EF4-FFF2-40B4-BE49-F238E27FC236}">
              <a16:creationId xmlns:a16="http://schemas.microsoft.com/office/drawing/2014/main" id="{00000000-0008-0000-0500-000008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2825" name="Text Box 19">
          <a:extLst>
            <a:ext uri="{FF2B5EF4-FFF2-40B4-BE49-F238E27FC236}">
              <a16:creationId xmlns:a16="http://schemas.microsoft.com/office/drawing/2014/main" id="{00000000-0008-0000-0500-000009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444014"/>
    <xdr:sp macro="" textlink="">
      <xdr:nvSpPr>
        <xdr:cNvPr id="2826" name="Text Box 15">
          <a:extLst>
            <a:ext uri="{FF2B5EF4-FFF2-40B4-BE49-F238E27FC236}">
              <a16:creationId xmlns:a16="http://schemas.microsoft.com/office/drawing/2014/main" id="{00000000-0008-0000-0500-00000A0B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827" name="Text Box 16">
          <a:extLst>
            <a:ext uri="{FF2B5EF4-FFF2-40B4-BE49-F238E27FC236}">
              <a16:creationId xmlns:a16="http://schemas.microsoft.com/office/drawing/2014/main" id="{00000000-0008-0000-0500-00000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828" name="Text Box 17">
          <a:extLst>
            <a:ext uri="{FF2B5EF4-FFF2-40B4-BE49-F238E27FC236}">
              <a16:creationId xmlns:a16="http://schemas.microsoft.com/office/drawing/2014/main" id="{00000000-0008-0000-0500-00000C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829" name="Text Box 18">
          <a:extLst>
            <a:ext uri="{FF2B5EF4-FFF2-40B4-BE49-F238E27FC236}">
              <a16:creationId xmlns:a16="http://schemas.microsoft.com/office/drawing/2014/main" id="{00000000-0008-0000-0500-00000D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830" name="Text Box 19">
          <a:extLst>
            <a:ext uri="{FF2B5EF4-FFF2-40B4-BE49-F238E27FC236}">
              <a16:creationId xmlns:a16="http://schemas.microsoft.com/office/drawing/2014/main" id="{00000000-0008-0000-0500-00000E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504825</xdr:rowOff>
    </xdr:from>
    <xdr:ext cx="95250" cy="442269"/>
    <xdr:sp macro="" textlink="">
      <xdr:nvSpPr>
        <xdr:cNvPr id="2831" name="Text Box 15">
          <a:extLst>
            <a:ext uri="{FF2B5EF4-FFF2-40B4-BE49-F238E27FC236}">
              <a16:creationId xmlns:a16="http://schemas.microsoft.com/office/drawing/2014/main" id="{00000000-0008-0000-0500-00000F0B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2832" name="Text Box 16">
          <a:extLst>
            <a:ext uri="{FF2B5EF4-FFF2-40B4-BE49-F238E27FC236}">
              <a16:creationId xmlns:a16="http://schemas.microsoft.com/office/drawing/2014/main" id="{00000000-0008-0000-0500-000010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2833" name="Text Box 17">
          <a:extLst>
            <a:ext uri="{FF2B5EF4-FFF2-40B4-BE49-F238E27FC236}">
              <a16:creationId xmlns:a16="http://schemas.microsoft.com/office/drawing/2014/main" id="{00000000-0008-0000-0500-000011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2834" name="Text Box 18">
          <a:extLst>
            <a:ext uri="{FF2B5EF4-FFF2-40B4-BE49-F238E27FC236}">
              <a16:creationId xmlns:a16="http://schemas.microsoft.com/office/drawing/2014/main" id="{00000000-0008-0000-0500-000012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835" name="Text Box 16">
          <a:extLst>
            <a:ext uri="{FF2B5EF4-FFF2-40B4-BE49-F238E27FC236}">
              <a16:creationId xmlns:a16="http://schemas.microsoft.com/office/drawing/2014/main" id="{00000000-0008-0000-0500-000013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836" name="Text Box 17">
          <a:extLst>
            <a:ext uri="{FF2B5EF4-FFF2-40B4-BE49-F238E27FC236}">
              <a16:creationId xmlns:a16="http://schemas.microsoft.com/office/drawing/2014/main" id="{00000000-0008-0000-0500-000014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837" name="Text Box 18">
          <a:extLst>
            <a:ext uri="{FF2B5EF4-FFF2-40B4-BE49-F238E27FC236}">
              <a16:creationId xmlns:a16="http://schemas.microsoft.com/office/drawing/2014/main" id="{00000000-0008-0000-0500-000015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838" name="Text Box 19">
          <a:extLst>
            <a:ext uri="{FF2B5EF4-FFF2-40B4-BE49-F238E27FC236}">
              <a16:creationId xmlns:a16="http://schemas.microsoft.com/office/drawing/2014/main" id="{00000000-0008-0000-0500-000016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839" name="Text Box 16">
          <a:extLst>
            <a:ext uri="{FF2B5EF4-FFF2-40B4-BE49-F238E27FC236}">
              <a16:creationId xmlns:a16="http://schemas.microsoft.com/office/drawing/2014/main" id="{00000000-0008-0000-0500-000017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840" name="Text Box 17">
          <a:extLst>
            <a:ext uri="{FF2B5EF4-FFF2-40B4-BE49-F238E27FC236}">
              <a16:creationId xmlns:a16="http://schemas.microsoft.com/office/drawing/2014/main" id="{00000000-0008-0000-0500-000018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841" name="Text Box 18">
          <a:extLst>
            <a:ext uri="{FF2B5EF4-FFF2-40B4-BE49-F238E27FC236}">
              <a16:creationId xmlns:a16="http://schemas.microsoft.com/office/drawing/2014/main" id="{00000000-0008-0000-0500-000019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66</xdr:row>
      <xdr:rowOff>170392</xdr:rowOff>
    </xdr:from>
    <xdr:ext cx="95250" cy="213632"/>
    <xdr:sp macro="" textlink="">
      <xdr:nvSpPr>
        <xdr:cNvPr id="2842" name="Text Box 15">
          <a:extLst>
            <a:ext uri="{FF2B5EF4-FFF2-40B4-BE49-F238E27FC236}">
              <a16:creationId xmlns:a16="http://schemas.microsoft.com/office/drawing/2014/main" id="{00000000-0008-0000-0500-00001A0B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843" name="Text Box 16">
          <a:extLst>
            <a:ext uri="{FF2B5EF4-FFF2-40B4-BE49-F238E27FC236}">
              <a16:creationId xmlns:a16="http://schemas.microsoft.com/office/drawing/2014/main" id="{00000000-0008-0000-0500-00001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844" name="Text Box 17">
          <a:extLst>
            <a:ext uri="{FF2B5EF4-FFF2-40B4-BE49-F238E27FC236}">
              <a16:creationId xmlns:a16="http://schemas.microsoft.com/office/drawing/2014/main" id="{00000000-0008-0000-0500-00001C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845" name="Text Box 18">
          <a:extLst>
            <a:ext uri="{FF2B5EF4-FFF2-40B4-BE49-F238E27FC236}">
              <a16:creationId xmlns:a16="http://schemas.microsoft.com/office/drawing/2014/main" id="{00000000-0008-0000-0500-00001D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846" name="Text Box 19">
          <a:extLst>
            <a:ext uri="{FF2B5EF4-FFF2-40B4-BE49-F238E27FC236}">
              <a16:creationId xmlns:a16="http://schemas.microsoft.com/office/drawing/2014/main" id="{00000000-0008-0000-0500-00001E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2847" name="Text Box 16">
          <a:extLst>
            <a:ext uri="{FF2B5EF4-FFF2-40B4-BE49-F238E27FC236}">
              <a16:creationId xmlns:a16="http://schemas.microsoft.com/office/drawing/2014/main" id="{00000000-0008-0000-0500-00001F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2848" name="Text Box 17">
          <a:extLst>
            <a:ext uri="{FF2B5EF4-FFF2-40B4-BE49-F238E27FC236}">
              <a16:creationId xmlns:a16="http://schemas.microsoft.com/office/drawing/2014/main" id="{00000000-0008-0000-0500-000020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2849" name="Text Box 18">
          <a:extLst>
            <a:ext uri="{FF2B5EF4-FFF2-40B4-BE49-F238E27FC236}">
              <a16:creationId xmlns:a16="http://schemas.microsoft.com/office/drawing/2014/main" id="{00000000-0008-0000-0500-000021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2850" name="Text Box 19">
          <a:extLst>
            <a:ext uri="{FF2B5EF4-FFF2-40B4-BE49-F238E27FC236}">
              <a16:creationId xmlns:a16="http://schemas.microsoft.com/office/drawing/2014/main" id="{00000000-0008-0000-0500-000022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61</xdr:row>
      <xdr:rowOff>0</xdr:rowOff>
    </xdr:from>
    <xdr:ext cx="95250" cy="171450"/>
    <xdr:sp macro="" textlink="">
      <xdr:nvSpPr>
        <xdr:cNvPr id="2851" name="Text Box 16">
          <a:extLst>
            <a:ext uri="{FF2B5EF4-FFF2-40B4-BE49-F238E27FC236}">
              <a16:creationId xmlns:a16="http://schemas.microsoft.com/office/drawing/2014/main" id="{00000000-0008-0000-0500-000023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61</xdr:row>
      <xdr:rowOff>0</xdr:rowOff>
    </xdr:from>
    <xdr:ext cx="95250" cy="171450"/>
    <xdr:sp macro="" textlink="">
      <xdr:nvSpPr>
        <xdr:cNvPr id="2852" name="Text Box 17">
          <a:extLst>
            <a:ext uri="{FF2B5EF4-FFF2-40B4-BE49-F238E27FC236}">
              <a16:creationId xmlns:a16="http://schemas.microsoft.com/office/drawing/2014/main" id="{00000000-0008-0000-0500-000024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61</xdr:row>
      <xdr:rowOff>0</xdr:rowOff>
    </xdr:from>
    <xdr:ext cx="95250" cy="171450"/>
    <xdr:sp macro="" textlink="">
      <xdr:nvSpPr>
        <xdr:cNvPr id="2853" name="Text Box 18">
          <a:extLst>
            <a:ext uri="{FF2B5EF4-FFF2-40B4-BE49-F238E27FC236}">
              <a16:creationId xmlns:a16="http://schemas.microsoft.com/office/drawing/2014/main" id="{00000000-0008-0000-0500-000025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61</xdr:row>
      <xdr:rowOff>0</xdr:rowOff>
    </xdr:from>
    <xdr:ext cx="95250" cy="171450"/>
    <xdr:sp macro="" textlink="">
      <xdr:nvSpPr>
        <xdr:cNvPr id="2854" name="Text Box 19">
          <a:extLst>
            <a:ext uri="{FF2B5EF4-FFF2-40B4-BE49-F238E27FC236}">
              <a16:creationId xmlns:a16="http://schemas.microsoft.com/office/drawing/2014/main" id="{00000000-0008-0000-0500-000026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444014"/>
    <xdr:sp macro="" textlink="">
      <xdr:nvSpPr>
        <xdr:cNvPr id="2855" name="Text Box 15">
          <a:extLst>
            <a:ext uri="{FF2B5EF4-FFF2-40B4-BE49-F238E27FC236}">
              <a16:creationId xmlns:a16="http://schemas.microsoft.com/office/drawing/2014/main" id="{00000000-0008-0000-0500-0000270B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856" name="Text Box 16">
          <a:extLst>
            <a:ext uri="{FF2B5EF4-FFF2-40B4-BE49-F238E27FC236}">
              <a16:creationId xmlns:a16="http://schemas.microsoft.com/office/drawing/2014/main" id="{00000000-0008-0000-0500-000028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857" name="Text Box 17">
          <a:extLst>
            <a:ext uri="{FF2B5EF4-FFF2-40B4-BE49-F238E27FC236}">
              <a16:creationId xmlns:a16="http://schemas.microsoft.com/office/drawing/2014/main" id="{00000000-0008-0000-0500-000029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858" name="Text Box 18">
          <a:extLst>
            <a:ext uri="{FF2B5EF4-FFF2-40B4-BE49-F238E27FC236}">
              <a16:creationId xmlns:a16="http://schemas.microsoft.com/office/drawing/2014/main" id="{00000000-0008-0000-0500-00002A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859" name="Text Box 19">
          <a:extLst>
            <a:ext uri="{FF2B5EF4-FFF2-40B4-BE49-F238E27FC236}">
              <a16:creationId xmlns:a16="http://schemas.microsoft.com/office/drawing/2014/main" id="{00000000-0008-0000-0500-00002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2860" name="Text Box 16">
          <a:extLst>
            <a:ext uri="{FF2B5EF4-FFF2-40B4-BE49-F238E27FC236}">
              <a16:creationId xmlns:a16="http://schemas.microsoft.com/office/drawing/2014/main" id="{00000000-0008-0000-0500-00002C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2861" name="Text Box 17">
          <a:extLst>
            <a:ext uri="{FF2B5EF4-FFF2-40B4-BE49-F238E27FC236}">
              <a16:creationId xmlns:a16="http://schemas.microsoft.com/office/drawing/2014/main" id="{00000000-0008-0000-0500-00002D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66</xdr:row>
      <xdr:rowOff>15875</xdr:rowOff>
    </xdr:from>
    <xdr:ext cx="95250" cy="171450"/>
    <xdr:sp macro="" textlink="">
      <xdr:nvSpPr>
        <xdr:cNvPr id="2862" name="Text Box 18">
          <a:extLst>
            <a:ext uri="{FF2B5EF4-FFF2-40B4-BE49-F238E27FC236}">
              <a16:creationId xmlns:a16="http://schemas.microsoft.com/office/drawing/2014/main" id="{00000000-0008-0000-0500-00002E0B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863" name="Text Box 16">
          <a:extLst>
            <a:ext uri="{FF2B5EF4-FFF2-40B4-BE49-F238E27FC236}">
              <a16:creationId xmlns:a16="http://schemas.microsoft.com/office/drawing/2014/main" id="{00000000-0008-0000-0500-00002F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864" name="Text Box 17">
          <a:extLst>
            <a:ext uri="{FF2B5EF4-FFF2-40B4-BE49-F238E27FC236}">
              <a16:creationId xmlns:a16="http://schemas.microsoft.com/office/drawing/2014/main" id="{00000000-0008-0000-0500-000030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865" name="Text Box 18">
          <a:extLst>
            <a:ext uri="{FF2B5EF4-FFF2-40B4-BE49-F238E27FC236}">
              <a16:creationId xmlns:a16="http://schemas.microsoft.com/office/drawing/2014/main" id="{00000000-0008-0000-0500-000031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866" name="Text Box 19">
          <a:extLst>
            <a:ext uri="{FF2B5EF4-FFF2-40B4-BE49-F238E27FC236}">
              <a16:creationId xmlns:a16="http://schemas.microsoft.com/office/drawing/2014/main" id="{00000000-0008-0000-0500-000032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867" name="Text Box 16">
          <a:extLst>
            <a:ext uri="{FF2B5EF4-FFF2-40B4-BE49-F238E27FC236}">
              <a16:creationId xmlns:a16="http://schemas.microsoft.com/office/drawing/2014/main" id="{00000000-0008-0000-0500-000033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66</xdr:row>
      <xdr:rowOff>170392</xdr:rowOff>
    </xdr:from>
    <xdr:ext cx="95250" cy="213632"/>
    <xdr:sp macro="" textlink="">
      <xdr:nvSpPr>
        <xdr:cNvPr id="2868" name="Text Box 15">
          <a:extLst>
            <a:ext uri="{FF2B5EF4-FFF2-40B4-BE49-F238E27FC236}">
              <a16:creationId xmlns:a16="http://schemas.microsoft.com/office/drawing/2014/main" id="{00000000-0008-0000-0500-0000340B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448496"/>
    <xdr:sp macro="" textlink="">
      <xdr:nvSpPr>
        <xdr:cNvPr id="2869" name="Text Box 15">
          <a:extLst>
            <a:ext uri="{FF2B5EF4-FFF2-40B4-BE49-F238E27FC236}">
              <a16:creationId xmlns:a16="http://schemas.microsoft.com/office/drawing/2014/main" id="{00000000-0008-0000-0500-0000350B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504825</xdr:rowOff>
    </xdr:from>
    <xdr:ext cx="95250" cy="442269"/>
    <xdr:sp macro="" textlink="">
      <xdr:nvSpPr>
        <xdr:cNvPr id="2870" name="Text Box 15">
          <a:extLst>
            <a:ext uri="{FF2B5EF4-FFF2-40B4-BE49-F238E27FC236}">
              <a16:creationId xmlns:a16="http://schemas.microsoft.com/office/drawing/2014/main" id="{00000000-0008-0000-0500-0000360B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2872" name="Text Box 15">
          <a:extLst>
            <a:ext uri="{FF2B5EF4-FFF2-40B4-BE49-F238E27FC236}">
              <a16:creationId xmlns:a16="http://schemas.microsoft.com/office/drawing/2014/main" id="{00000000-0008-0000-0500-0000380B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444331"/>
    <xdr:sp macro="" textlink="">
      <xdr:nvSpPr>
        <xdr:cNvPr id="2873" name="Text Box 15">
          <a:extLst>
            <a:ext uri="{FF2B5EF4-FFF2-40B4-BE49-F238E27FC236}">
              <a16:creationId xmlns:a16="http://schemas.microsoft.com/office/drawing/2014/main" id="{00000000-0008-0000-0500-0000390B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66</xdr:row>
      <xdr:rowOff>170392</xdr:rowOff>
    </xdr:from>
    <xdr:ext cx="95250" cy="213632"/>
    <xdr:sp macro="" textlink="">
      <xdr:nvSpPr>
        <xdr:cNvPr id="2874" name="Text Box 15">
          <a:extLst>
            <a:ext uri="{FF2B5EF4-FFF2-40B4-BE49-F238E27FC236}">
              <a16:creationId xmlns:a16="http://schemas.microsoft.com/office/drawing/2014/main" id="{00000000-0008-0000-0500-00003A0B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75" name="Text Box 16">
          <a:extLst>
            <a:ext uri="{FF2B5EF4-FFF2-40B4-BE49-F238E27FC236}">
              <a16:creationId xmlns:a16="http://schemas.microsoft.com/office/drawing/2014/main" id="{00000000-0008-0000-0500-00003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76" name="Text Box 17">
          <a:extLst>
            <a:ext uri="{FF2B5EF4-FFF2-40B4-BE49-F238E27FC236}">
              <a16:creationId xmlns:a16="http://schemas.microsoft.com/office/drawing/2014/main" id="{00000000-0008-0000-0500-00003C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77" name="Text Box 18">
          <a:extLst>
            <a:ext uri="{FF2B5EF4-FFF2-40B4-BE49-F238E27FC236}">
              <a16:creationId xmlns:a16="http://schemas.microsoft.com/office/drawing/2014/main" id="{00000000-0008-0000-0500-00003D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78" name="Text Box 19">
          <a:extLst>
            <a:ext uri="{FF2B5EF4-FFF2-40B4-BE49-F238E27FC236}">
              <a16:creationId xmlns:a16="http://schemas.microsoft.com/office/drawing/2014/main" id="{00000000-0008-0000-0500-00003E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2879" name="Text Box 16">
          <a:extLst>
            <a:ext uri="{FF2B5EF4-FFF2-40B4-BE49-F238E27FC236}">
              <a16:creationId xmlns:a16="http://schemas.microsoft.com/office/drawing/2014/main" id="{00000000-0008-0000-0500-00003F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2880" name="Text Box 17">
          <a:extLst>
            <a:ext uri="{FF2B5EF4-FFF2-40B4-BE49-F238E27FC236}">
              <a16:creationId xmlns:a16="http://schemas.microsoft.com/office/drawing/2014/main" id="{00000000-0008-0000-0500-000040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2881" name="Text Box 18">
          <a:extLst>
            <a:ext uri="{FF2B5EF4-FFF2-40B4-BE49-F238E27FC236}">
              <a16:creationId xmlns:a16="http://schemas.microsoft.com/office/drawing/2014/main" id="{00000000-0008-0000-0500-000041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2882" name="Text Box 19">
          <a:extLst>
            <a:ext uri="{FF2B5EF4-FFF2-40B4-BE49-F238E27FC236}">
              <a16:creationId xmlns:a16="http://schemas.microsoft.com/office/drawing/2014/main" id="{00000000-0008-0000-0500-000042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2883" name="Text Box 16">
          <a:extLst>
            <a:ext uri="{FF2B5EF4-FFF2-40B4-BE49-F238E27FC236}">
              <a16:creationId xmlns:a16="http://schemas.microsoft.com/office/drawing/2014/main" id="{00000000-0008-0000-0500-000043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2884" name="Text Box 17">
          <a:extLst>
            <a:ext uri="{FF2B5EF4-FFF2-40B4-BE49-F238E27FC236}">
              <a16:creationId xmlns:a16="http://schemas.microsoft.com/office/drawing/2014/main" id="{00000000-0008-0000-0500-000044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2885" name="Text Box 18">
          <a:extLst>
            <a:ext uri="{FF2B5EF4-FFF2-40B4-BE49-F238E27FC236}">
              <a16:creationId xmlns:a16="http://schemas.microsoft.com/office/drawing/2014/main" id="{00000000-0008-0000-0500-000045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2886" name="Text Box 19">
          <a:extLst>
            <a:ext uri="{FF2B5EF4-FFF2-40B4-BE49-F238E27FC236}">
              <a16:creationId xmlns:a16="http://schemas.microsoft.com/office/drawing/2014/main" id="{00000000-0008-0000-0500-000046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4014"/>
    <xdr:sp macro="" textlink="">
      <xdr:nvSpPr>
        <xdr:cNvPr id="2887" name="Text Box 15">
          <a:extLst>
            <a:ext uri="{FF2B5EF4-FFF2-40B4-BE49-F238E27FC236}">
              <a16:creationId xmlns:a16="http://schemas.microsoft.com/office/drawing/2014/main" id="{00000000-0008-0000-0500-0000470B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88" name="Text Box 16">
          <a:extLst>
            <a:ext uri="{FF2B5EF4-FFF2-40B4-BE49-F238E27FC236}">
              <a16:creationId xmlns:a16="http://schemas.microsoft.com/office/drawing/2014/main" id="{00000000-0008-0000-0500-000048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89" name="Text Box 17">
          <a:extLst>
            <a:ext uri="{FF2B5EF4-FFF2-40B4-BE49-F238E27FC236}">
              <a16:creationId xmlns:a16="http://schemas.microsoft.com/office/drawing/2014/main" id="{00000000-0008-0000-0500-000049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90" name="Text Box 18">
          <a:extLst>
            <a:ext uri="{FF2B5EF4-FFF2-40B4-BE49-F238E27FC236}">
              <a16:creationId xmlns:a16="http://schemas.microsoft.com/office/drawing/2014/main" id="{00000000-0008-0000-0500-00004A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91" name="Text Box 19">
          <a:extLst>
            <a:ext uri="{FF2B5EF4-FFF2-40B4-BE49-F238E27FC236}">
              <a16:creationId xmlns:a16="http://schemas.microsoft.com/office/drawing/2014/main" id="{00000000-0008-0000-0500-00004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2892" name="Text Box 16">
          <a:extLst>
            <a:ext uri="{FF2B5EF4-FFF2-40B4-BE49-F238E27FC236}">
              <a16:creationId xmlns:a16="http://schemas.microsoft.com/office/drawing/2014/main" id="{00000000-0008-0000-0500-00004C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2893" name="Text Box 17">
          <a:extLst>
            <a:ext uri="{FF2B5EF4-FFF2-40B4-BE49-F238E27FC236}">
              <a16:creationId xmlns:a16="http://schemas.microsoft.com/office/drawing/2014/main" id="{00000000-0008-0000-0500-00004D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2894" name="Text Box 18">
          <a:extLst>
            <a:ext uri="{FF2B5EF4-FFF2-40B4-BE49-F238E27FC236}">
              <a16:creationId xmlns:a16="http://schemas.microsoft.com/office/drawing/2014/main" id="{00000000-0008-0000-0500-00004E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895" name="Text Box 16">
          <a:extLst>
            <a:ext uri="{FF2B5EF4-FFF2-40B4-BE49-F238E27FC236}">
              <a16:creationId xmlns:a16="http://schemas.microsoft.com/office/drawing/2014/main" id="{00000000-0008-0000-0500-00004F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896" name="Text Box 17">
          <a:extLst>
            <a:ext uri="{FF2B5EF4-FFF2-40B4-BE49-F238E27FC236}">
              <a16:creationId xmlns:a16="http://schemas.microsoft.com/office/drawing/2014/main" id="{00000000-0008-0000-0500-000050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897" name="Text Box 18">
          <a:extLst>
            <a:ext uri="{FF2B5EF4-FFF2-40B4-BE49-F238E27FC236}">
              <a16:creationId xmlns:a16="http://schemas.microsoft.com/office/drawing/2014/main" id="{00000000-0008-0000-0500-000051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898" name="Text Box 19">
          <a:extLst>
            <a:ext uri="{FF2B5EF4-FFF2-40B4-BE49-F238E27FC236}">
              <a16:creationId xmlns:a16="http://schemas.microsoft.com/office/drawing/2014/main" id="{00000000-0008-0000-0500-000052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899" name="Text Box 16">
          <a:extLst>
            <a:ext uri="{FF2B5EF4-FFF2-40B4-BE49-F238E27FC236}">
              <a16:creationId xmlns:a16="http://schemas.microsoft.com/office/drawing/2014/main" id="{00000000-0008-0000-0500-000053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900" name="Text Box 17">
          <a:extLst>
            <a:ext uri="{FF2B5EF4-FFF2-40B4-BE49-F238E27FC236}">
              <a16:creationId xmlns:a16="http://schemas.microsoft.com/office/drawing/2014/main" id="{00000000-0008-0000-0500-000054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901" name="Text Box 18">
          <a:extLst>
            <a:ext uri="{FF2B5EF4-FFF2-40B4-BE49-F238E27FC236}">
              <a16:creationId xmlns:a16="http://schemas.microsoft.com/office/drawing/2014/main" id="{00000000-0008-0000-0500-000055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902" name="Text Box 19">
          <a:extLst>
            <a:ext uri="{FF2B5EF4-FFF2-40B4-BE49-F238E27FC236}">
              <a16:creationId xmlns:a16="http://schemas.microsoft.com/office/drawing/2014/main" id="{00000000-0008-0000-0500-000056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456743"/>
    <xdr:sp macro="" textlink="">
      <xdr:nvSpPr>
        <xdr:cNvPr id="2903" name="Text Box 15">
          <a:extLst>
            <a:ext uri="{FF2B5EF4-FFF2-40B4-BE49-F238E27FC236}">
              <a16:creationId xmlns:a16="http://schemas.microsoft.com/office/drawing/2014/main" id="{00000000-0008-0000-0500-0000570B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504825</xdr:rowOff>
    </xdr:from>
    <xdr:ext cx="95250" cy="442269"/>
    <xdr:sp macro="" textlink="">
      <xdr:nvSpPr>
        <xdr:cNvPr id="2904" name="Text Box 15">
          <a:extLst>
            <a:ext uri="{FF2B5EF4-FFF2-40B4-BE49-F238E27FC236}">
              <a16:creationId xmlns:a16="http://schemas.microsoft.com/office/drawing/2014/main" id="{00000000-0008-0000-0500-0000580B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2906" name="Text Box 15">
          <a:extLst>
            <a:ext uri="{FF2B5EF4-FFF2-40B4-BE49-F238E27FC236}">
              <a16:creationId xmlns:a16="http://schemas.microsoft.com/office/drawing/2014/main" id="{00000000-0008-0000-0500-00005A0B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444331"/>
    <xdr:sp macro="" textlink="">
      <xdr:nvSpPr>
        <xdr:cNvPr id="2907" name="Text Box 15">
          <a:extLst>
            <a:ext uri="{FF2B5EF4-FFF2-40B4-BE49-F238E27FC236}">
              <a16:creationId xmlns:a16="http://schemas.microsoft.com/office/drawing/2014/main" id="{00000000-0008-0000-0500-00005B0B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504825</xdr:rowOff>
    </xdr:from>
    <xdr:ext cx="95250" cy="213632"/>
    <xdr:sp macro="" textlink="">
      <xdr:nvSpPr>
        <xdr:cNvPr id="2908" name="Text Box 15">
          <a:extLst>
            <a:ext uri="{FF2B5EF4-FFF2-40B4-BE49-F238E27FC236}">
              <a16:creationId xmlns:a16="http://schemas.microsoft.com/office/drawing/2014/main" id="{00000000-0008-0000-0500-00005C0B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909" name="Text Box 16">
          <a:extLst>
            <a:ext uri="{FF2B5EF4-FFF2-40B4-BE49-F238E27FC236}">
              <a16:creationId xmlns:a16="http://schemas.microsoft.com/office/drawing/2014/main" id="{00000000-0008-0000-0500-00005D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910" name="Text Box 17">
          <a:extLst>
            <a:ext uri="{FF2B5EF4-FFF2-40B4-BE49-F238E27FC236}">
              <a16:creationId xmlns:a16="http://schemas.microsoft.com/office/drawing/2014/main" id="{00000000-0008-0000-0500-00005E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911" name="Text Box 18">
          <a:extLst>
            <a:ext uri="{FF2B5EF4-FFF2-40B4-BE49-F238E27FC236}">
              <a16:creationId xmlns:a16="http://schemas.microsoft.com/office/drawing/2014/main" id="{00000000-0008-0000-0500-00005F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912" name="Text Box 19">
          <a:extLst>
            <a:ext uri="{FF2B5EF4-FFF2-40B4-BE49-F238E27FC236}">
              <a16:creationId xmlns:a16="http://schemas.microsoft.com/office/drawing/2014/main" id="{00000000-0008-0000-0500-000060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2913" name="Text Box 16">
          <a:extLst>
            <a:ext uri="{FF2B5EF4-FFF2-40B4-BE49-F238E27FC236}">
              <a16:creationId xmlns:a16="http://schemas.microsoft.com/office/drawing/2014/main" id="{00000000-0008-0000-0500-000061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2914" name="Text Box 17">
          <a:extLst>
            <a:ext uri="{FF2B5EF4-FFF2-40B4-BE49-F238E27FC236}">
              <a16:creationId xmlns:a16="http://schemas.microsoft.com/office/drawing/2014/main" id="{00000000-0008-0000-0500-000062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2915" name="Text Box 18">
          <a:extLst>
            <a:ext uri="{FF2B5EF4-FFF2-40B4-BE49-F238E27FC236}">
              <a16:creationId xmlns:a16="http://schemas.microsoft.com/office/drawing/2014/main" id="{00000000-0008-0000-0500-000063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2916" name="Text Box 19">
          <a:extLst>
            <a:ext uri="{FF2B5EF4-FFF2-40B4-BE49-F238E27FC236}">
              <a16:creationId xmlns:a16="http://schemas.microsoft.com/office/drawing/2014/main" id="{00000000-0008-0000-0500-000064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2917" name="Text Box 16">
          <a:extLst>
            <a:ext uri="{FF2B5EF4-FFF2-40B4-BE49-F238E27FC236}">
              <a16:creationId xmlns:a16="http://schemas.microsoft.com/office/drawing/2014/main" id="{00000000-0008-0000-0500-000065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2918" name="Text Box 17">
          <a:extLst>
            <a:ext uri="{FF2B5EF4-FFF2-40B4-BE49-F238E27FC236}">
              <a16:creationId xmlns:a16="http://schemas.microsoft.com/office/drawing/2014/main" id="{00000000-0008-0000-0500-000066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2919" name="Text Box 18">
          <a:extLst>
            <a:ext uri="{FF2B5EF4-FFF2-40B4-BE49-F238E27FC236}">
              <a16:creationId xmlns:a16="http://schemas.microsoft.com/office/drawing/2014/main" id="{00000000-0008-0000-0500-000067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2920" name="Text Box 19">
          <a:extLst>
            <a:ext uri="{FF2B5EF4-FFF2-40B4-BE49-F238E27FC236}">
              <a16:creationId xmlns:a16="http://schemas.microsoft.com/office/drawing/2014/main" id="{00000000-0008-0000-0500-000068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4014"/>
    <xdr:sp macro="" textlink="">
      <xdr:nvSpPr>
        <xdr:cNvPr id="2921" name="Text Box 15">
          <a:extLst>
            <a:ext uri="{FF2B5EF4-FFF2-40B4-BE49-F238E27FC236}">
              <a16:creationId xmlns:a16="http://schemas.microsoft.com/office/drawing/2014/main" id="{00000000-0008-0000-0500-0000690B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922" name="Text Box 16">
          <a:extLst>
            <a:ext uri="{FF2B5EF4-FFF2-40B4-BE49-F238E27FC236}">
              <a16:creationId xmlns:a16="http://schemas.microsoft.com/office/drawing/2014/main" id="{00000000-0008-0000-0500-00006A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923" name="Text Box 17">
          <a:extLst>
            <a:ext uri="{FF2B5EF4-FFF2-40B4-BE49-F238E27FC236}">
              <a16:creationId xmlns:a16="http://schemas.microsoft.com/office/drawing/2014/main" id="{00000000-0008-0000-0500-00006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924" name="Text Box 18">
          <a:extLst>
            <a:ext uri="{FF2B5EF4-FFF2-40B4-BE49-F238E27FC236}">
              <a16:creationId xmlns:a16="http://schemas.microsoft.com/office/drawing/2014/main" id="{00000000-0008-0000-0500-00006C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925" name="Text Box 19">
          <a:extLst>
            <a:ext uri="{FF2B5EF4-FFF2-40B4-BE49-F238E27FC236}">
              <a16:creationId xmlns:a16="http://schemas.microsoft.com/office/drawing/2014/main" id="{00000000-0008-0000-0500-00006D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70</xdr:row>
      <xdr:rowOff>504825</xdr:rowOff>
    </xdr:from>
    <xdr:ext cx="95250" cy="442269"/>
    <xdr:sp macro="" textlink="">
      <xdr:nvSpPr>
        <xdr:cNvPr id="2926" name="Text Box 15">
          <a:extLst>
            <a:ext uri="{FF2B5EF4-FFF2-40B4-BE49-F238E27FC236}">
              <a16:creationId xmlns:a16="http://schemas.microsoft.com/office/drawing/2014/main" id="{00000000-0008-0000-0500-00006E0B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2927" name="Text Box 16">
          <a:extLst>
            <a:ext uri="{FF2B5EF4-FFF2-40B4-BE49-F238E27FC236}">
              <a16:creationId xmlns:a16="http://schemas.microsoft.com/office/drawing/2014/main" id="{00000000-0008-0000-0500-00006F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2928" name="Text Box 17">
          <a:extLst>
            <a:ext uri="{FF2B5EF4-FFF2-40B4-BE49-F238E27FC236}">
              <a16:creationId xmlns:a16="http://schemas.microsoft.com/office/drawing/2014/main" id="{00000000-0008-0000-0500-000070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2929" name="Text Box 18">
          <a:extLst>
            <a:ext uri="{FF2B5EF4-FFF2-40B4-BE49-F238E27FC236}">
              <a16:creationId xmlns:a16="http://schemas.microsoft.com/office/drawing/2014/main" id="{00000000-0008-0000-0500-000071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930" name="Text Box 16">
          <a:extLst>
            <a:ext uri="{FF2B5EF4-FFF2-40B4-BE49-F238E27FC236}">
              <a16:creationId xmlns:a16="http://schemas.microsoft.com/office/drawing/2014/main" id="{00000000-0008-0000-0500-000072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931" name="Text Box 17">
          <a:extLst>
            <a:ext uri="{FF2B5EF4-FFF2-40B4-BE49-F238E27FC236}">
              <a16:creationId xmlns:a16="http://schemas.microsoft.com/office/drawing/2014/main" id="{00000000-0008-0000-0500-000073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932" name="Text Box 18">
          <a:extLst>
            <a:ext uri="{FF2B5EF4-FFF2-40B4-BE49-F238E27FC236}">
              <a16:creationId xmlns:a16="http://schemas.microsoft.com/office/drawing/2014/main" id="{00000000-0008-0000-0500-000074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933" name="Text Box 19">
          <a:extLst>
            <a:ext uri="{FF2B5EF4-FFF2-40B4-BE49-F238E27FC236}">
              <a16:creationId xmlns:a16="http://schemas.microsoft.com/office/drawing/2014/main" id="{00000000-0008-0000-0500-000075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934" name="Text Box 16">
          <a:extLst>
            <a:ext uri="{FF2B5EF4-FFF2-40B4-BE49-F238E27FC236}">
              <a16:creationId xmlns:a16="http://schemas.microsoft.com/office/drawing/2014/main" id="{00000000-0008-0000-0500-000076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935" name="Text Box 17">
          <a:extLst>
            <a:ext uri="{FF2B5EF4-FFF2-40B4-BE49-F238E27FC236}">
              <a16:creationId xmlns:a16="http://schemas.microsoft.com/office/drawing/2014/main" id="{00000000-0008-0000-0500-000077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936" name="Text Box 18">
          <a:extLst>
            <a:ext uri="{FF2B5EF4-FFF2-40B4-BE49-F238E27FC236}">
              <a16:creationId xmlns:a16="http://schemas.microsoft.com/office/drawing/2014/main" id="{00000000-0008-0000-0500-000078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72</xdr:row>
      <xdr:rowOff>170392</xdr:rowOff>
    </xdr:from>
    <xdr:ext cx="95250" cy="213632"/>
    <xdr:sp macro="" textlink="">
      <xdr:nvSpPr>
        <xdr:cNvPr id="2937" name="Text Box 15">
          <a:extLst>
            <a:ext uri="{FF2B5EF4-FFF2-40B4-BE49-F238E27FC236}">
              <a16:creationId xmlns:a16="http://schemas.microsoft.com/office/drawing/2014/main" id="{00000000-0008-0000-0500-0000790B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938" name="Text Box 16">
          <a:extLst>
            <a:ext uri="{FF2B5EF4-FFF2-40B4-BE49-F238E27FC236}">
              <a16:creationId xmlns:a16="http://schemas.microsoft.com/office/drawing/2014/main" id="{00000000-0008-0000-0500-00007A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939" name="Text Box 17">
          <a:extLst>
            <a:ext uri="{FF2B5EF4-FFF2-40B4-BE49-F238E27FC236}">
              <a16:creationId xmlns:a16="http://schemas.microsoft.com/office/drawing/2014/main" id="{00000000-0008-0000-0500-00007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940" name="Text Box 18">
          <a:extLst>
            <a:ext uri="{FF2B5EF4-FFF2-40B4-BE49-F238E27FC236}">
              <a16:creationId xmlns:a16="http://schemas.microsoft.com/office/drawing/2014/main" id="{00000000-0008-0000-0500-00007C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941" name="Text Box 19">
          <a:extLst>
            <a:ext uri="{FF2B5EF4-FFF2-40B4-BE49-F238E27FC236}">
              <a16:creationId xmlns:a16="http://schemas.microsoft.com/office/drawing/2014/main" id="{00000000-0008-0000-0500-00007D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2942" name="Text Box 16">
          <a:extLst>
            <a:ext uri="{FF2B5EF4-FFF2-40B4-BE49-F238E27FC236}">
              <a16:creationId xmlns:a16="http://schemas.microsoft.com/office/drawing/2014/main" id="{00000000-0008-0000-0500-00007E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2943" name="Text Box 17">
          <a:extLst>
            <a:ext uri="{FF2B5EF4-FFF2-40B4-BE49-F238E27FC236}">
              <a16:creationId xmlns:a16="http://schemas.microsoft.com/office/drawing/2014/main" id="{00000000-0008-0000-0500-00007F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2944" name="Text Box 18">
          <a:extLst>
            <a:ext uri="{FF2B5EF4-FFF2-40B4-BE49-F238E27FC236}">
              <a16:creationId xmlns:a16="http://schemas.microsoft.com/office/drawing/2014/main" id="{00000000-0008-0000-0500-000080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2945" name="Text Box 19">
          <a:extLst>
            <a:ext uri="{FF2B5EF4-FFF2-40B4-BE49-F238E27FC236}">
              <a16:creationId xmlns:a16="http://schemas.microsoft.com/office/drawing/2014/main" id="{00000000-0008-0000-0500-000081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67</xdr:row>
      <xdr:rowOff>0</xdr:rowOff>
    </xdr:from>
    <xdr:ext cx="95250" cy="171450"/>
    <xdr:sp macro="" textlink="">
      <xdr:nvSpPr>
        <xdr:cNvPr id="2946" name="Text Box 16">
          <a:extLst>
            <a:ext uri="{FF2B5EF4-FFF2-40B4-BE49-F238E27FC236}">
              <a16:creationId xmlns:a16="http://schemas.microsoft.com/office/drawing/2014/main" id="{00000000-0008-0000-0500-000082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67</xdr:row>
      <xdr:rowOff>0</xdr:rowOff>
    </xdr:from>
    <xdr:ext cx="95250" cy="171450"/>
    <xdr:sp macro="" textlink="">
      <xdr:nvSpPr>
        <xdr:cNvPr id="2947" name="Text Box 17">
          <a:extLst>
            <a:ext uri="{FF2B5EF4-FFF2-40B4-BE49-F238E27FC236}">
              <a16:creationId xmlns:a16="http://schemas.microsoft.com/office/drawing/2014/main" id="{00000000-0008-0000-0500-000083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67</xdr:row>
      <xdr:rowOff>0</xdr:rowOff>
    </xdr:from>
    <xdr:ext cx="95250" cy="171450"/>
    <xdr:sp macro="" textlink="">
      <xdr:nvSpPr>
        <xdr:cNvPr id="2948" name="Text Box 18">
          <a:extLst>
            <a:ext uri="{FF2B5EF4-FFF2-40B4-BE49-F238E27FC236}">
              <a16:creationId xmlns:a16="http://schemas.microsoft.com/office/drawing/2014/main" id="{00000000-0008-0000-0500-000084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67</xdr:row>
      <xdr:rowOff>0</xdr:rowOff>
    </xdr:from>
    <xdr:ext cx="95250" cy="171450"/>
    <xdr:sp macro="" textlink="">
      <xdr:nvSpPr>
        <xdr:cNvPr id="2949" name="Text Box 19">
          <a:extLst>
            <a:ext uri="{FF2B5EF4-FFF2-40B4-BE49-F238E27FC236}">
              <a16:creationId xmlns:a16="http://schemas.microsoft.com/office/drawing/2014/main" id="{00000000-0008-0000-0500-000085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4014"/>
    <xdr:sp macro="" textlink="">
      <xdr:nvSpPr>
        <xdr:cNvPr id="2950" name="Text Box 15">
          <a:extLst>
            <a:ext uri="{FF2B5EF4-FFF2-40B4-BE49-F238E27FC236}">
              <a16:creationId xmlns:a16="http://schemas.microsoft.com/office/drawing/2014/main" id="{00000000-0008-0000-0500-0000860B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951" name="Text Box 16">
          <a:extLst>
            <a:ext uri="{FF2B5EF4-FFF2-40B4-BE49-F238E27FC236}">
              <a16:creationId xmlns:a16="http://schemas.microsoft.com/office/drawing/2014/main" id="{00000000-0008-0000-0500-000087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952" name="Text Box 17">
          <a:extLst>
            <a:ext uri="{FF2B5EF4-FFF2-40B4-BE49-F238E27FC236}">
              <a16:creationId xmlns:a16="http://schemas.microsoft.com/office/drawing/2014/main" id="{00000000-0008-0000-0500-000088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953" name="Text Box 18">
          <a:extLst>
            <a:ext uri="{FF2B5EF4-FFF2-40B4-BE49-F238E27FC236}">
              <a16:creationId xmlns:a16="http://schemas.microsoft.com/office/drawing/2014/main" id="{00000000-0008-0000-0500-000089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954" name="Text Box 19">
          <a:extLst>
            <a:ext uri="{FF2B5EF4-FFF2-40B4-BE49-F238E27FC236}">
              <a16:creationId xmlns:a16="http://schemas.microsoft.com/office/drawing/2014/main" id="{00000000-0008-0000-0500-00008A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2955" name="Text Box 16">
          <a:extLst>
            <a:ext uri="{FF2B5EF4-FFF2-40B4-BE49-F238E27FC236}">
              <a16:creationId xmlns:a16="http://schemas.microsoft.com/office/drawing/2014/main" id="{00000000-0008-0000-0500-00008B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2956" name="Text Box 17">
          <a:extLst>
            <a:ext uri="{FF2B5EF4-FFF2-40B4-BE49-F238E27FC236}">
              <a16:creationId xmlns:a16="http://schemas.microsoft.com/office/drawing/2014/main" id="{00000000-0008-0000-0500-00008C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72</xdr:row>
      <xdr:rowOff>15875</xdr:rowOff>
    </xdr:from>
    <xdr:ext cx="95250" cy="171450"/>
    <xdr:sp macro="" textlink="">
      <xdr:nvSpPr>
        <xdr:cNvPr id="2957" name="Text Box 18">
          <a:extLst>
            <a:ext uri="{FF2B5EF4-FFF2-40B4-BE49-F238E27FC236}">
              <a16:creationId xmlns:a16="http://schemas.microsoft.com/office/drawing/2014/main" id="{00000000-0008-0000-0500-00008D0B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958" name="Text Box 16">
          <a:extLst>
            <a:ext uri="{FF2B5EF4-FFF2-40B4-BE49-F238E27FC236}">
              <a16:creationId xmlns:a16="http://schemas.microsoft.com/office/drawing/2014/main" id="{00000000-0008-0000-0500-00008E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959" name="Text Box 17">
          <a:extLst>
            <a:ext uri="{FF2B5EF4-FFF2-40B4-BE49-F238E27FC236}">
              <a16:creationId xmlns:a16="http://schemas.microsoft.com/office/drawing/2014/main" id="{00000000-0008-0000-0500-00008F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960" name="Text Box 18">
          <a:extLst>
            <a:ext uri="{FF2B5EF4-FFF2-40B4-BE49-F238E27FC236}">
              <a16:creationId xmlns:a16="http://schemas.microsoft.com/office/drawing/2014/main" id="{00000000-0008-0000-0500-000090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961" name="Text Box 19">
          <a:extLst>
            <a:ext uri="{FF2B5EF4-FFF2-40B4-BE49-F238E27FC236}">
              <a16:creationId xmlns:a16="http://schemas.microsoft.com/office/drawing/2014/main" id="{00000000-0008-0000-0500-000091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962" name="Text Box 16">
          <a:extLst>
            <a:ext uri="{FF2B5EF4-FFF2-40B4-BE49-F238E27FC236}">
              <a16:creationId xmlns:a16="http://schemas.microsoft.com/office/drawing/2014/main" id="{00000000-0008-0000-0500-000092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72</xdr:row>
      <xdr:rowOff>170392</xdr:rowOff>
    </xdr:from>
    <xdr:ext cx="95250" cy="213632"/>
    <xdr:sp macro="" textlink="">
      <xdr:nvSpPr>
        <xdr:cNvPr id="2963" name="Text Box 15">
          <a:extLst>
            <a:ext uri="{FF2B5EF4-FFF2-40B4-BE49-F238E27FC236}">
              <a16:creationId xmlns:a16="http://schemas.microsoft.com/office/drawing/2014/main" id="{00000000-0008-0000-0500-0000930B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48496"/>
    <xdr:sp macro="" textlink="">
      <xdr:nvSpPr>
        <xdr:cNvPr id="2964" name="Text Box 15">
          <a:extLst>
            <a:ext uri="{FF2B5EF4-FFF2-40B4-BE49-F238E27FC236}">
              <a16:creationId xmlns:a16="http://schemas.microsoft.com/office/drawing/2014/main" id="{00000000-0008-0000-0500-0000940B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504825</xdr:rowOff>
    </xdr:from>
    <xdr:ext cx="95250" cy="442269"/>
    <xdr:sp macro="" textlink="">
      <xdr:nvSpPr>
        <xdr:cNvPr id="2965" name="Text Box 15">
          <a:extLst>
            <a:ext uri="{FF2B5EF4-FFF2-40B4-BE49-F238E27FC236}">
              <a16:creationId xmlns:a16="http://schemas.microsoft.com/office/drawing/2014/main" id="{00000000-0008-0000-0500-0000950B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2967" name="Text Box 15">
          <a:extLst>
            <a:ext uri="{FF2B5EF4-FFF2-40B4-BE49-F238E27FC236}">
              <a16:creationId xmlns:a16="http://schemas.microsoft.com/office/drawing/2014/main" id="{00000000-0008-0000-0500-0000970B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44331"/>
    <xdr:sp macro="" textlink="">
      <xdr:nvSpPr>
        <xdr:cNvPr id="2968" name="Text Box 15">
          <a:extLst>
            <a:ext uri="{FF2B5EF4-FFF2-40B4-BE49-F238E27FC236}">
              <a16:creationId xmlns:a16="http://schemas.microsoft.com/office/drawing/2014/main" id="{00000000-0008-0000-0500-0000980B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72</xdr:row>
      <xdr:rowOff>170392</xdr:rowOff>
    </xdr:from>
    <xdr:ext cx="95250" cy="213632"/>
    <xdr:sp macro="" textlink="">
      <xdr:nvSpPr>
        <xdr:cNvPr id="2969" name="Text Box 15">
          <a:extLst>
            <a:ext uri="{FF2B5EF4-FFF2-40B4-BE49-F238E27FC236}">
              <a16:creationId xmlns:a16="http://schemas.microsoft.com/office/drawing/2014/main" id="{00000000-0008-0000-0500-0000990B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70" name="Text Box 16">
          <a:extLst>
            <a:ext uri="{FF2B5EF4-FFF2-40B4-BE49-F238E27FC236}">
              <a16:creationId xmlns:a16="http://schemas.microsoft.com/office/drawing/2014/main" id="{00000000-0008-0000-0500-00009A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71" name="Text Box 17">
          <a:extLst>
            <a:ext uri="{FF2B5EF4-FFF2-40B4-BE49-F238E27FC236}">
              <a16:creationId xmlns:a16="http://schemas.microsoft.com/office/drawing/2014/main" id="{00000000-0008-0000-0500-00009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72" name="Text Box 18">
          <a:extLst>
            <a:ext uri="{FF2B5EF4-FFF2-40B4-BE49-F238E27FC236}">
              <a16:creationId xmlns:a16="http://schemas.microsoft.com/office/drawing/2014/main" id="{00000000-0008-0000-0500-00009C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73" name="Text Box 19">
          <a:extLst>
            <a:ext uri="{FF2B5EF4-FFF2-40B4-BE49-F238E27FC236}">
              <a16:creationId xmlns:a16="http://schemas.microsoft.com/office/drawing/2014/main" id="{00000000-0008-0000-0500-00009D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2974" name="Text Box 16">
          <a:extLst>
            <a:ext uri="{FF2B5EF4-FFF2-40B4-BE49-F238E27FC236}">
              <a16:creationId xmlns:a16="http://schemas.microsoft.com/office/drawing/2014/main" id="{00000000-0008-0000-0500-00009E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2975" name="Text Box 17">
          <a:extLst>
            <a:ext uri="{FF2B5EF4-FFF2-40B4-BE49-F238E27FC236}">
              <a16:creationId xmlns:a16="http://schemas.microsoft.com/office/drawing/2014/main" id="{00000000-0008-0000-0500-00009F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2976" name="Text Box 18">
          <a:extLst>
            <a:ext uri="{FF2B5EF4-FFF2-40B4-BE49-F238E27FC236}">
              <a16:creationId xmlns:a16="http://schemas.microsoft.com/office/drawing/2014/main" id="{00000000-0008-0000-0500-0000A0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2977" name="Text Box 19">
          <a:extLst>
            <a:ext uri="{FF2B5EF4-FFF2-40B4-BE49-F238E27FC236}">
              <a16:creationId xmlns:a16="http://schemas.microsoft.com/office/drawing/2014/main" id="{00000000-0008-0000-0500-0000A1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2978" name="Text Box 16">
          <a:extLst>
            <a:ext uri="{FF2B5EF4-FFF2-40B4-BE49-F238E27FC236}">
              <a16:creationId xmlns:a16="http://schemas.microsoft.com/office/drawing/2014/main" id="{00000000-0008-0000-0500-0000A2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2979" name="Text Box 17">
          <a:extLst>
            <a:ext uri="{FF2B5EF4-FFF2-40B4-BE49-F238E27FC236}">
              <a16:creationId xmlns:a16="http://schemas.microsoft.com/office/drawing/2014/main" id="{00000000-0008-0000-0500-0000A3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2980" name="Text Box 18">
          <a:extLst>
            <a:ext uri="{FF2B5EF4-FFF2-40B4-BE49-F238E27FC236}">
              <a16:creationId xmlns:a16="http://schemas.microsoft.com/office/drawing/2014/main" id="{00000000-0008-0000-0500-0000A4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2981" name="Text Box 19">
          <a:extLst>
            <a:ext uri="{FF2B5EF4-FFF2-40B4-BE49-F238E27FC236}">
              <a16:creationId xmlns:a16="http://schemas.microsoft.com/office/drawing/2014/main" id="{00000000-0008-0000-0500-0000A5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4014"/>
    <xdr:sp macro="" textlink="">
      <xdr:nvSpPr>
        <xdr:cNvPr id="2982" name="Text Box 15">
          <a:extLst>
            <a:ext uri="{FF2B5EF4-FFF2-40B4-BE49-F238E27FC236}">
              <a16:creationId xmlns:a16="http://schemas.microsoft.com/office/drawing/2014/main" id="{00000000-0008-0000-0500-0000A60B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83" name="Text Box 16">
          <a:extLst>
            <a:ext uri="{FF2B5EF4-FFF2-40B4-BE49-F238E27FC236}">
              <a16:creationId xmlns:a16="http://schemas.microsoft.com/office/drawing/2014/main" id="{00000000-0008-0000-0500-0000A7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84" name="Text Box 17">
          <a:extLst>
            <a:ext uri="{FF2B5EF4-FFF2-40B4-BE49-F238E27FC236}">
              <a16:creationId xmlns:a16="http://schemas.microsoft.com/office/drawing/2014/main" id="{00000000-0008-0000-0500-0000A8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85" name="Text Box 18">
          <a:extLst>
            <a:ext uri="{FF2B5EF4-FFF2-40B4-BE49-F238E27FC236}">
              <a16:creationId xmlns:a16="http://schemas.microsoft.com/office/drawing/2014/main" id="{00000000-0008-0000-0500-0000A9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86" name="Text Box 19">
          <a:extLst>
            <a:ext uri="{FF2B5EF4-FFF2-40B4-BE49-F238E27FC236}">
              <a16:creationId xmlns:a16="http://schemas.microsoft.com/office/drawing/2014/main" id="{00000000-0008-0000-0500-0000AA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2987" name="Text Box 16">
          <a:extLst>
            <a:ext uri="{FF2B5EF4-FFF2-40B4-BE49-F238E27FC236}">
              <a16:creationId xmlns:a16="http://schemas.microsoft.com/office/drawing/2014/main" id="{00000000-0008-0000-0500-0000AB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2988" name="Text Box 17">
          <a:extLst>
            <a:ext uri="{FF2B5EF4-FFF2-40B4-BE49-F238E27FC236}">
              <a16:creationId xmlns:a16="http://schemas.microsoft.com/office/drawing/2014/main" id="{00000000-0008-0000-0500-0000AC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2989" name="Text Box 18">
          <a:extLst>
            <a:ext uri="{FF2B5EF4-FFF2-40B4-BE49-F238E27FC236}">
              <a16:creationId xmlns:a16="http://schemas.microsoft.com/office/drawing/2014/main" id="{00000000-0008-0000-0500-0000AD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90" name="Text Box 16">
          <a:extLst>
            <a:ext uri="{FF2B5EF4-FFF2-40B4-BE49-F238E27FC236}">
              <a16:creationId xmlns:a16="http://schemas.microsoft.com/office/drawing/2014/main" id="{00000000-0008-0000-0500-0000AE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91" name="Text Box 17">
          <a:extLst>
            <a:ext uri="{FF2B5EF4-FFF2-40B4-BE49-F238E27FC236}">
              <a16:creationId xmlns:a16="http://schemas.microsoft.com/office/drawing/2014/main" id="{00000000-0008-0000-0500-0000AF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92" name="Text Box 18">
          <a:extLst>
            <a:ext uri="{FF2B5EF4-FFF2-40B4-BE49-F238E27FC236}">
              <a16:creationId xmlns:a16="http://schemas.microsoft.com/office/drawing/2014/main" id="{00000000-0008-0000-0500-0000B0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93" name="Text Box 19">
          <a:extLst>
            <a:ext uri="{FF2B5EF4-FFF2-40B4-BE49-F238E27FC236}">
              <a16:creationId xmlns:a16="http://schemas.microsoft.com/office/drawing/2014/main" id="{00000000-0008-0000-0500-0000B1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94" name="Text Box 16">
          <a:extLst>
            <a:ext uri="{FF2B5EF4-FFF2-40B4-BE49-F238E27FC236}">
              <a16:creationId xmlns:a16="http://schemas.microsoft.com/office/drawing/2014/main" id="{00000000-0008-0000-0500-0000B2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95" name="Text Box 17">
          <a:extLst>
            <a:ext uri="{FF2B5EF4-FFF2-40B4-BE49-F238E27FC236}">
              <a16:creationId xmlns:a16="http://schemas.microsoft.com/office/drawing/2014/main" id="{00000000-0008-0000-0500-0000B3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96" name="Text Box 18">
          <a:extLst>
            <a:ext uri="{FF2B5EF4-FFF2-40B4-BE49-F238E27FC236}">
              <a16:creationId xmlns:a16="http://schemas.microsoft.com/office/drawing/2014/main" id="{00000000-0008-0000-0500-0000B4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97" name="Text Box 19">
          <a:extLst>
            <a:ext uri="{FF2B5EF4-FFF2-40B4-BE49-F238E27FC236}">
              <a16:creationId xmlns:a16="http://schemas.microsoft.com/office/drawing/2014/main" id="{00000000-0008-0000-0500-0000B5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56743"/>
    <xdr:sp macro="" textlink="">
      <xdr:nvSpPr>
        <xdr:cNvPr id="2998" name="Text Box 15">
          <a:extLst>
            <a:ext uri="{FF2B5EF4-FFF2-40B4-BE49-F238E27FC236}">
              <a16:creationId xmlns:a16="http://schemas.microsoft.com/office/drawing/2014/main" id="{00000000-0008-0000-0500-0000B60B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504825</xdr:rowOff>
    </xdr:from>
    <xdr:ext cx="95250" cy="442269"/>
    <xdr:sp macro="" textlink="">
      <xdr:nvSpPr>
        <xdr:cNvPr id="2999" name="Text Box 15">
          <a:extLst>
            <a:ext uri="{FF2B5EF4-FFF2-40B4-BE49-F238E27FC236}">
              <a16:creationId xmlns:a16="http://schemas.microsoft.com/office/drawing/2014/main" id="{00000000-0008-0000-0500-0000B70B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3001" name="Text Box 15">
          <a:extLst>
            <a:ext uri="{FF2B5EF4-FFF2-40B4-BE49-F238E27FC236}">
              <a16:creationId xmlns:a16="http://schemas.microsoft.com/office/drawing/2014/main" id="{00000000-0008-0000-0500-0000B90B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44331"/>
    <xdr:sp macro="" textlink="">
      <xdr:nvSpPr>
        <xdr:cNvPr id="3002" name="Text Box 15">
          <a:extLst>
            <a:ext uri="{FF2B5EF4-FFF2-40B4-BE49-F238E27FC236}">
              <a16:creationId xmlns:a16="http://schemas.microsoft.com/office/drawing/2014/main" id="{00000000-0008-0000-0500-0000BA0B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504825</xdr:rowOff>
    </xdr:from>
    <xdr:ext cx="95250" cy="213632"/>
    <xdr:sp macro="" textlink="">
      <xdr:nvSpPr>
        <xdr:cNvPr id="3003" name="Text Box 15">
          <a:extLst>
            <a:ext uri="{FF2B5EF4-FFF2-40B4-BE49-F238E27FC236}">
              <a16:creationId xmlns:a16="http://schemas.microsoft.com/office/drawing/2014/main" id="{00000000-0008-0000-0500-0000BB0B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3004" name="Text Box 16">
          <a:extLst>
            <a:ext uri="{FF2B5EF4-FFF2-40B4-BE49-F238E27FC236}">
              <a16:creationId xmlns:a16="http://schemas.microsoft.com/office/drawing/2014/main" id="{00000000-0008-0000-0500-0000BC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3005" name="Text Box 17">
          <a:extLst>
            <a:ext uri="{FF2B5EF4-FFF2-40B4-BE49-F238E27FC236}">
              <a16:creationId xmlns:a16="http://schemas.microsoft.com/office/drawing/2014/main" id="{00000000-0008-0000-0500-0000BD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3006" name="Text Box 18">
          <a:extLst>
            <a:ext uri="{FF2B5EF4-FFF2-40B4-BE49-F238E27FC236}">
              <a16:creationId xmlns:a16="http://schemas.microsoft.com/office/drawing/2014/main" id="{00000000-0008-0000-0500-0000BE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3007" name="Text Box 19">
          <a:extLst>
            <a:ext uri="{FF2B5EF4-FFF2-40B4-BE49-F238E27FC236}">
              <a16:creationId xmlns:a16="http://schemas.microsoft.com/office/drawing/2014/main" id="{00000000-0008-0000-0500-0000BF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3008" name="Text Box 16">
          <a:extLst>
            <a:ext uri="{FF2B5EF4-FFF2-40B4-BE49-F238E27FC236}">
              <a16:creationId xmlns:a16="http://schemas.microsoft.com/office/drawing/2014/main" id="{00000000-0008-0000-0500-0000C0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3009" name="Text Box 17">
          <a:extLst>
            <a:ext uri="{FF2B5EF4-FFF2-40B4-BE49-F238E27FC236}">
              <a16:creationId xmlns:a16="http://schemas.microsoft.com/office/drawing/2014/main" id="{00000000-0008-0000-0500-0000C1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3010" name="Text Box 18">
          <a:extLst>
            <a:ext uri="{FF2B5EF4-FFF2-40B4-BE49-F238E27FC236}">
              <a16:creationId xmlns:a16="http://schemas.microsoft.com/office/drawing/2014/main" id="{00000000-0008-0000-0500-0000C2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3011" name="Text Box 19">
          <a:extLst>
            <a:ext uri="{FF2B5EF4-FFF2-40B4-BE49-F238E27FC236}">
              <a16:creationId xmlns:a16="http://schemas.microsoft.com/office/drawing/2014/main" id="{00000000-0008-0000-0500-0000C3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3012" name="Text Box 16">
          <a:extLst>
            <a:ext uri="{FF2B5EF4-FFF2-40B4-BE49-F238E27FC236}">
              <a16:creationId xmlns:a16="http://schemas.microsoft.com/office/drawing/2014/main" id="{00000000-0008-0000-0500-0000C4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3013" name="Text Box 17">
          <a:extLst>
            <a:ext uri="{FF2B5EF4-FFF2-40B4-BE49-F238E27FC236}">
              <a16:creationId xmlns:a16="http://schemas.microsoft.com/office/drawing/2014/main" id="{00000000-0008-0000-0500-0000C5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3014" name="Text Box 18">
          <a:extLst>
            <a:ext uri="{FF2B5EF4-FFF2-40B4-BE49-F238E27FC236}">
              <a16:creationId xmlns:a16="http://schemas.microsoft.com/office/drawing/2014/main" id="{00000000-0008-0000-0500-0000C6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3015" name="Text Box 19">
          <a:extLst>
            <a:ext uri="{FF2B5EF4-FFF2-40B4-BE49-F238E27FC236}">
              <a16:creationId xmlns:a16="http://schemas.microsoft.com/office/drawing/2014/main" id="{00000000-0008-0000-0500-0000C7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4014"/>
    <xdr:sp macro="" textlink="">
      <xdr:nvSpPr>
        <xdr:cNvPr id="3016" name="Text Box 15">
          <a:extLst>
            <a:ext uri="{FF2B5EF4-FFF2-40B4-BE49-F238E27FC236}">
              <a16:creationId xmlns:a16="http://schemas.microsoft.com/office/drawing/2014/main" id="{00000000-0008-0000-0500-0000C80B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3017" name="Text Box 16">
          <a:extLst>
            <a:ext uri="{FF2B5EF4-FFF2-40B4-BE49-F238E27FC236}">
              <a16:creationId xmlns:a16="http://schemas.microsoft.com/office/drawing/2014/main" id="{00000000-0008-0000-0500-0000C9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3018" name="Text Box 17">
          <a:extLst>
            <a:ext uri="{FF2B5EF4-FFF2-40B4-BE49-F238E27FC236}">
              <a16:creationId xmlns:a16="http://schemas.microsoft.com/office/drawing/2014/main" id="{00000000-0008-0000-0500-0000CA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3019" name="Text Box 18">
          <a:extLst>
            <a:ext uri="{FF2B5EF4-FFF2-40B4-BE49-F238E27FC236}">
              <a16:creationId xmlns:a16="http://schemas.microsoft.com/office/drawing/2014/main" id="{00000000-0008-0000-0500-0000C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3020" name="Text Box 19">
          <a:extLst>
            <a:ext uri="{FF2B5EF4-FFF2-40B4-BE49-F238E27FC236}">
              <a16:creationId xmlns:a16="http://schemas.microsoft.com/office/drawing/2014/main" id="{00000000-0008-0000-0500-0000CC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504825</xdr:rowOff>
    </xdr:from>
    <xdr:ext cx="95250" cy="442269"/>
    <xdr:sp macro="" textlink="">
      <xdr:nvSpPr>
        <xdr:cNvPr id="3021" name="Text Box 15">
          <a:extLst>
            <a:ext uri="{FF2B5EF4-FFF2-40B4-BE49-F238E27FC236}">
              <a16:creationId xmlns:a16="http://schemas.microsoft.com/office/drawing/2014/main" id="{00000000-0008-0000-0500-0000CD0B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3022" name="Text Box 16">
          <a:extLst>
            <a:ext uri="{FF2B5EF4-FFF2-40B4-BE49-F238E27FC236}">
              <a16:creationId xmlns:a16="http://schemas.microsoft.com/office/drawing/2014/main" id="{00000000-0008-0000-0500-0000CE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3023" name="Text Box 17">
          <a:extLst>
            <a:ext uri="{FF2B5EF4-FFF2-40B4-BE49-F238E27FC236}">
              <a16:creationId xmlns:a16="http://schemas.microsoft.com/office/drawing/2014/main" id="{00000000-0008-0000-0500-0000CF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3024" name="Text Box 18">
          <a:extLst>
            <a:ext uri="{FF2B5EF4-FFF2-40B4-BE49-F238E27FC236}">
              <a16:creationId xmlns:a16="http://schemas.microsoft.com/office/drawing/2014/main" id="{00000000-0008-0000-0500-0000D0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3025" name="Text Box 16">
          <a:extLst>
            <a:ext uri="{FF2B5EF4-FFF2-40B4-BE49-F238E27FC236}">
              <a16:creationId xmlns:a16="http://schemas.microsoft.com/office/drawing/2014/main" id="{00000000-0008-0000-0500-0000D1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3026" name="Text Box 17">
          <a:extLst>
            <a:ext uri="{FF2B5EF4-FFF2-40B4-BE49-F238E27FC236}">
              <a16:creationId xmlns:a16="http://schemas.microsoft.com/office/drawing/2014/main" id="{00000000-0008-0000-0500-0000D2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3027" name="Text Box 18">
          <a:extLst>
            <a:ext uri="{FF2B5EF4-FFF2-40B4-BE49-F238E27FC236}">
              <a16:creationId xmlns:a16="http://schemas.microsoft.com/office/drawing/2014/main" id="{00000000-0008-0000-0500-0000D3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3028" name="Text Box 19">
          <a:extLst>
            <a:ext uri="{FF2B5EF4-FFF2-40B4-BE49-F238E27FC236}">
              <a16:creationId xmlns:a16="http://schemas.microsoft.com/office/drawing/2014/main" id="{00000000-0008-0000-0500-0000D4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3029" name="Text Box 16">
          <a:extLst>
            <a:ext uri="{FF2B5EF4-FFF2-40B4-BE49-F238E27FC236}">
              <a16:creationId xmlns:a16="http://schemas.microsoft.com/office/drawing/2014/main" id="{00000000-0008-0000-0500-0000D5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3030" name="Text Box 17">
          <a:extLst>
            <a:ext uri="{FF2B5EF4-FFF2-40B4-BE49-F238E27FC236}">
              <a16:creationId xmlns:a16="http://schemas.microsoft.com/office/drawing/2014/main" id="{00000000-0008-0000-0500-0000D6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3031" name="Text Box 18">
          <a:extLst>
            <a:ext uri="{FF2B5EF4-FFF2-40B4-BE49-F238E27FC236}">
              <a16:creationId xmlns:a16="http://schemas.microsoft.com/office/drawing/2014/main" id="{00000000-0008-0000-0500-0000D7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78</xdr:row>
      <xdr:rowOff>170392</xdr:rowOff>
    </xdr:from>
    <xdr:ext cx="95250" cy="213632"/>
    <xdr:sp macro="" textlink="">
      <xdr:nvSpPr>
        <xdr:cNvPr id="3032" name="Text Box 15">
          <a:extLst>
            <a:ext uri="{FF2B5EF4-FFF2-40B4-BE49-F238E27FC236}">
              <a16:creationId xmlns:a16="http://schemas.microsoft.com/office/drawing/2014/main" id="{00000000-0008-0000-0500-0000D80B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3033" name="Text Box 16">
          <a:extLst>
            <a:ext uri="{FF2B5EF4-FFF2-40B4-BE49-F238E27FC236}">
              <a16:creationId xmlns:a16="http://schemas.microsoft.com/office/drawing/2014/main" id="{00000000-0008-0000-0500-0000D9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3034" name="Text Box 17">
          <a:extLst>
            <a:ext uri="{FF2B5EF4-FFF2-40B4-BE49-F238E27FC236}">
              <a16:creationId xmlns:a16="http://schemas.microsoft.com/office/drawing/2014/main" id="{00000000-0008-0000-0500-0000DA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3035" name="Text Box 18">
          <a:extLst>
            <a:ext uri="{FF2B5EF4-FFF2-40B4-BE49-F238E27FC236}">
              <a16:creationId xmlns:a16="http://schemas.microsoft.com/office/drawing/2014/main" id="{00000000-0008-0000-0500-0000D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3036" name="Text Box 19">
          <a:extLst>
            <a:ext uri="{FF2B5EF4-FFF2-40B4-BE49-F238E27FC236}">
              <a16:creationId xmlns:a16="http://schemas.microsoft.com/office/drawing/2014/main" id="{00000000-0008-0000-0500-0000DC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3037" name="Text Box 16">
          <a:extLst>
            <a:ext uri="{FF2B5EF4-FFF2-40B4-BE49-F238E27FC236}">
              <a16:creationId xmlns:a16="http://schemas.microsoft.com/office/drawing/2014/main" id="{00000000-0008-0000-0500-0000DD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3038" name="Text Box 17">
          <a:extLst>
            <a:ext uri="{FF2B5EF4-FFF2-40B4-BE49-F238E27FC236}">
              <a16:creationId xmlns:a16="http://schemas.microsoft.com/office/drawing/2014/main" id="{00000000-0008-0000-0500-0000DE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3039" name="Text Box 18">
          <a:extLst>
            <a:ext uri="{FF2B5EF4-FFF2-40B4-BE49-F238E27FC236}">
              <a16:creationId xmlns:a16="http://schemas.microsoft.com/office/drawing/2014/main" id="{00000000-0008-0000-0500-0000DF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3040" name="Text Box 19">
          <a:extLst>
            <a:ext uri="{FF2B5EF4-FFF2-40B4-BE49-F238E27FC236}">
              <a16:creationId xmlns:a16="http://schemas.microsoft.com/office/drawing/2014/main" id="{00000000-0008-0000-0500-0000E0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73</xdr:row>
      <xdr:rowOff>0</xdr:rowOff>
    </xdr:from>
    <xdr:ext cx="95250" cy="171450"/>
    <xdr:sp macro="" textlink="">
      <xdr:nvSpPr>
        <xdr:cNvPr id="3041" name="Text Box 16">
          <a:extLst>
            <a:ext uri="{FF2B5EF4-FFF2-40B4-BE49-F238E27FC236}">
              <a16:creationId xmlns:a16="http://schemas.microsoft.com/office/drawing/2014/main" id="{00000000-0008-0000-0500-0000E1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73</xdr:row>
      <xdr:rowOff>0</xdr:rowOff>
    </xdr:from>
    <xdr:ext cx="95250" cy="171450"/>
    <xdr:sp macro="" textlink="">
      <xdr:nvSpPr>
        <xdr:cNvPr id="3042" name="Text Box 17">
          <a:extLst>
            <a:ext uri="{FF2B5EF4-FFF2-40B4-BE49-F238E27FC236}">
              <a16:creationId xmlns:a16="http://schemas.microsoft.com/office/drawing/2014/main" id="{00000000-0008-0000-0500-0000E2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73</xdr:row>
      <xdr:rowOff>0</xdr:rowOff>
    </xdr:from>
    <xdr:ext cx="95250" cy="171450"/>
    <xdr:sp macro="" textlink="">
      <xdr:nvSpPr>
        <xdr:cNvPr id="3043" name="Text Box 18">
          <a:extLst>
            <a:ext uri="{FF2B5EF4-FFF2-40B4-BE49-F238E27FC236}">
              <a16:creationId xmlns:a16="http://schemas.microsoft.com/office/drawing/2014/main" id="{00000000-0008-0000-0500-0000E3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73</xdr:row>
      <xdr:rowOff>0</xdr:rowOff>
    </xdr:from>
    <xdr:ext cx="95250" cy="171450"/>
    <xdr:sp macro="" textlink="">
      <xdr:nvSpPr>
        <xdr:cNvPr id="3044" name="Text Box 19">
          <a:extLst>
            <a:ext uri="{FF2B5EF4-FFF2-40B4-BE49-F238E27FC236}">
              <a16:creationId xmlns:a16="http://schemas.microsoft.com/office/drawing/2014/main" id="{00000000-0008-0000-0500-0000E4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4014"/>
    <xdr:sp macro="" textlink="">
      <xdr:nvSpPr>
        <xdr:cNvPr id="3045" name="Text Box 15">
          <a:extLst>
            <a:ext uri="{FF2B5EF4-FFF2-40B4-BE49-F238E27FC236}">
              <a16:creationId xmlns:a16="http://schemas.microsoft.com/office/drawing/2014/main" id="{00000000-0008-0000-0500-0000E50B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3046" name="Text Box 16">
          <a:extLst>
            <a:ext uri="{FF2B5EF4-FFF2-40B4-BE49-F238E27FC236}">
              <a16:creationId xmlns:a16="http://schemas.microsoft.com/office/drawing/2014/main" id="{00000000-0008-0000-0500-0000E6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3047" name="Text Box 17">
          <a:extLst>
            <a:ext uri="{FF2B5EF4-FFF2-40B4-BE49-F238E27FC236}">
              <a16:creationId xmlns:a16="http://schemas.microsoft.com/office/drawing/2014/main" id="{00000000-0008-0000-0500-0000E7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3048" name="Text Box 18">
          <a:extLst>
            <a:ext uri="{FF2B5EF4-FFF2-40B4-BE49-F238E27FC236}">
              <a16:creationId xmlns:a16="http://schemas.microsoft.com/office/drawing/2014/main" id="{00000000-0008-0000-0500-0000E8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3049" name="Text Box 19">
          <a:extLst>
            <a:ext uri="{FF2B5EF4-FFF2-40B4-BE49-F238E27FC236}">
              <a16:creationId xmlns:a16="http://schemas.microsoft.com/office/drawing/2014/main" id="{00000000-0008-0000-0500-0000E9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3050" name="Text Box 16">
          <a:extLst>
            <a:ext uri="{FF2B5EF4-FFF2-40B4-BE49-F238E27FC236}">
              <a16:creationId xmlns:a16="http://schemas.microsoft.com/office/drawing/2014/main" id="{00000000-0008-0000-0500-0000EA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3051" name="Text Box 17">
          <a:extLst>
            <a:ext uri="{FF2B5EF4-FFF2-40B4-BE49-F238E27FC236}">
              <a16:creationId xmlns:a16="http://schemas.microsoft.com/office/drawing/2014/main" id="{00000000-0008-0000-0500-0000EB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78</xdr:row>
      <xdr:rowOff>15875</xdr:rowOff>
    </xdr:from>
    <xdr:ext cx="95250" cy="171450"/>
    <xdr:sp macro="" textlink="">
      <xdr:nvSpPr>
        <xdr:cNvPr id="3052" name="Text Box 18">
          <a:extLst>
            <a:ext uri="{FF2B5EF4-FFF2-40B4-BE49-F238E27FC236}">
              <a16:creationId xmlns:a16="http://schemas.microsoft.com/office/drawing/2014/main" id="{00000000-0008-0000-0500-0000EC0B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3053" name="Text Box 16">
          <a:extLst>
            <a:ext uri="{FF2B5EF4-FFF2-40B4-BE49-F238E27FC236}">
              <a16:creationId xmlns:a16="http://schemas.microsoft.com/office/drawing/2014/main" id="{00000000-0008-0000-0500-0000ED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3054" name="Text Box 17">
          <a:extLst>
            <a:ext uri="{FF2B5EF4-FFF2-40B4-BE49-F238E27FC236}">
              <a16:creationId xmlns:a16="http://schemas.microsoft.com/office/drawing/2014/main" id="{00000000-0008-0000-0500-0000EE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3055" name="Text Box 18">
          <a:extLst>
            <a:ext uri="{FF2B5EF4-FFF2-40B4-BE49-F238E27FC236}">
              <a16:creationId xmlns:a16="http://schemas.microsoft.com/office/drawing/2014/main" id="{00000000-0008-0000-0500-0000EF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3056" name="Text Box 19">
          <a:extLst>
            <a:ext uri="{FF2B5EF4-FFF2-40B4-BE49-F238E27FC236}">
              <a16:creationId xmlns:a16="http://schemas.microsoft.com/office/drawing/2014/main" id="{00000000-0008-0000-0500-0000F0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3057" name="Text Box 16">
          <a:extLst>
            <a:ext uri="{FF2B5EF4-FFF2-40B4-BE49-F238E27FC236}">
              <a16:creationId xmlns:a16="http://schemas.microsoft.com/office/drawing/2014/main" id="{00000000-0008-0000-0500-0000F1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78</xdr:row>
      <xdr:rowOff>170392</xdr:rowOff>
    </xdr:from>
    <xdr:ext cx="95250" cy="213632"/>
    <xdr:sp macro="" textlink="">
      <xdr:nvSpPr>
        <xdr:cNvPr id="3058" name="Text Box 15">
          <a:extLst>
            <a:ext uri="{FF2B5EF4-FFF2-40B4-BE49-F238E27FC236}">
              <a16:creationId xmlns:a16="http://schemas.microsoft.com/office/drawing/2014/main" id="{00000000-0008-0000-0500-0000F20B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448496"/>
    <xdr:sp macro="" textlink="">
      <xdr:nvSpPr>
        <xdr:cNvPr id="3059" name="Text Box 15">
          <a:extLst>
            <a:ext uri="{FF2B5EF4-FFF2-40B4-BE49-F238E27FC236}">
              <a16:creationId xmlns:a16="http://schemas.microsoft.com/office/drawing/2014/main" id="{00000000-0008-0000-0500-0000F30B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504825</xdr:rowOff>
    </xdr:from>
    <xdr:ext cx="95250" cy="442269"/>
    <xdr:sp macro="" textlink="">
      <xdr:nvSpPr>
        <xdr:cNvPr id="3060" name="Text Box 15">
          <a:extLst>
            <a:ext uri="{FF2B5EF4-FFF2-40B4-BE49-F238E27FC236}">
              <a16:creationId xmlns:a16="http://schemas.microsoft.com/office/drawing/2014/main" id="{00000000-0008-0000-0500-0000F40B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3062" name="Text Box 15">
          <a:extLst>
            <a:ext uri="{FF2B5EF4-FFF2-40B4-BE49-F238E27FC236}">
              <a16:creationId xmlns:a16="http://schemas.microsoft.com/office/drawing/2014/main" id="{00000000-0008-0000-0500-0000F60B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444331"/>
    <xdr:sp macro="" textlink="">
      <xdr:nvSpPr>
        <xdr:cNvPr id="3063" name="Text Box 15">
          <a:extLst>
            <a:ext uri="{FF2B5EF4-FFF2-40B4-BE49-F238E27FC236}">
              <a16:creationId xmlns:a16="http://schemas.microsoft.com/office/drawing/2014/main" id="{00000000-0008-0000-0500-0000F70B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78</xdr:row>
      <xdr:rowOff>170392</xdr:rowOff>
    </xdr:from>
    <xdr:ext cx="95250" cy="213632"/>
    <xdr:sp macro="" textlink="">
      <xdr:nvSpPr>
        <xdr:cNvPr id="3064" name="Text Box 15">
          <a:extLst>
            <a:ext uri="{FF2B5EF4-FFF2-40B4-BE49-F238E27FC236}">
              <a16:creationId xmlns:a16="http://schemas.microsoft.com/office/drawing/2014/main" id="{00000000-0008-0000-0500-0000F80B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065" name="Text Box 16">
          <a:extLst>
            <a:ext uri="{FF2B5EF4-FFF2-40B4-BE49-F238E27FC236}">
              <a16:creationId xmlns:a16="http://schemas.microsoft.com/office/drawing/2014/main" id="{00000000-0008-0000-0500-0000F9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066" name="Text Box 17">
          <a:extLst>
            <a:ext uri="{FF2B5EF4-FFF2-40B4-BE49-F238E27FC236}">
              <a16:creationId xmlns:a16="http://schemas.microsoft.com/office/drawing/2014/main" id="{00000000-0008-0000-0500-0000FA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067" name="Text Box 18">
          <a:extLst>
            <a:ext uri="{FF2B5EF4-FFF2-40B4-BE49-F238E27FC236}">
              <a16:creationId xmlns:a16="http://schemas.microsoft.com/office/drawing/2014/main" id="{00000000-0008-0000-0500-0000F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068" name="Text Box 19">
          <a:extLst>
            <a:ext uri="{FF2B5EF4-FFF2-40B4-BE49-F238E27FC236}">
              <a16:creationId xmlns:a16="http://schemas.microsoft.com/office/drawing/2014/main" id="{00000000-0008-0000-0500-0000FC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3069" name="Text Box 16">
          <a:extLst>
            <a:ext uri="{FF2B5EF4-FFF2-40B4-BE49-F238E27FC236}">
              <a16:creationId xmlns:a16="http://schemas.microsoft.com/office/drawing/2014/main" id="{00000000-0008-0000-0500-0000FD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3070" name="Text Box 17">
          <a:extLst>
            <a:ext uri="{FF2B5EF4-FFF2-40B4-BE49-F238E27FC236}">
              <a16:creationId xmlns:a16="http://schemas.microsoft.com/office/drawing/2014/main" id="{00000000-0008-0000-0500-0000FE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3071" name="Text Box 18">
          <a:extLst>
            <a:ext uri="{FF2B5EF4-FFF2-40B4-BE49-F238E27FC236}">
              <a16:creationId xmlns:a16="http://schemas.microsoft.com/office/drawing/2014/main" id="{00000000-0008-0000-0500-0000FF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3072" name="Text Box 19">
          <a:extLst>
            <a:ext uri="{FF2B5EF4-FFF2-40B4-BE49-F238E27FC236}">
              <a16:creationId xmlns:a16="http://schemas.microsoft.com/office/drawing/2014/main" id="{00000000-0008-0000-0500-000000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3073" name="Text Box 16">
          <a:extLst>
            <a:ext uri="{FF2B5EF4-FFF2-40B4-BE49-F238E27FC236}">
              <a16:creationId xmlns:a16="http://schemas.microsoft.com/office/drawing/2014/main" id="{00000000-0008-0000-0500-000001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3074" name="Text Box 17">
          <a:extLst>
            <a:ext uri="{FF2B5EF4-FFF2-40B4-BE49-F238E27FC236}">
              <a16:creationId xmlns:a16="http://schemas.microsoft.com/office/drawing/2014/main" id="{00000000-0008-0000-0500-000002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3075" name="Text Box 18">
          <a:extLst>
            <a:ext uri="{FF2B5EF4-FFF2-40B4-BE49-F238E27FC236}">
              <a16:creationId xmlns:a16="http://schemas.microsoft.com/office/drawing/2014/main" id="{00000000-0008-0000-0500-000003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3076" name="Text Box 19">
          <a:extLst>
            <a:ext uri="{FF2B5EF4-FFF2-40B4-BE49-F238E27FC236}">
              <a16:creationId xmlns:a16="http://schemas.microsoft.com/office/drawing/2014/main" id="{00000000-0008-0000-0500-000004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444014"/>
    <xdr:sp macro="" textlink="">
      <xdr:nvSpPr>
        <xdr:cNvPr id="3077" name="Text Box 15">
          <a:extLst>
            <a:ext uri="{FF2B5EF4-FFF2-40B4-BE49-F238E27FC236}">
              <a16:creationId xmlns:a16="http://schemas.microsoft.com/office/drawing/2014/main" id="{00000000-0008-0000-0500-0000050C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078" name="Text Box 16">
          <a:extLst>
            <a:ext uri="{FF2B5EF4-FFF2-40B4-BE49-F238E27FC236}">
              <a16:creationId xmlns:a16="http://schemas.microsoft.com/office/drawing/2014/main" id="{00000000-0008-0000-0500-000006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079" name="Text Box 17">
          <a:extLst>
            <a:ext uri="{FF2B5EF4-FFF2-40B4-BE49-F238E27FC236}">
              <a16:creationId xmlns:a16="http://schemas.microsoft.com/office/drawing/2014/main" id="{00000000-0008-0000-0500-000007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080" name="Text Box 18">
          <a:extLst>
            <a:ext uri="{FF2B5EF4-FFF2-40B4-BE49-F238E27FC236}">
              <a16:creationId xmlns:a16="http://schemas.microsoft.com/office/drawing/2014/main" id="{00000000-0008-0000-0500-00000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081" name="Text Box 19">
          <a:extLst>
            <a:ext uri="{FF2B5EF4-FFF2-40B4-BE49-F238E27FC236}">
              <a16:creationId xmlns:a16="http://schemas.microsoft.com/office/drawing/2014/main" id="{00000000-0008-0000-0500-000009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3082" name="Text Box 16">
          <a:extLst>
            <a:ext uri="{FF2B5EF4-FFF2-40B4-BE49-F238E27FC236}">
              <a16:creationId xmlns:a16="http://schemas.microsoft.com/office/drawing/2014/main" id="{00000000-0008-0000-0500-00000A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3083" name="Text Box 17">
          <a:extLst>
            <a:ext uri="{FF2B5EF4-FFF2-40B4-BE49-F238E27FC236}">
              <a16:creationId xmlns:a16="http://schemas.microsoft.com/office/drawing/2014/main" id="{00000000-0008-0000-0500-00000B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3084" name="Text Box 18">
          <a:extLst>
            <a:ext uri="{FF2B5EF4-FFF2-40B4-BE49-F238E27FC236}">
              <a16:creationId xmlns:a16="http://schemas.microsoft.com/office/drawing/2014/main" id="{00000000-0008-0000-0500-00000C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85" name="Text Box 16">
          <a:extLst>
            <a:ext uri="{FF2B5EF4-FFF2-40B4-BE49-F238E27FC236}">
              <a16:creationId xmlns:a16="http://schemas.microsoft.com/office/drawing/2014/main" id="{00000000-0008-0000-0500-00000D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86" name="Text Box 17">
          <a:extLst>
            <a:ext uri="{FF2B5EF4-FFF2-40B4-BE49-F238E27FC236}">
              <a16:creationId xmlns:a16="http://schemas.microsoft.com/office/drawing/2014/main" id="{00000000-0008-0000-0500-00000E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87" name="Text Box 18">
          <a:extLst>
            <a:ext uri="{FF2B5EF4-FFF2-40B4-BE49-F238E27FC236}">
              <a16:creationId xmlns:a16="http://schemas.microsoft.com/office/drawing/2014/main" id="{00000000-0008-0000-0500-00000F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88" name="Text Box 19">
          <a:extLst>
            <a:ext uri="{FF2B5EF4-FFF2-40B4-BE49-F238E27FC236}">
              <a16:creationId xmlns:a16="http://schemas.microsoft.com/office/drawing/2014/main" id="{00000000-0008-0000-0500-000010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89" name="Text Box 16">
          <a:extLst>
            <a:ext uri="{FF2B5EF4-FFF2-40B4-BE49-F238E27FC236}">
              <a16:creationId xmlns:a16="http://schemas.microsoft.com/office/drawing/2014/main" id="{00000000-0008-0000-0500-000011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90" name="Text Box 17">
          <a:extLst>
            <a:ext uri="{FF2B5EF4-FFF2-40B4-BE49-F238E27FC236}">
              <a16:creationId xmlns:a16="http://schemas.microsoft.com/office/drawing/2014/main" id="{00000000-0008-0000-0500-000012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91" name="Text Box 18">
          <a:extLst>
            <a:ext uri="{FF2B5EF4-FFF2-40B4-BE49-F238E27FC236}">
              <a16:creationId xmlns:a16="http://schemas.microsoft.com/office/drawing/2014/main" id="{00000000-0008-0000-0500-000013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92" name="Text Box 19">
          <a:extLst>
            <a:ext uri="{FF2B5EF4-FFF2-40B4-BE49-F238E27FC236}">
              <a16:creationId xmlns:a16="http://schemas.microsoft.com/office/drawing/2014/main" id="{00000000-0008-0000-0500-000014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456743"/>
    <xdr:sp macro="" textlink="">
      <xdr:nvSpPr>
        <xdr:cNvPr id="3093" name="Text Box 15">
          <a:extLst>
            <a:ext uri="{FF2B5EF4-FFF2-40B4-BE49-F238E27FC236}">
              <a16:creationId xmlns:a16="http://schemas.microsoft.com/office/drawing/2014/main" id="{00000000-0008-0000-0500-0000150C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504825</xdr:rowOff>
    </xdr:from>
    <xdr:ext cx="95250" cy="442269"/>
    <xdr:sp macro="" textlink="">
      <xdr:nvSpPr>
        <xdr:cNvPr id="3094" name="Text Box 15">
          <a:extLst>
            <a:ext uri="{FF2B5EF4-FFF2-40B4-BE49-F238E27FC236}">
              <a16:creationId xmlns:a16="http://schemas.microsoft.com/office/drawing/2014/main" id="{00000000-0008-0000-0500-0000160C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3096" name="Text Box 15">
          <a:extLst>
            <a:ext uri="{FF2B5EF4-FFF2-40B4-BE49-F238E27FC236}">
              <a16:creationId xmlns:a16="http://schemas.microsoft.com/office/drawing/2014/main" id="{00000000-0008-0000-0500-0000180C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444331"/>
    <xdr:sp macro="" textlink="">
      <xdr:nvSpPr>
        <xdr:cNvPr id="3097" name="Text Box 15">
          <a:extLst>
            <a:ext uri="{FF2B5EF4-FFF2-40B4-BE49-F238E27FC236}">
              <a16:creationId xmlns:a16="http://schemas.microsoft.com/office/drawing/2014/main" id="{00000000-0008-0000-0500-0000190C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504825</xdr:rowOff>
    </xdr:from>
    <xdr:ext cx="95250" cy="213632"/>
    <xdr:sp macro="" textlink="">
      <xdr:nvSpPr>
        <xdr:cNvPr id="3098" name="Text Box 15">
          <a:extLst>
            <a:ext uri="{FF2B5EF4-FFF2-40B4-BE49-F238E27FC236}">
              <a16:creationId xmlns:a16="http://schemas.microsoft.com/office/drawing/2014/main" id="{00000000-0008-0000-0500-00001A0C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099" name="Text Box 16">
          <a:extLst>
            <a:ext uri="{FF2B5EF4-FFF2-40B4-BE49-F238E27FC236}">
              <a16:creationId xmlns:a16="http://schemas.microsoft.com/office/drawing/2014/main" id="{00000000-0008-0000-0500-00001B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100" name="Text Box 17">
          <a:extLst>
            <a:ext uri="{FF2B5EF4-FFF2-40B4-BE49-F238E27FC236}">
              <a16:creationId xmlns:a16="http://schemas.microsoft.com/office/drawing/2014/main" id="{00000000-0008-0000-0500-00001C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101" name="Text Box 18">
          <a:extLst>
            <a:ext uri="{FF2B5EF4-FFF2-40B4-BE49-F238E27FC236}">
              <a16:creationId xmlns:a16="http://schemas.microsoft.com/office/drawing/2014/main" id="{00000000-0008-0000-0500-00001D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102" name="Text Box 19">
          <a:extLst>
            <a:ext uri="{FF2B5EF4-FFF2-40B4-BE49-F238E27FC236}">
              <a16:creationId xmlns:a16="http://schemas.microsoft.com/office/drawing/2014/main" id="{00000000-0008-0000-0500-00001E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3103" name="Text Box 16">
          <a:extLst>
            <a:ext uri="{FF2B5EF4-FFF2-40B4-BE49-F238E27FC236}">
              <a16:creationId xmlns:a16="http://schemas.microsoft.com/office/drawing/2014/main" id="{00000000-0008-0000-0500-00001F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3104" name="Text Box 17">
          <a:extLst>
            <a:ext uri="{FF2B5EF4-FFF2-40B4-BE49-F238E27FC236}">
              <a16:creationId xmlns:a16="http://schemas.microsoft.com/office/drawing/2014/main" id="{00000000-0008-0000-0500-000020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3105" name="Text Box 18">
          <a:extLst>
            <a:ext uri="{FF2B5EF4-FFF2-40B4-BE49-F238E27FC236}">
              <a16:creationId xmlns:a16="http://schemas.microsoft.com/office/drawing/2014/main" id="{00000000-0008-0000-0500-000021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3106" name="Text Box 19">
          <a:extLst>
            <a:ext uri="{FF2B5EF4-FFF2-40B4-BE49-F238E27FC236}">
              <a16:creationId xmlns:a16="http://schemas.microsoft.com/office/drawing/2014/main" id="{00000000-0008-0000-0500-000022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3107" name="Text Box 16">
          <a:extLst>
            <a:ext uri="{FF2B5EF4-FFF2-40B4-BE49-F238E27FC236}">
              <a16:creationId xmlns:a16="http://schemas.microsoft.com/office/drawing/2014/main" id="{00000000-0008-0000-0500-000023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3108" name="Text Box 17">
          <a:extLst>
            <a:ext uri="{FF2B5EF4-FFF2-40B4-BE49-F238E27FC236}">
              <a16:creationId xmlns:a16="http://schemas.microsoft.com/office/drawing/2014/main" id="{00000000-0008-0000-0500-000024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3109" name="Text Box 18">
          <a:extLst>
            <a:ext uri="{FF2B5EF4-FFF2-40B4-BE49-F238E27FC236}">
              <a16:creationId xmlns:a16="http://schemas.microsoft.com/office/drawing/2014/main" id="{00000000-0008-0000-0500-000025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3110" name="Text Box 19">
          <a:extLst>
            <a:ext uri="{FF2B5EF4-FFF2-40B4-BE49-F238E27FC236}">
              <a16:creationId xmlns:a16="http://schemas.microsoft.com/office/drawing/2014/main" id="{00000000-0008-0000-0500-000026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444014"/>
    <xdr:sp macro="" textlink="">
      <xdr:nvSpPr>
        <xdr:cNvPr id="3111" name="Text Box 15">
          <a:extLst>
            <a:ext uri="{FF2B5EF4-FFF2-40B4-BE49-F238E27FC236}">
              <a16:creationId xmlns:a16="http://schemas.microsoft.com/office/drawing/2014/main" id="{00000000-0008-0000-0500-0000270C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112" name="Text Box 16">
          <a:extLst>
            <a:ext uri="{FF2B5EF4-FFF2-40B4-BE49-F238E27FC236}">
              <a16:creationId xmlns:a16="http://schemas.microsoft.com/office/drawing/2014/main" id="{00000000-0008-0000-0500-00002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113" name="Text Box 17">
          <a:extLst>
            <a:ext uri="{FF2B5EF4-FFF2-40B4-BE49-F238E27FC236}">
              <a16:creationId xmlns:a16="http://schemas.microsoft.com/office/drawing/2014/main" id="{00000000-0008-0000-0500-000029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114" name="Text Box 18">
          <a:extLst>
            <a:ext uri="{FF2B5EF4-FFF2-40B4-BE49-F238E27FC236}">
              <a16:creationId xmlns:a16="http://schemas.microsoft.com/office/drawing/2014/main" id="{00000000-0008-0000-0500-00002A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115" name="Text Box 19">
          <a:extLst>
            <a:ext uri="{FF2B5EF4-FFF2-40B4-BE49-F238E27FC236}">
              <a16:creationId xmlns:a16="http://schemas.microsoft.com/office/drawing/2014/main" id="{00000000-0008-0000-0500-00002B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504825</xdr:rowOff>
    </xdr:from>
    <xdr:ext cx="95250" cy="442269"/>
    <xdr:sp macro="" textlink="">
      <xdr:nvSpPr>
        <xdr:cNvPr id="3116" name="Text Box 15">
          <a:extLst>
            <a:ext uri="{FF2B5EF4-FFF2-40B4-BE49-F238E27FC236}">
              <a16:creationId xmlns:a16="http://schemas.microsoft.com/office/drawing/2014/main" id="{00000000-0008-0000-0500-00002C0C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3117" name="Text Box 16">
          <a:extLst>
            <a:ext uri="{FF2B5EF4-FFF2-40B4-BE49-F238E27FC236}">
              <a16:creationId xmlns:a16="http://schemas.microsoft.com/office/drawing/2014/main" id="{00000000-0008-0000-0500-00002D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3118" name="Text Box 17">
          <a:extLst>
            <a:ext uri="{FF2B5EF4-FFF2-40B4-BE49-F238E27FC236}">
              <a16:creationId xmlns:a16="http://schemas.microsoft.com/office/drawing/2014/main" id="{00000000-0008-0000-0500-00002E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3119" name="Text Box 18">
          <a:extLst>
            <a:ext uri="{FF2B5EF4-FFF2-40B4-BE49-F238E27FC236}">
              <a16:creationId xmlns:a16="http://schemas.microsoft.com/office/drawing/2014/main" id="{00000000-0008-0000-0500-00002F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120" name="Text Box 16">
          <a:extLst>
            <a:ext uri="{FF2B5EF4-FFF2-40B4-BE49-F238E27FC236}">
              <a16:creationId xmlns:a16="http://schemas.microsoft.com/office/drawing/2014/main" id="{00000000-0008-0000-0500-000030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121" name="Text Box 17">
          <a:extLst>
            <a:ext uri="{FF2B5EF4-FFF2-40B4-BE49-F238E27FC236}">
              <a16:creationId xmlns:a16="http://schemas.microsoft.com/office/drawing/2014/main" id="{00000000-0008-0000-0500-000031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122" name="Text Box 18">
          <a:extLst>
            <a:ext uri="{FF2B5EF4-FFF2-40B4-BE49-F238E27FC236}">
              <a16:creationId xmlns:a16="http://schemas.microsoft.com/office/drawing/2014/main" id="{00000000-0008-0000-0500-000032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123" name="Text Box 19">
          <a:extLst>
            <a:ext uri="{FF2B5EF4-FFF2-40B4-BE49-F238E27FC236}">
              <a16:creationId xmlns:a16="http://schemas.microsoft.com/office/drawing/2014/main" id="{00000000-0008-0000-0500-000033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124" name="Text Box 16">
          <a:extLst>
            <a:ext uri="{FF2B5EF4-FFF2-40B4-BE49-F238E27FC236}">
              <a16:creationId xmlns:a16="http://schemas.microsoft.com/office/drawing/2014/main" id="{00000000-0008-0000-0500-000034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125" name="Text Box 17">
          <a:extLst>
            <a:ext uri="{FF2B5EF4-FFF2-40B4-BE49-F238E27FC236}">
              <a16:creationId xmlns:a16="http://schemas.microsoft.com/office/drawing/2014/main" id="{00000000-0008-0000-0500-000035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126" name="Text Box 18">
          <a:extLst>
            <a:ext uri="{FF2B5EF4-FFF2-40B4-BE49-F238E27FC236}">
              <a16:creationId xmlns:a16="http://schemas.microsoft.com/office/drawing/2014/main" id="{00000000-0008-0000-0500-000036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84</xdr:row>
      <xdr:rowOff>170392</xdr:rowOff>
    </xdr:from>
    <xdr:ext cx="95250" cy="213632"/>
    <xdr:sp macro="" textlink="">
      <xdr:nvSpPr>
        <xdr:cNvPr id="3127" name="Text Box 15">
          <a:extLst>
            <a:ext uri="{FF2B5EF4-FFF2-40B4-BE49-F238E27FC236}">
              <a16:creationId xmlns:a16="http://schemas.microsoft.com/office/drawing/2014/main" id="{00000000-0008-0000-0500-0000370C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128" name="Text Box 16">
          <a:extLst>
            <a:ext uri="{FF2B5EF4-FFF2-40B4-BE49-F238E27FC236}">
              <a16:creationId xmlns:a16="http://schemas.microsoft.com/office/drawing/2014/main" id="{00000000-0008-0000-0500-00003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129" name="Text Box 17">
          <a:extLst>
            <a:ext uri="{FF2B5EF4-FFF2-40B4-BE49-F238E27FC236}">
              <a16:creationId xmlns:a16="http://schemas.microsoft.com/office/drawing/2014/main" id="{00000000-0008-0000-0500-000039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130" name="Text Box 18">
          <a:extLst>
            <a:ext uri="{FF2B5EF4-FFF2-40B4-BE49-F238E27FC236}">
              <a16:creationId xmlns:a16="http://schemas.microsoft.com/office/drawing/2014/main" id="{00000000-0008-0000-0500-00003A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131" name="Text Box 19">
          <a:extLst>
            <a:ext uri="{FF2B5EF4-FFF2-40B4-BE49-F238E27FC236}">
              <a16:creationId xmlns:a16="http://schemas.microsoft.com/office/drawing/2014/main" id="{00000000-0008-0000-0500-00003B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3132" name="Text Box 16">
          <a:extLst>
            <a:ext uri="{FF2B5EF4-FFF2-40B4-BE49-F238E27FC236}">
              <a16:creationId xmlns:a16="http://schemas.microsoft.com/office/drawing/2014/main" id="{00000000-0008-0000-0500-00003C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3133" name="Text Box 17">
          <a:extLst>
            <a:ext uri="{FF2B5EF4-FFF2-40B4-BE49-F238E27FC236}">
              <a16:creationId xmlns:a16="http://schemas.microsoft.com/office/drawing/2014/main" id="{00000000-0008-0000-0500-00003D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3134" name="Text Box 18">
          <a:extLst>
            <a:ext uri="{FF2B5EF4-FFF2-40B4-BE49-F238E27FC236}">
              <a16:creationId xmlns:a16="http://schemas.microsoft.com/office/drawing/2014/main" id="{00000000-0008-0000-0500-00003E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3135" name="Text Box 19">
          <a:extLst>
            <a:ext uri="{FF2B5EF4-FFF2-40B4-BE49-F238E27FC236}">
              <a16:creationId xmlns:a16="http://schemas.microsoft.com/office/drawing/2014/main" id="{00000000-0008-0000-0500-00003F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79</xdr:row>
      <xdr:rowOff>0</xdr:rowOff>
    </xdr:from>
    <xdr:ext cx="95250" cy="171450"/>
    <xdr:sp macro="" textlink="">
      <xdr:nvSpPr>
        <xdr:cNvPr id="3136" name="Text Box 16">
          <a:extLst>
            <a:ext uri="{FF2B5EF4-FFF2-40B4-BE49-F238E27FC236}">
              <a16:creationId xmlns:a16="http://schemas.microsoft.com/office/drawing/2014/main" id="{00000000-0008-0000-0500-0000400C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79</xdr:row>
      <xdr:rowOff>0</xdr:rowOff>
    </xdr:from>
    <xdr:ext cx="95250" cy="171450"/>
    <xdr:sp macro="" textlink="">
      <xdr:nvSpPr>
        <xdr:cNvPr id="3137" name="Text Box 17">
          <a:extLst>
            <a:ext uri="{FF2B5EF4-FFF2-40B4-BE49-F238E27FC236}">
              <a16:creationId xmlns:a16="http://schemas.microsoft.com/office/drawing/2014/main" id="{00000000-0008-0000-0500-0000410C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79</xdr:row>
      <xdr:rowOff>0</xdr:rowOff>
    </xdr:from>
    <xdr:ext cx="95250" cy="171450"/>
    <xdr:sp macro="" textlink="">
      <xdr:nvSpPr>
        <xdr:cNvPr id="3138" name="Text Box 18">
          <a:extLst>
            <a:ext uri="{FF2B5EF4-FFF2-40B4-BE49-F238E27FC236}">
              <a16:creationId xmlns:a16="http://schemas.microsoft.com/office/drawing/2014/main" id="{00000000-0008-0000-0500-0000420C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79</xdr:row>
      <xdr:rowOff>0</xdr:rowOff>
    </xdr:from>
    <xdr:ext cx="95250" cy="171450"/>
    <xdr:sp macro="" textlink="">
      <xdr:nvSpPr>
        <xdr:cNvPr id="3139" name="Text Box 19">
          <a:extLst>
            <a:ext uri="{FF2B5EF4-FFF2-40B4-BE49-F238E27FC236}">
              <a16:creationId xmlns:a16="http://schemas.microsoft.com/office/drawing/2014/main" id="{00000000-0008-0000-0500-0000430C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444014"/>
    <xdr:sp macro="" textlink="">
      <xdr:nvSpPr>
        <xdr:cNvPr id="3140" name="Text Box 15">
          <a:extLst>
            <a:ext uri="{FF2B5EF4-FFF2-40B4-BE49-F238E27FC236}">
              <a16:creationId xmlns:a16="http://schemas.microsoft.com/office/drawing/2014/main" id="{00000000-0008-0000-0500-0000440C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141" name="Text Box 16">
          <a:extLst>
            <a:ext uri="{FF2B5EF4-FFF2-40B4-BE49-F238E27FC236}">
              <a16:creationId xmlns:a16="http://schemas.microsoft.com/office/drawing/2014/main" id="{00000000-0008-0000-0500-000045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142" name="Text Box 17">
          <a:extLst>
            <a:ext uri="{FF2B5EF4-FFF2-40B4-BE49-F238E27FC236}">
              <a16:creationId xmlns:a16="http://schemas.microsoft.com/office/drawing/2014/main" id="{00000000-0008-0000-0500-000046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143" name="Text Box 18">
          <a:extLst>
            <a:ext uri="{FF2B5EF4-FFF2-40B4-BE49-F238E27FC236}">
              <a16:creationId xmlns:a16="http://schemas.microsoft.com/office/drawing/2014/main" id="{00000000-0008-0000-0500-000047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144" name="Text Box 19">
          <a:extLst>
            <a:ext uri="{FF2B5EF4-FFF2-40B4-BE49-F238E27FC236}">
              <a16:creationId xmlns:a16="http://schemas.microsoft.com/office/drawing/2014/main" id="{00000000-0008-0000-0500-00004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3145" name="Text Box 16">
          <a:extLst>
            <a:ext uri="{FF2B5EF4-FFF2-40B4-BE49-F238E27FC236}">
              <a16:creationId xmlns:a16="http://schemas.microsoft.com/office/drawing/2014/main" id="{00000000-0008-0000-0500-000049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3146" name="Text Box 17">
          <a:extLst>
            <a:ext uri="{FF2B5EF4-FFF2-40B4-BE49-F238E27FC236}">
              <a16:creationId xmlns:a16="http://schemas.microsoft.com/office/drawing/2014/main" id="{00000000-0008-0000-0500-00004A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84</xdr:row>
      <xdr:rowOff>15875</xdr:rowOff>
    </xdr:from>
    <xdr:ext cx="95250" cy="171450"/>
    <xdr:sp macro="" textlink="">
      <xdr:nvSpPr>
        <xdr:cNvPr id="3147" name="Text Box 18">
          <a:extLst>
            <a:ext uri="{FF2B5EF4-FFF2-40B4-BE49-F238E27FC236}">
              <a16:creationId xmlns:a16="http://schemas.microsoft.com/office/drawing/2014/main" id="{00000000-0008-0000-0500-00004B0C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148" name="Text Box 16">
          <a:extLst>
            <a:ext uri="{FF2B5EF4-FFF2-40B4-BE49-F238E27FC236}">
              <a16:creationId xmlns:a16="http://schemas.microsoft.com/office/drawing/2014/main" id="{00000000-0008-0000-0500-00004C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149" name="Text Box 17">
          <a:extLst>
            <a:ext uri="{FF2B5EF4-FFF2-40B4-BE49-F238E27FC236}">
              <a16:creationId xmlns:a16="http://schemas.microsoft.com/office/drawing/2014/main" id="{00000000-0008-0000-0500-00004D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150" name="Text Box 18">
          <a:extLst>
            <a:ext uri="{FF2B5EF4-FFF2-40B4-BE49-F238E27FC236}">
              <a16:creationId xmlns:a16="http://schemas.microsoft.com/office/drawing/2014/main" id="{00000000-0008-0000-0500-00004E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151" name="Text Box 19">
          <a:extLst>
            <a:ext uri="{FF2B5EF4-FFF2-40B4-BE49-F238E27FC236}">
              <a16:creationId xmlns:a16="http://schemas.microsoft.com/office/drawing/2014/main" id="{00000000-0008-0000-0500-00004F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152" name="Text Box 16">
          <a:extLst>
            <a:ext uri="{FF2B5EF4-FFF2-40B4-BE49-F238E27FC236}">
              <a16:creationId xmlns:a16="http://schemas.microsoft.com/office/drawing/2014/main" id="{00000000-0008-0000-0500-000050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84</xdr:row>
      <xdr:rowOff>170392</xdr:rowOff>
    </xdr:from>
    <xdr:ext cx="95250" cy="213632"/>
    <xdr:sp macro="" textlink="">
      <xdr:nvSpPr>
        <xdr:cNvPr id="3153" name="Text Box 15">
          <a:extLst>
            <a:ext uri="{FF2B5EF4-FFF2-40B4-BE49-F238E27FC236}">
              <a16:creationId xmlns:a16="http://schemas.microsoft.com/office/drawing/2014/main" id="{00000000-0008-0000-0500-0000510C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448496"/>
    <xdr:sp macro="" textlink="">
      <xdr:nvSpPr>
        <xdr:cNvPr id="3154" name="Text Box 15">
          <a:extLst>
            <a:ext uri="{FF2B5EF4-FFF2-40B4-BE49-F238E27FC236}">
              <a16:creationId xmlns:a16="http://schemas.microsoft.com/office/drawing/2014/main" id="{00000000-0008-0000-0500-0000520C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504825</xdr:rowOff>
    </xdr:from>
    <xdr:ext cx="95250" cy="442269"/>
    <xdr:sp macro="" textlink="">
      <xdr:nvSpPr>
        <xdr:cNvPr id="3155" name="Text Box 15">
          <a:extLst>
            <a:ext uri="{FF2B5EF4-FFF2-40B4-BE49-F238E27FC236}">
              <a16:creationId xmlns:a16="http://schemas.microsoft.com/office/drawing/2014/main" id="{00000000-0008-0000-0500-0000530C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3157" name="Text Box 15">
          <a:extLst>
            <a:ext uri="{FF2B5EF4-FFF2-40B4-BE49-F238E27FC236}">
              <a16:creationId xmlns:a16="http://schemas.microsoft.com/office/drawing/2014/main" id="{00000000-0008-0000-0500-0000550C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444331"/>
    <xdr:sp macro="" textlink="">
      <xdr:nvSpPr>
        <xdr:cNvPr id="3158" name="Text Box 15">
          <a:extLst>
            <a:ext uri="{FF2B5EF4-FFF2-40B4-BE49-F238E27FC236}">
              <a16:creationId xmlns:a16="http://schemas.microsoft.com/office/drawing/2014/main" id="{00000000-0008-0000-0500-0000560C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84</xdr:row>
      <xdr:rowOff>170392</xdr:rowOff>
    </xdr:from>
    <xdr:ext cx="95250" cy="213632"/>
    <xdr:sp macro="" textlink="">
      <xdr:nvSpPr>
        <xdr:cNvPr id="3159" name="Text Box 15">
          <a:extLst>
            <a:ext uri="{FF2B5EF4-FFF2-40B4-BE49-F238E27FC236}">
              <a16:creationId xmlns:a16="http://schemas.microsoft.com/office/drawing/2014/main" id="{00000000-0008-0000-0500-0000570C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60" name="Text Box 16">
          <a:extLst>
            <a:ext uri="{FF2B5EF4-FFF2-40B4-BE49-F238E27FC236}">
              <a16:creationId xmlns:a16="http://schemas.microsoft.com/office/drawing/2014/main" id="{00000000-0008-0000-0500-00005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61" name="Text Box 17">
          <a:extLst>
            <a:ext uri="{FF2B5EF4-FFF2-40B4-BE49-F238E27FC236}">
              <a16:creationId xmlns:a16="http://schemas.microsoft.com/office/drawing/2014/main" id="{00000000-0008-0000-0500-000059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62" name="Text Box 18">
          <a:extLst>
            <a:ext uri="{FF2B5EF4-FFF2-40B4-BE49-F238E27FC236}">
              <a16:creationId xmlns:a16="http://schemas.microsoft.com/office/drawing/2014/main" id="{00000000-0008-0000-0500-00005A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63" name="Text Box 19">
          <a:extLst>
            <a:ext uri="{FF2B5EF4-FFF2-40B4-BE49-F238E27FC236}">
              <a16:creationId xmlns:a16="http://schemas.microsoft.com/office/drawing/2014/main" id="{00000000-0008-0000-0500-00005B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3164" name="Text Box 16">
          <a:extLst>
            <a:ext uri="{FF2B5EF4-FFF2-40B4-BE49-F238E27FC236}">
              <a16:creationId xmlns:a16="http://schemas.microsoft.com/office/drawing/2014/main" id="{00000000-0008-0000-0500-00005C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3165" name="Text Box 17">
          <a:extLst>
            <a:ext uri="{FF2B5EF4-FFF2-40B4-BE49-F238E27FC236}">
              <a16:creationId xmlns:a16="http://schemas.microsoft.com/office/drawing/2014/main" id="{00000000-0008-0000-0500-00005D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3166" name="Text Box 18">
          <a:extLst>
            <a:ext uri="{FF2B5EF4-FFF2-40B4-BE49-F238E27FC236}">
              <a16:creationId xmlns:a16="http://schemas.microsoft.com/office/drawing/2014/main" id="{00000000-0008-0000-0500-00005E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3167" name="Text Box 19">
          <a:extLst>
            <a:ext uri="{FF2B5EF4-FFF2-40B4-BE49-F238E27FC236}">
              <a16:creationId xmlns:a16="http://schemas.microsoft.com/office/drawing/2014/main" id="{00000000-0008-0000-0500-00005F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3168" name="Text Box 16">
          <a:extLst>
            <a:ext uri="{FF2B5EF4-FFF2-40B4-BE49-F238E27FC236}">
              <a16:creationId xmlns:a16="http://schemas.microsoft.com/office/drawing/2014/main" id="{00000000-0008-0000-0500-000060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3169" name="Text Box 17">
          <a:extLst>
            <a:ext uri="{FF2B5EF4-FFF2-40B4-BE49-F238E27FC236}">
              <a16:creationId xmlns:a16="http://schemas.microsoft.com/office/drawing/2014/main" id="{00000000-0008-0000-0500-000061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3170" name="Text Box 18">
          <a:extLst>
            <a:ext uri="{FF2B5EF4-FFF2-40B4-BE49-F238E27FC236}">
              <a16:creationId xmlns:a16="http://schemas.microsoft.com/office/drawing/2014/main" id="{00000000-0008-0000-0500-000062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3171" name="Text Box 19">
          <a:extLst>
            <a:ext uri="{FF2B5EF4-FFF2-40B4-BE49-F238E27FC236}">
              <a16:creationId xmlns:a16="http://schemas.microsoft.com/office/drawing/2014/main" id="{00000000-0008-0000-0500-000063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44014"/>
    <xdr:sp macro="" textlink="">
      <xdr:nvSpPr>
        <xdr:cNvPr id="3172" name="Text Box 15">
          <a:extLst>
            <a:ext uri="{FF2B5EF4-FFF2-40B4-BE49-F238E27FC236}">
              <a16:creationId xmlns:a16="http://schemas.microsoft.com/office/drawing/2014/main" id="{00000000-0008-0000-0500-0000640C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73" name="Text Box 16">
          <a:extLst>
            <a:ext uri="{FF2B5EF4-FFF2-40B4-BE49-F238E27FC236}">
              <a16:creationId xmlns:a16="http://schemas.microsoft.com/office/drawing/2014/main" id="{00000000-0008-0000-0500-000065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74" name="Text Box 17">
          <a:extLst>
            <a:ext uri="{FF2B5EF4-FFF2-40B4-BE49-F238E27FC236}">
              <a16:creationId xmlns:a16="http://schemas.microsoft.com/office/drawing/2014/main" id="{00000000-0008-0000-0500-000066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75" name="Text Box 18">
          <a:extLst>
            <a:ext uri="{FF2B5EF4-FFF2-40B4-BE49-F238E27FC236}">
              <a16:creationId xmlns:a16="http://schemas.microsoft.com/office/drawing/2014/main" id="{00000000-0008-0000-0500-000067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76" name="Text Box 19">
          <a:extLst>
            <a:ext uri="{FF2B5EF4-FFF2-40B4-BE49-F238E27FC236}">
              <a16:creationId xmlns:a16="http://schemas.microsoft.com/office/drawing/2014/main" id="{00000000-0008-0000-0500-00006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3177" name="Text Box 16">
          <a:extLst>
            <a:ext uri="{FF2B5EF4-FFF2-40B4-BE49-F238E27FC236}">
              <a16:creationId xmlns:a16="http://schemas.microsoft.com/office/drawing/2014/main" id="{00000000-0008-0000-0500-000069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3178" name="Text Box 17">
          <a:extLst>
            <a:ext uri="{FF2B5EF4-FFF2-40B4-BE49-F238E27FC236}">
              <a16:creationId xmlns:a16="http://schemas.microsoft.com/office/drawing/2014/main" id="{00000000-0008-0000-0500-00006A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3179" name="Text Box 18">
          <a:extLst>
            <a:ext uri="{FF2B5EF4-FFF2-40B4-BE49-F238E27FC236}">
              <a16:creationId xmlns:a16="http://schemas.microsoft.com/office/drawing/2014/main" id="{00000000-0008-0000-0500-00006B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180" name="Text Box 16">
          <a:extLst>
            <a:ext uri="{FF2B5EF4-FFF2-40B4-BE49-F238E27FC236}">
              <a16:creationId xmlns:a16="http://schemas.microsoft.com/office/drawing/2014/main" id="{00000000-0008-0000-0500-00006C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181" name="Text Box 17">
          <a:extLst>
            <a:ext uri="{FF2B5EF4-FFF2-40B4-BE49-F238E27FC236}">
              <a16:creationId xmlns:a16="http://schemas.microsoft.com/office/drawing/2014/main" id="{00000000-0008-0000-0500-00006D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182" name="Text Box 18">
          <a:extLst>
            <a:ext uri="{FF2B5EF4-FFF2-40B4-BE49-F238E27FC236}">
              <a16:creationId xmlns:a16="http://schemas.microsoft.com/office/drawing/2014/main" id="{00000000-0008-0000-0500-00006E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183" name="Text Box 19">
          <a:extLst>
            <a:ext uri="{FF2B5EF4-FFF2-40B4-BE49-F238E27FC236}">
              <a16:creationId xmlns:a16="http://schemas.microsoft.com/office/drawing/2014/main" id="{00000000-0008-0000-0500-00006F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184" name="Text Box 16">
          <a:extLst>
            <a:ext uri="{FF2B5EF4-FFF2-40B4-BE49-F238E27FC236}">
              <a16:creationId xmlns:a16="http://schemas.microsoft.com/office/drawing/2014/main" id="{00000000-0008-0000-0500-000070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185" name="Text Box 17">
          <a:extLst>
            <a:ext uri="{FF2B5EF4-FFF2-40B4-BE49-F238E27FC236}">
              <a16:creationId xmlns:a16="http://schemas.microsoft.com/office/drawing/2014/main" id="{00000000-0008-0000-0500-000071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186" name="Text Box 18">
          <a:extLst>
            <a:ext uri="{FF2B5EF4-FFF2-40B4-BE49-F238E27FC236}">
              <a16:creationId xmlns:a16="http://schemas.microsoft.com/office/drawing/2014/main" id="{00000000-0008-0000-0500-000072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187" name="Text Box 19">
          <a:extLst>
            <a:ext uri="{FF2B5EF4-FFF2-40B4-BE49-F238E27FC236}">
              <a16:creationId xmlns:a16="http://schemas.microsoft.com/office/drawing/2014/main" id="{00000000-0008-0000-0500-000073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456743"/>
    <xdr:sp macro="" textlink="">
      <xdr:nvSpPr>
        <xdr:cNvPr id="3188" name="Text Box 15">
          <a:extLst>
            <a:ext uri="{FF2B5EF4-FFF2-40B4-BE49-F238E27FC236}">
              <a16:creationId xmlns:a16="http://schemas.microsoft.com/office/drawing/2014/main" id="{00000000-0008-0000-0500-0000740C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504825</xdr:rowOff>
    </xdr:from>
    <xdr:ext cx="95250" cy="442269"/>
    <xdr:sp macro="" textlink="">
      <xdr:nvSpPr>
        <xdr:cNvPr id="3189" name="Text Box 15">
          <a:extLst>
            <a:ext uri="{FF2B5EF4-FFF2-40B4-BE49-F238E27FC236}">
              <a16:creationId xmlns:a16="http://schemas.microsoft.com/office/drawing/2014/main" id="{00000000-0008-0000-0500-0000750C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3191" name="Text Box 15">
          <a:extLst>
            <a:ext uri="{FF2B5EF4-FFF2-40B4-BE49-F238E27FC236}">
              <a16:creationId xmlns:a16="http://schemas.microsoft.com/office/drawing/2014/main" id="{00000000-0008-0000-0500-0000770C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444331"/>
    <xdr:sp macro="" textlink="">
      <xdr:nvSpPr>
        <xdr:cNvPr id="3192" name="Text Box 15">
          <a:extLst>
            <a:ext uri="{FF2B5EF4-FFF2-40B4-BE49-F238E27FC236}">
              <a16:creationId xmlns:a16="http://schemas.microsoft.com/office/drawing/2014/main" id="{00000000-0008-0000-0500-0000780C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504825</xdr:rowOff>
    </xdr:from>
    <xdr:ext cx="95250" cy="213632"/>
    <xdr:sp macro="" textlink="">
      <xdr:nvSpPr>
        <xdr:cNvPr id="3193" name="Text Box 15">
          <a:extLst>
            <a:ext uri="{FF2B5EF4-FFF2-40B4-BE49-F238E27FC236}">
              <a16:creationId xmlns:a16="http://schemas.microsoft.com/office/drawing/2014/main" id="{00000000-0008-0000-0500-0000790C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94" name="Text Box 16">
          <a:extLst>
            <a:ext uri="{FF2B5EF4-FFF2-40B4-BE49-F238E27FC236}">
              <a16:creationId xmlns:a16="http://schemas.microsoft.com/office/drawing/2014/main" id="{00000000-0008-0000-0500-00007A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95" name="Text Box 17">
          <a:extLst>
            <a:ext uri="{FF2B5EF4-FFF2-40B4-BE49-F238E27FC236}">
              <a16:creationId xmlns:a16="http://schemas.microsoft.com/office/drawing/2014/main" id="{00000000-0008-0000-0500-00007B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96" name="Text Box 18">
          <a:extLst>
            <a:ext uri="{FF2B5EF4-FFF2-40B4-BE49-F238E27FC236}">
              <a16:creationId xmlns:a16="http://schemas.microsoft.com/office/drawing/2014/main" id="{00000000-0008-0000-0500-00007C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97" name="Text Box 19">
          <a:extLst>
            <a:ext uri="{FF2B5EF4-FFF2-40B4-BE49-F238E27FC236}">
              <a16:creationId xmlns:a16="http://schemas.microsoft.com/office/drawing/2014/main" id="{00000000-0008-0000-0500-00007D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3198" name="Text Box 16">
          <a:extLst>
            <a:ext uri="{FF2B5EF4-FFF2-40B4-BE49-F238E27FC236}">
              <a16:creationId xmlns:a16="http://schemas.microsoft.com/office/drawing/2014/main" id="{00000000-0008-0000-0500-00007E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3199" name="Text Box 17">
          <a:extLst>
            <a:ext uri="{FF2B5EF4-FFF2-40B4-BE49-F238E27FC236}">
              <a16:creationId xmlns:a16="http://schemas.microsoft.com/office/drawing/2014/main" id="{00000000-0008-0000-0500-00007F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3200" name="Text Box 18">
          <a:extLst>
            <a:ext uri="{FF2B5EF4-FFF2-40B4-BE49-F238E27FC236}">
              <a16:creationId xmlns:a16="http://schemas.microsoft.com/office/drawing/2014/main" id="{00000000-0008-0000-0500-000080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3201" name="Text Box 19">
          <a:extLst>
            <a:ext uri="{FF2B5EF4-FFF2-40B4-BE49-F238E27FC236}">
              <a16:creationId xmlns:a16="http://schemas.microsoft.com/office/drawing/2014/main" id="{00000000-0008-0000-0500-000081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3202" name="Text Box 16">
          <a:extLst>
            <a:ext uri="{FF2B5EF4-FFF2-40B4-BE49-F238E27FC236}">
              <a16:creationId xmlns:a16="http://schemas.microsoft.com/office/drawing/2014/main" id="{00000000-0008-0000-0500-000082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3203" name="Text Box 17">
          <a:extLst>
            <a:ext uri="{FF2B5EF4-FFF2-40B4-BE49-F238E27FC236}">
              <a16:creationId xmlns:a16="http://schemas.microsoft.com/office/drawing/2014/main" id="{00000000-0008-0000-0500-000083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3204" name="Text Box 18">
          <a:extLst>
            <a:ext uri="{FF2B5EF4-FFF2-40B4-BE49-F238E27FC236}">
              <a16:creationId xmlns:a16="http://schemas.microsoft.com/office/drawing/2014/main" id="{00000000-0008-0000-0500-000084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3205" name="Text Box 19">
          <a:extLst>
            <a:ext uri="{FF2B5EF4-FFF2-40B4-BE49-F238E27FC236}">
              <a16:creationId xmlns:a16="http://schemas.microsoft.com/office/drawing/2014/main" id="{00000000-0008-0000-0500-000085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44014"/>
    <xdr:sp macro="" textlink="">
      <xdr:nvSpPr>
        <xdr:cNvPr id="3206" name="Text Box 15">
          <a:extLst>
            <a:ext uri="{FF2B5EF4-FFF2-40B4-BE49-F238E27FC236}">
              <a16:creationId xmlns:a16="http://schemas.microsoft.com/office/drawing/2014/main" id="{00000000-0008-0000-0500-0000860C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207" name="Text Box 16">
          <a:extLst>
            <a:ext uri="{FF2B5EF4-FFF2-40B4-BE49-F238E27FC236}">
              <a16:creationId xmlns:a16="http://schemas.microsoft.com/office/drawing/2014/main" id="{00000000-0008-0000-0500-000087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208" name="Text Box 17">
          <a:extLst>
            <a:ext uri="{FF2B5EF4-FFF2-40B4-BE49-F238E27FC236}">
              <a16:creationId xmlns:a16="http://schemas.microsoft.com/office/drawing/2014/main" id="{00000000-0008-0000-0500-00008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209" name="Text Box 18">
          <a:extLst>
            <a:ext uri="{FF2B5EF4-FFF2-40B4-BE49-F238E27FC236}">
              <a16:creationId xmlns:a16="http://schemas.microsoft.com/office/drawing/2014/main" id="{00000000-0008-0000-0500-000089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210" name="Text Box 19">
          <a:extLst>
            <a:ext uri="{FF2B5EF4-FFF2-40B4-BE49-F238E27FC236}">
              <a16:creationId xmlns:a16="http://schemas.microsoft.com/office/drawing/2014/main" id="{00000000-0008-0000-0500-00008A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504825</xdr:rowOff>
    </xdr:from>
    <xdr:ext cx="95250" cy="442269"/>
    <xdr:sp macro="" textlink="">
      <xdr:nvSpPr>
        <xdr:cNvPr id="3211" name="Text Box 15">
          <a:extLst>
            <a:ext uri="{FF2B5EF4-FFF2-40B4-BE49-F238E27FC236}">
              <a16:creationId xmlns:a16="http://schemas.microsoft.com/office/drawing/2014/main" id="{00000000-0008-0000-0500-00008B0C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3212" name="Text Box 16">
          <a:extLst>
            <a:ext uri="{FF2B5EF4-FFF2-40B4-BE49-F238E27FC236}">
              <a16:creationId xmlns:a16="http://schemas.microsoft.com/office/drawing/2014/main" id="{00000000-0008-0000-0500-00008C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3213" name="Text Box 17">
          <a:extLst>
            <a:ext uri="{FF2B5EF4-FFF2-40B4-BE49-F238E27FC236}">
              <a16:creationId xmlns:a16="http://schemas.microsoft.com/office/drawing/2014/main" id="{00000000-0008-0000-0500-00008D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3214" name="Text Box 18">
          <a:extLst>
            <a:ext uri="{FF2B5EF4-FFF2-40B4-BE49-F238E27FC236}">
              <a16:creationId xmlns:a16="http://schemas.microsoft.com/office/drawing/2014/main" id="{00000000-0008-0000-0500-00008E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215" name="Text Box 16">
          <a:extLst>
            <a:ext uri="{FF2B5EF4-FFF2-40B4-BE49-F238E27FC236}">
              <a16:creationId xmlns:a16="http://schemas.microsoft.com/office/drawing/2014/main" id="{00000000-0008-0000-0500-00008F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216" name="Text Box 17">
          <a:extLst>
            <a:ext uri="{FF2B5EF4-FFF2-40B4-BE49-F238E27FC236}">
              <a16:creationId xmlns:a16="http://schemas.microsoft.com/office/drawing/2014/main" id="{00000000-0008-0000-0500-000090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217" name="Text Box 18">
          <a:extLst>
            <a:ext uri="{FF2B5EF4-FFF2-40B4-BE49-F238E27FC236}">
              <a16:creationId xmlns:a16="http://schemas.microsoft.com/office/drawing/2014/main" id="{00000000-0008-0000-0500-000091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218" name="Text Box 19">
          <a:extLst>
            <a:ext uri="{FF2B5EF4-FFF2-40B4-BE49-F238E27FC236}">
              <a16:creationId xmlns:a16="http://schemas.microsoft.com/office/drawing/2014/main" id="{00000000-0008-0000-0500-000092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219" name="Text Box 16">
          <a:extLst>
            <a:ext uri="{FF2B5EF4-FFF2-40B4-BE49-F238E27FC236}">
              <a16:creationId xmlns:a16="http://schemas.microsoft.com/office/drawing/2014/main" id="{00000000-0008-0000-0500-000093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220" name="Text Box 17">
          <a:extLst>
            <a:ext uri="{FF2B5EF4-FFF2-40B4-BE49-F238E27FC236}">
              <a16:creationId xmlns:a16="http://schemas.microsoft.com/office/drawing/2014/main" id="{00000000-0008-0000-0500-000094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221" name="Text Box 18">
          <a:extLst>
            <a:ext uri="{FF2B5EF4-FFF2-40B4-BE49-F238E27FC236}">
              <a16:creationId xmlns:a16="http://schemas.microsoft.com/office/drawing/2014/main" id="{00000000-0008-0000-0500-000095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90</xdr:row>
      <xdr:rowOff>170392</xdr:rowOff>
    </xdr:from>
    <xdr:ext cx="95250" cy="213632"/>
    <xdr:sp macro="" textlink="">
      <xdr:nvSpPr>
        <xdr:cNvPr id="3222" name="Text Box 15">
          <a:extLst>
            <a:ext uri="{FF2B5EF4-FFF2-40B4-BE49-F238E27FC236}">
              <a16:creationId xmlns:a16="http://schemas.microsoft.com/office/drawing/2014/main" id="{00000000-0008-0000-0500-0000960C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223" name="Text Box 16">
          <a:extLst>
            <a:ext uri="{FF2B5EF4-FFF2-40B4-BE49-F238E27FC236}">
              <a16:creationId xmlns:a16="http://schemas.microsoft.com/office/drawing/2014/main" id="{00000000-0008-0000-0500-000097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224" name="Text Box 17">
          <a:extLst>
            <a:ext uri="{FF2B5EF4-FFF2-40B4-BE49-F238E27FC236}">
              <a16:creationId xmlns:a16="http://schemas.microsoft.com/office/drawing/2014/main" id="{00000000-0008-0000-0500-00009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225" name="Text Box 18">
          <a:extLst>
            <a:ext uri="{FF2B5EF4-FFF2-40B4-BE49-F238E27FC236}">
              <a16:creationId xmlns:a16="http://schemas.microsoft.com/office/drawing/2014/main" id="{00000000-0008-0000-0500-000099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226" name="Text Box 19">
          <a:extLst>
            <a:ext uri="{FF2B5EF4-FFF2-40B4-BE49-F238E27FC236}">
              <a16:creationId xmlns:a16="http://schemas.microsoft.com/office/drawing/2014/main" id="{00000000-0008-0000-0500-00009A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3227" name="Text Box 16">
          <a:extLst>
            <a:ext uri="{FF2B5EF4-FFF2-40B4-BE49-F238E27FC236}">
              <a16:creationId xmlns:a16="http://schemas.microsoft.com/office/drawing/2014/main" id="{00000000-0008-0000-0500-00009B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3228" name="Text Box 17">
          <a:extLst>
            <a:ext uri="{FF2B5EF4-FFF2-40B4-BE49-F238E27FC236}">
              <a16:creationId xmlns:a16="http://schemas.microsoft.com/office/drawing/2014/main" id="{00000000-0008-0000-0500-00009C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3229" name="Text Box 18">
          <a:extLst>
            <a:ext uri="{FF2B5EF4-FFF2-40B4-BE49-F238E27FC236}">
              <a16:creationId xmlns:a16="http://schemas.microsoft.com/office/drawing/2014/main" id="{00000000-0008-0000-0500-00009D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3230" name="Text Box 19">
          <a:extLst>
            <a:ext uri="{FF2B5EF4-FFF2-40B4-BE49-F238E27FC236}">
              <a16:creationId xmlns:a16="http://schemas.microsoft.com/office/drawing/2014/main" id="{00000000-0008-0000-0500-00009E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85</xdr:row>
      <xdr:rowOff>0</xdr:rowOff>
    </xdr:from>
    <xdr:ext cx="95250" cy="171450"/>
    <xdr:sp macro="" textlink="">
      <xdr:nvSpPr>
        <xdr:cNvPr id="3231" name="Text Box 16">
          <a:extLst>
            <a:ext uri="{FF2B5EF4-FFF2-40B4-BE49-F238E27FC236}">
              <a16:creationId xmlns:a16="http://schemas.microsoft.com/office/drawing/2014/main" id="{00000000-0008-0000-0500-00009F0C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85</xdr:row>
      <xdr:rowOff>0</xdr:rowOff>
    </xdr:from>
    <xdr:ext cx="95250" cy="171450"/>
    <xdr:sp macro="" textlink="">
      <xdr:nvSpPr>
        <xdr:cNvPr id="3232" name="Text Box 17">
          <a:extLst>
            <a:ext uri="{FF2B5EF4-FFF2-40B4-BE49-F238E27FC236}">
              <a16:creationId xmlns:a16="http://schemas.microsoft.com/office/drawing/2014/main" id="{00000000-0008-0000-0500-0000A00C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85</xdr:row>
      <xdr:rowOff>0</xdr:rowOff>
    </xdr:from>
    <xdr:ext cx="95250" cy="171450"/>
    <xdr:sp macro="" textlink="">
      <xdr:nvSpPr>
        <xdr:cNvPr id="3233" name="Text Box 18">
          <a:extLst>
            <a:ext uri="{FF2B5EF4-FFF2-40B4-BE49-F238E27FC236}">
              <a16:creationId xmlns:a16="http://schemas.microsoft.com/office/drawing/2014/main" id="{00000000-0008-0000-0500-0000A10C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85</xdr:row>
      <xdr:rowOff>0</xdr:rowOff>
    </xdr:from>
    <xdr:ext cx="95250" cy="171450"/>
    <xdr:sp macro="" textlink="">
      <xdr:nvSpPr>
        <xdr:cNvPr id="3234" name="Text Box 19">
          <a:extLst>
            <a:ext uri="{FF2B5EF4-FFF2-40B4-BE49-F238E27FC236}">
              <a16:creationId xmlns:a16="http://schemas.microsoft.com/office/drawing/2014/main" id="{00000000-0008-0000-0500-0000A20C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44014"/>
    <xdr:sp macro="" textlink="">
      <xdr:nvSpPr>
        <xdr:cNvPr id="3235" name="Text Box 15">
          <a:extLst>
            <a:ext uri="{FF2B5EF4-FFF2-40B4-BE49-F238E27FC236}">
              <a16:creationId xmlns:a16="http://schemas.microsoft.com/office/drawing/2014/main" id="{00000000-0008-0000-0500-0000A30C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236" name="Text Box 16">
          <a:extLst>
            <a:ext uri="{FF2B5EF4-FFF2-40B4-BE49-F238E27FC236}">
              <a16:creationId xmlns:a16="http://schemas.microsoft.com/office/drawing/2014/main" id="{00000000-0008-0000-0500-0000A4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237" name="Text Box 17">
          <a:extLst>
            <a:ext uri="{FF2B5EF4-FFF2-40B4-BE49-F238E27FC236}">
              <a16:creationId xmlns:a16="http://schemas.microsoft.com/office/drawing/2014/main" id="{00000000-0008-0000-0500-0000A5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238" name="Text Box 18">
          <a:extLst>
            <a:ext uri="{FF2B5EF4-FFF2-40B4-BE49-F238E27FC236}">
              <a16:creationId xmlns:a16="http://schemas.microsoft.com/office/drawing/2014/main" id="{00000000-0008-0000-0500-0000A6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239" name="Text Box 19">
          <a:extLst>
            <a:ext uri="{FF2B5EF4-FFF2-40B4-BE49-F238E27FC236}">
              <a16:creationId xmlns:a16="http://schemas.microsoft.com/office/drawing/2014/main" id="{00000000-0008-0000-0500-0000A7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3240" name="Text Box 16">
          <a:extLst>
            <a:ext uri="{FF2B5EF4-FFF2-40B4-BE49-F238E27FC236}">
              <a16:creationId xmlns:a16="http://schemas.microsoft.com/office/drawing/2014/main" id="{00000000-0008-0000-0500-0000A8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3241" name="Text Box 17">
          <a:extLst>
            <a:ext uri="{FF2B5EF4-FFF2-40B4-BE49-F238E27FC236}">
              <a16:creationId xmlns:a16="http://schemas.microsoft.com/office/drawing/2014/main" id="{00000000-0008-0000-0500-0000A9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90</xdr:row>
      <xdr:rowOff>15875</xdr:rowOff>
    </xdr:from>
    <xdr:ext cx="95250" cy="171450"/>
    <xdr:sp macro="" textlink="">
      <xdr:nvSpPr>
        <xdr:cNvPr id="3242" name="Text Box 18">
          <a:extLst>
            <a:ext uri="{FF2B5EF4-FFF2-40B4-BE49-F238E27FC236}">
              <a16:creationId xmlns:a16="http://schemas.microsoft.com/office/drawing/2014/main" id="{00000000-0008-0000-0500-0000AA0C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243" name="Text Box 16">
          <a:extLst>
            <a:ext uri="{FF2B5EF4-FFF2-40B4-BE49-F238E27FC236}">
              <a16:creationId xmlns:a16="http://schemas.microsoft.com/office/drawing/2014/main" id="{00000000-0008-0000-0500-0000AB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244" name="Text Box 17">
          <a:extLst>
            <a:ext uri="{FF2B5EF4-FFF2-40B4-BE49-F238E27FC236}">
              <a16:creationId xmlns:a16="http://schemas.microsoft.com/office/drawing/2014/main" id="{00000000-0008-0000-0500-0000AC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245" name="Text Box 18">
          <a:extLst>
            <a:ext uri="{FF2B5EF4-FFF2-40B4-BE49-F238E27FC236}">
              <a16:creationId xmlns:a16="http://schemas.microsoft.com/office/drawing/2014/main" id="{00000000-0008-0000-0500-0000AD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246" name="Text Box 19">
          <a:extLst>
            <a:ext uri="{FF2B5EF4-FFF2-40B4-BE49-F238E27FC236}">
              <a16:creationId xmlns:a16="http://schemas.microsoft.com/office/drawing/2014/main" id="{00000000-0008-0000-0500-0000AE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247" name="Text Box 16">
          <a:extLst>
            <a:ext uri="{FF2B5EF4-FFF2-40B4-BE49-F238E27FC236}">
              <a16:creationId xmlns:a16="http://schemas.microsoft.com/office/drawing/2014/main" id="{00000000-0008-0000-0500-0000AF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90</xdr:row>
      <xdr:rowOff>170392</xdr:rowOff>
    </xdr:from>
    <xdr:ext cx="95250" cy="213632"/>
    <xdr:sp macro="" textlink="">
      <xdr:nvSpPr>
        <xdr:cNvPr id="3248" name="Text Box 15">
          <a:extLst>
            <a:ext uri="{FF2B5EF4-FFF2-40B4-BE49-F238E27FC236}">
              <a16:creationId xmlns:a16="http://schemas.microsoft.com/office/drawing/2014/main" id="{00000000-0008-0000-0500-0000B00C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448496"/>
    <xdr:sp macro="" textlink="">
      <xdr:nvSpPr>
        <xdr:cNvPr id="3249" name="Text Box 15">
          <a:extLst>
            <a:ext uri="{FF2B5EF4-FFF2-40B4-BE49-F238E27FC236}">
              <a16:creationId xmlns:a16="http://schemas.microsoft.com/office/drawing/2014/main" id="{00000000-0008-0000-0500-0000B10C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504825</xdr:rowOff>
    </xdr:from>
    <xdr:ext cx="95250" cy="442269"/>
    <xdr:sp macro="" textlink="">
      <xdr:nvSpPr>
        <xdr:cNvPr id="3250" name="Text Box 15">
          <a:extLst>
            <a:ext uri="{FF2B5EF4-FFF2-40B4-BE49-F238E27FC236}">
              <a16:creationId xmlns:a16="http://schemas.microsoft.com/office/drawing/2014/main" id="{00000000-0008-0000-0500-0000B20C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504825</xdr:rowOff>
    </xdr:from>
    <xdr:ext cx="95250" cy="442269"/>
    <xdr:sp macro="" textlink="">
      <xdr:nvSpPr>
        <xdr:cNvPr id="3251" name="Text Box 15">
          <a:extLst>
            <a:ext uri="{FF2B5EF4-FFF2-40B4-BE49-F238E27FC236}">
              <a16:creationId xmlns:a16="http://schemas.microsoft.com/office/drawing/2014/main" id="{00000000-0008-0000-0500-0000B30C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3252" name="Text Box 15">
          <a:extLst>
            <a:ext uri="{FF2B5EF4-FFF2-40B4-BE49-F238E27FC236}">
              <a16:creationId xmlns:a16="http://schemas.microsoft.com/office/drawing/2014/main" id="{00000000-0008-0000-0500-0000B40C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444331"/>
    <xdr:sp macro="" textlink="">
      <xdr:nvSpPr>
        <xdr:cNvPr id="3253" name="Text Box 15">
          <a:extLst>
            <a:ext uri="{FF2B5EF4-FFF2-40B4-BE49-F238E27FC236}">
              <a16:creationId xmlns:a16="http://schemas.microsoft.com/office/drawing/2014/main" id="{00000000-0008-0000-0500-0000B50C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90</xdr:row>
      <xdr:rowOff>170392</xdr:rowOff>
    </xdr:from>
    <xdr:ext cx="95250" cy="213632"/>
    <xdr:sp macro="" textlink="">
      <xdr:nvSpPr>
        <xdr:cNvPr id="3254" name="Text Box 15">
          <a:extLst>
            <a:ext uri="{FF2B5EF4-FFF2-40B4-BE49-F238E27FC236}">
              <a16:creationId xmlns:a16="http://schemas.microsoft.com/office/drawing/2014/main" id="{00000000-0008-0000-0500-0000B60C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255" name="Text Box 16">
          <a:extLst>
            <a:ext uri="{FF2B5EF4-FFF2-40B4-BE49-F238E27FC236}">
              <a16:creationId xmlns:a16="http://schemas.microsoft.com/office/drawing/2014/main" id="{00000000-0008-0000-0500-0000B7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256" name="Text Box 17">
          <a:extLst>
            <a:ext uri="{FF2B5EF4-FFF2-40B4-BE49-F238E27FC236}">
              <a16:creationId xmlns:a16="http://schemas.microsoft.com/office/drawing/2014/main" id="{00000000-0008-0000-0500-0000B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257" name="Text Box 18">
          <a:extLst>
            <a:ext uri="{FF2B5EF4-FFF2-40B4-BE49-F238E27FC236}">
              <a16:creationId xmlns:a16="http://schemas.microsoft.com/office/drawing/2014/main" id="{00000000-0008-0000-0500-0000B9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258" name="Text Box 19">
          <a:extLst>
            <a:ext uri="{FF2B5EF4-FFF2-40B4-BE49-F238E27FC236}">
              <a16:creationId xmlns:a16="http://schemas.microsoft.com/office/drawing/2014/main" id="{00000000-0008-0000-0500-0000BA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3259" name="Text Box 16">
          <a:extLst>
            <a:ext uri="{FF2B5EF4-FFF2-40B4-BE49-F238E27FC236}">
              <a16:creationId xmlns:a16="http://schemas.microsoft.com/office/drawing/2014/main" id="{00000000-0008-0000-0500-0000BB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3260" name="Text Box 17">
          <a:extLst>
            <a:ext uri="{FF2B5EF4-FFF2-40B4-BE49-F238E27FC236}">
              <a16:creationId xmlns:a16="http://schemas.microsoft.com/office/drawing/2014/main" id="{00000000-0008-0000-0500-0000BC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3261" name="Text Box 18">
          <a:extLst>
            <a:ext uri="{FF2B5EF4-FFF2-40B4-BE49-F238E27FC236}">
              <a16:creationId xmlns:a16="http://schemas.microsoft.com/office/drawing/2014/main" id="{00000000-0008-0000-0500-0000BD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3262" name="Text Box 19">
          <a:extLst>
            <a:ext uri="{FF2B5EF4-FFF2-40B4-BE49-F238E27FC236}">
              <a16:creationId xmlns:a16="http://schemas.microsoft.com/office/drawing/2014/main" id="{00000000-0008-0000-0500-0000BE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3263" name="Text Box 16">
          <a:extLst>
            <a:ext uri="{FF2B5EF4-FFF2-40B4-BE49-F238E27FC236}">
              <a16:creationId xmlns:a16="http://schemas.microsoft.com/office/drawing/2014/main" id="{00000000-0008-0000-0500-0000BF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3264" name="Text Box 17">
          <a:extLst>
            <a:ext uri="{FF2B5EF4-FFF2-40B4-BE49-F238E27FC236}">
              <a16:creationId xmlns:a16="http://schemas.microsoft.com/office/drawing/2014/main" id="{00000000-0008-0000-0500-0000C0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3265" name="Text Box 18">
          <a:extLst>
            <a:ext uri="{FF2B5EF4-FFF2-40B4-BE49-F238E27FC236}">
              <a16:creationId xmlns:a16="http://schemas.microsoft.com/office/drawing/2014/main" id="{00000000-0008-0000-0500-0000C1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3266" name="Text Box 19">
          <a:extLst>
            <a:ext uri="{FF2B5EF4-FFF2-40B4-BE49-F238E27FC236}">
              <a16:creationId xmlns:a16="http://schemas.microsoft.com/office/drawing/2014/main" id="{00000000-0008-0000-0500-0000C2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4014"/>
    <xdr:sp macro="" textlink="">
      <xdr:nvSpPr>
        <xdr:cNvPr id="3267" name="Text Box 15">
          <a:extLst>
            <a:ext uri="{FF2B5EF4-FFF2-40B4-BE49-F238E27FC236}">
              <a16:creationId xmlns:a16="http://schemas.microsoft.com/office/drawing/2014/main" id="{00000000-0008-0000-0500-0000C30C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268" name="Text Box 16">
          <a:extLst>
            <a:ext uri="{FF2B5EF4-FFF2-40B4-BE49-F238E27FC236}">
              <a16:creationId xmlns:a16="http://schemas.microsoft.com/office/drawing/2014/main" id="{00000000-0008-0000-0500-0000C4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269" name="Text Box 17">
          <a:extLst>
            <a:ext uri="{FF2B5EF4-FFF2-40B4-BE49-F238E27FC236}">
              <a16:creationId xmlns:a16="http://schemas.microsoft.com/office/drawing/2014/main" id="{00000000-0008-0000-0500-0000C5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270" name="Text Box 18">
          <a:extLst>
            <a:ext uri="{FF2B5EF4-FFF2-40B4-BE49-F238E27FC236}">
              <a16:creationId xmlns:a16="http://schemas.microsoft.com/office/drawing/2014/main" id="{00000000-0008-0000-0500-0000C6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271" name="Text Box 19">
          <a:extLst>
            <a:ext uri="{FF2B5EF4-FFF2-40B4-BE49-F238E27FC236}">
              <a16:creationId xmlns:a16="http://schemas.microsoft.com/office/drawing/2014/main" id="{00000000-0008-0000-0500-0000C7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3272" name="Text Box 16">
          <a:extLst>
            <a:ext uri="{FF2B5EF4-FFF2-40B4-BE49-F238E27FC236}">
              <a16:creationId xmlns:a16="http://schemas.microsoft.com/office/drawing/2014/main" id="{00000000-0008-0000-0500-0000C8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3273" name="Text Box 17">
          <a:extLst>
            <a:ext uri="{FF2B5EF4-FFF2-40B4-BE49-F238E27FC236}">
              <a16:creationId xmlns:a16="http://schemas.microsoft.com/office/drawing/2014/main" id="{00000000-0008-0000-0500-0000C9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3274" name="Text Box 18">
          <a:extLst>
            <a:ext uri="{FF2B5EF4-FFF2-40B4-BE49-F238E27FC236}">
              <a16:creationId xmlns:a16="http://schemas.microsoft.com/office/drawing/2014/main" id="{00000000-0008-0000-0500-0000CA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275" name="Text Box 16">
          <a:extLst>
            <a:ext uri="{FF2B5EF4-FFF2-40B4-BE49-F238E27FC236}">
              <a16:creationId xmlns:a16="http://schemas.microsoft.com/office/drawing/2014/main" id="{00000000-0008-0000-0500-0000CB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276" name="Text Box 17">
          <a:extLst>
            <a:ext uri="{FF2B5EF4-FFF2-40B4-BE49-F238E27FC236}">
              <a16:creationId xmlns:a16="http://schemas.microsoft.com/office/drawing/2014/main" id="{00000000-0008-0000-0500-0000CC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277" name="Text Box 18">
          <a:extLst>
            <a:ext uri="{FF2B5EF4-FFF2-40B4-BE49-F238E27FC236}">
              <a16:creationId xmlns:a16="http://schemas.microsoft.com/office/drawing/2014/main" id="{00000000-0008-0000-0500-0000CD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278" name="Text Box 19">
          <a:extLst>
            <a:ext uri="{FF2B5EF4-FFF2-40B4-BE49-F238E27FC236}">
              <a16:creationId xmlns:a16="http://schemas.microsoft.com/office/drawing/2014/main" id="{00000000-0008-0000-0500-0000CE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279" name="Text Box 16">
          <a:extLst>
            <a:ext uri="{FF2B5EF4-FFF2-40B4-BE49-F238E27FC236}">
              <a16:creationId xmlns:a16="http://schemas.microsoft.com/office/drawing/2014/main" id="{00000000-0008-0000-0500-0000CF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280" name="Text Box 17">
          <a:extLst>
            <a:ext uri="{FF2B5EF4-FFF2-40B4-BE49-F238E27FC236}">
              <a16:creationId xmlns:a16="http://schemas.microsoft.com/office/drawing/2014/main" id="{00000000-0008-0000-0500-0000D0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281" name="Text Box 18">
          <a:extLst>
            <a:ext uri="{FF2B5EF4-FFF2-40B4-BE49-F238E27FC236}">
              <a16:creationId xmlns:a16="http://schemas.microsoft.com/office/drawing/2014/main" id="{00000000-0008-0000-0500-0000D1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282" name="Text Box 19">
          <a:extLst>
            <a:ext uri="{FF2B5EF4-FFF2-40B4-BE49-F238E27FC236}">
              <a16:creationId xmlns:a16="http://schemas.microsoft.com/office/drawing/2014/main" id="{00000000-0008-0000-0500-0000D2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456743"/>
    <xdr:sp macro="" textlink="">
      <xdr:nvSpPr>
        <xdr:cNvPr id="3283" name="Text Box 15">
          <a:extLst>
            <a:ext uri="{FF2B5EF4-FFF2-40B4-BE49-F238E27FC236}">
              <a16:creationId xmlns:a16="http://schemas.microsoft.com/office/drawing/2014/main" id="{00000000-0008-0000-0500-0000D30C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504825</xdr:rowOff>
    </xdr:from>
    <xdr:ext cx="95250" cy="442269"/>
    <xdr:sp macro="" textlink="">
      <xdr:nvSpPr>
        <xdr:cNvPr id="3284" name="Text Box 15">
          <a:extLst>
            <a:ext uri="{FF2B5EF4-FFF2-40B4-BE49-F238E27FC236}">
              <a16:creationId xmlns:a16="http://schemas.microsoft.com/office/drawing/2014/main" id="{00000000-0008-0000-0500-0000D40C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504825</xdr:rowOff>
    </xdr:from>
    <xdr:ext cx="95250" cy="442269"/>
    <xdr:sp macro="" textlink="">
      <xdr:nvSpPr>
        <xdr:cNvPr id="3285" name="Text Box 15">
          <a:extLst>
            <a:ext uri="{FF2B5EF4-FFF2-40B4-BE49-F238E27FC236}">
              <a16:creationId xmlns:a16="http://schemas.microsoft.com/office/drawing/2014/main" id="{00000000-0008-0000-0500-0000D50C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3286" name="Text Box 15">
          <a:extLst>
            <a:ext uri="{FF2B5EF4-FFF2-40B4-BE49-F238E27FC236}">
              <a16:creationId xmlns:a16="http://schemas.microsoft.com/office/drawing/2014/main" id="{00000000-0008-0000-0500-0000D60C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444331"/>
    <xdr:sp macro="" textlink="">
      <xdr:nvSpPr>
        <xdr:cNvPr id="3287" name="Text Box 15">
          <a:extLst>
            <a:ext uri="{FF2B5EF4-FFF2-40B4-BE49-F238E27FC236}">
              <a16:creationId xmlns:a16="http://schemas.microsoft.com/office/drawing/2014/main" id="{00000000-0008-0000-0500-0000D70C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504825</xdr:rowOff>
    </xdr:from>
    <xdr:ext cx="95250" cy="213632"/>
    <xdr:sp macro="" textlink="">
      <xdr:nvSpPr>
        <xdr:cNvPr id="3288" name="Text Box 15">
          <a:extLst>
            <a:ext uri="{FF2B5EF4-FFF2-40B4-BE49-F238E27FC236}">
              <a16:creationId xmlns:a16="http://schemas.microsoft.com/office/drawing/2014/main" id="{00000000-0008-0000-0500-0000D80C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289" name="Text Box 16">
          <a:extLst>
            <a:ext uri="{FF2B5EF4-FFF2-40B4-BE49-F238E27FC236}">
              <a16:creationId xmlns:a16="http://schemas.microsoft.com/office/drawing/2014/main" id="{00000000-0008-0000-0500-0000D9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290" name="Text Box 17">
          <a:extLst>
            <a:ext uri="{FF2B5EF4-FFF2-40B4-BE49-F238E27FC236}">
              <a16:creationId xmlns:a16="http://schemas.microsoft.com/office/drawing/2014/main" id="{00000000-0008-0000-0500-0000DA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291" name="Text Box 18">
          <a:extLst>
            <a:ext uri="{FF2B5EF4-FFF2-40B4-BE49-F238E27FC236}">
              <a16:creationId xmlns:a16="http://schemas.microsoft.com/office/drawing/2014/main" id="{00000000-0008-0000-0500-0000DB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292" name="Text Box 19">
          <a:extLst>
            <a:ext uri="{FF2B5EF4-FFF2-40B4-BE49-F238E27FC236}">
              <a16:creationId xmlns:a16="http://schemas.microsoft.com/office/drawing/2014/main" id="{00000000-0008-0000-0500-0000DC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3293" name="Text Box 16">
          <a:extLst>
            <a:ext uri="{FF2B5EF4-FFF2-40B4-BE49-F238E27FC236}">
              <a16:creationId xmlns:a16="http://schemas.microsoft.com/office/drawing/2014/main" id="{00000000-0008-0000-0500-0000DD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3294" name="Text Box 17">
          <a:extLst>
            <a:ext uri="{FF2B5EF4-FFF2-40B4-BE49-F238E27FC236}">
              <a16:creationId xmlns:a16="http://schemas.microsoft.com/office/drawing/2014/main" id="{00000000-0008-0000-0500-0000DE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3295" name="Text Box 18">
          <a:extLst>
            <a:ext uri="{FF2B5EF4-FFF2-40B4-BE49-F238E27FC236}">
              <a16:creationId xmlns:a16="http://schemas.microsoft.com/office/drawing/2014/main" id="{00000000-0008-0000-0500-0000DF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3296" name="Text Box 19">
          <a:extLst>
            <a:ext uri="{FF2B5EF4-FFF2-40B4-BE49-F238E27FC236}">
              <a16:creationId xmlns:a16="http://schemas.microsoft.com/office/drawing/2014/main" id="{00000000-0008-0000-0500-0000E0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3297" name="Text Box 16">
          <a:extLst>
            <a:ext uri="{FF2B5EF4-FFF2-40B4-BE49-F238E27FC236}">
              <a16:creationId xmlns:a16="http://schemas.microsoft.com/office/drawing/2014/main" id="{00000000-0008-0000-0500-0000E1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3298" name="Text Box 17">
          <a:extLst>
            <a:ext uri="{FF2B5EF4-FFF2-40B4-BE49-F238E27FC236}">
              <a16:creationId xmlns:a16="http://schemas.microsoft.com/office/drawing/2014/main" id="{00000000-0008-0000-0500-0000E2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3299" name="Text Box 18">
          <a:extLst>
            <a:ext uri="{FF2B5EF4-FFF2-40B4-BE49-F238E27FC236}">
              <a16:creationId xmlns:a16="http://schemas.microsoft.com/office/drawing/2014/main" id="{00000000-0008-0000-0500-0000E3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3300" name="Text Box 19">
          <a:extLst>
            <a:ext uri="{FF2B5EF4-FFF2-40B4-BE49-F238E27FC236}">
              <a16:creationId xmlns:a16="http://schemas.microsoft.com/office/drawing/2014/main" id="{00000000-0008-0000-0500-0000E4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4014"/>
    <xdr:sp macro="" textlink="">
      <xdr:nvSpPr>
        <xdr:cNvPr id="3301" name="Text Box 15">
          <a:extLst>
            <a:ext uri="{FF2B5EF4-FFF2-40B4-BE49-F238E27FC236}">
              <a16:creationId xmlns:a16="http://schemas.microsoft.com/office/drawing/2014/main" id="{00000000-0008-0000-0500-0000E50C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302" name="Text Box 16">
          <a:extLst>
            <a:ext uri="{FF2B5EF4-FFF2-40B4-BE49-F238E27FC236}">
              <a16:creationId xmlns:a16="http://schemas.microsoft.com/office/drawing/2014/main" id="{00000000-0008-0000-0500-0000E6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303" name="Text Box 17">
          <a:extLst>
            <a:ext uri="{FF2B5EF4-FFF2-40B4-BE49-F238E27FC236}">
              <a16:creationId xmlns:a16="http://schemas.microsoft.com/office/drawing/2014/main" id="{00000000-0008-0000-0500-0000E7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304" name="Text Box 18">
          <a:extLst>
            <a:ext uri="{FF2B5EF4-FFF2-40B4-BE49-F238E27FC236}">
              <a16:creationId xmlns:a16="http://schemas.microsoft.com/office/drawing/2014/main" id="{00000000-0008-0000-0500-0000E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305" name="Text Box 19">
          <a:extLst>
            <a:ext uri="{FF2B5EF4-FFF2-40B4-BE49-F238E27FC236}">
              <a16:creationId xmlns:a16="http://schemas.microsoft.com/office/drawing/2014/main" id="{00000000-0008-0000-0500-0000E9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504825</xdr:rowOff>
    </xdr:from>
    <xdr:ext cx="95250" cy="442269"/>
    <xdr:sp macro="" textlink="">
      <xdr:nvSpPr>
        <xdr:cNvPr id="3306" name="Text Box 15">
          <a:extLst>
            <a:ext uri="{FF2B5EF4-FFF2-40B4-BE49-F238E27FC236}">
              <a16:creationId xmlns:a16="http://schemas.microsoft.com/office/drawing/2014/main" id="{00000000-0008-0000-0500-0000EA0C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3307" name="Text Box 16">
          <a:extLst>
            <a:ext uri="{FF2B5EF4-FFF2-40B4-BE49-F238E27FC236}">
              <a16:creationId xmlns:a16="http://schemas.microsoft.com/office/drawing/2014/main" id="{00000000-0008-0000-0500-0000EB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3308" name="Text Box 17">
          <a:extLst>
            <a:ext uri="{FF2B5EF4-FFF2-40B4-BE49-F238E27FC236}">
              <a16:creationId xmlns:a16="http://schemas.microsoft.com/office/drawing/2014/main" id="{00000000-0008-0000-0500-0000EC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3309" name="Text Box 18">
          <a:extLst>
            <a:ext uri="{FF2B5EF4-FFF2-40B4-BE49-F238E27FC236}">
              <a16:creationId xmlns:a16="http://schemas.microsoft.com/office/drawing/2014/main" id="{00000000-0008-0000-0500-0000ED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310" name="Text Box 16">
          <a:extLst>
            <a:ext uri="{FF2B5EF4-FFF2-40B4-BE49-F238E27FC236}">
              <a16:creationId xmlns:a16="http://schemas.microsoft.com/office/drawing/2014/main" id="{00000000-0008-0000-0500-0000EE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311" name="Text Box 17">
          <a:extLst>
            <a:ext uri="{FF2B5EF4-FFF2-40B4-BE49-F238E27FC236}">
              <a16:creationId xmlns:a16="http://schemas.microsoft.com/office/drawing/2014/main" id="{00000000-0008-0000-0500-0000EF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312" name="Text Box 18">
          <a:extLst>
            <a:ext uri="{FF2B5EF4-FFF2-40B4-BE49-F238E27FC236}">
              <a16:creationId xmlns:a16="http://schemas.microsoft.com/office/drawing/2014/main" id="{00000000-0008-0000-0500-0000F0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313" name="Text Box 19">
          <a:extLst>
            <a:ext uri="{FF2B5EF4-FFF2-40B4-BE49-F238E27FC236}">
              <a16:creationId xmlns:a16="http://schemas.microsoft.com/office/drawing/2014/main" id="{00000000-0008-0000-0500-0000F1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314" name="Text Box 16">
          <a:extLst>
            <a:ext uri="{FF2B5EF4-FFF2-40B4-BE49-F238E27FC236}">
              <a16:creationId xmlns:a16="http://schemas.microsoft.com/office/drawing/2014/main" id="{00000000-0008-0000-0500-0000F2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315" name="Text Box 17">
          <a:extLst>
            <a:ext uri="{FF2B5EF4-FFF2-40B4-BE49-F238E27FC236}">
              <a16:creationId xmlns:a16="http://schemas.microsoft.com/office/drawing/2014/main" id="{00000000-0008-0000-0500-0000F3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316" name="Text Box 18">
          <a:extLst>
            <a:ext uri="{FF2B5EF4-FFF2-40B4-BE49-F238E27FC236}">
              <a16:creationId xmlns:a16="http://schemas.microsoft.com/office/drawing/2014/main" id="{00000000-0008-0000-0500-0000F4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96</xdr:row>
      <xdr:rowOff>170392</xdr:rowOff>
    </xdr:from>
    <xdr:ext cx="95250" cy="213632"/>
    <xdr:sp macro="" textlink="">
      <xdr:nvSpPr>
        <xdr:cNvPr id="3317" name="Text Box 15">
          <a:extLst>
            <a:ext uri="{FF2B5EF4-FFF2-40B4-BE49-F238E27FC236}">
              <a16:creationId xmlns:a16="http://schemas.microsoft.com/office/drawing/2014/main" id="{00000000-0008-0000-0500-0000F50C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318" name="Text Box 16">
          <a:extLst>
            <a:ext uri="{FF2B5EF4-FFF2-40B4-BE49-F238E27FC236}">
              <a16:creationId xmlns:a16="http://schemas.microsoft.com/office/drawing/2014/main" id="{00000000-0008-0000-0500-0000F6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319" name="Text Box 17">
          <a:extLst>
            <a:ext uri="{FF2B5EF4-FFF2-40B4-BE49-F238E27FC236}">
              <a16:creationId xmlns:a16="http://schemas.microsoft.com/office/drawing/2014/main" id="{00000000-0008-0000-0500-0000F7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320" name="Text Box 18">
          <a:extLst>
            <a:ext uri="{FF2B5EF4-FFF2-40B4-BE49-F238E27FC236}">
              <a16:creationId xmlns:a16="http://schemas.microsoft.com/office/drawing/2014/main" id="{00000000-0008-0000-0500-0000F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321" name="Text Box 19">
          <a:extLst>
            <a:ext uri="{FF2B5EF4-FFF2-40B4-BE49-F238E27FC236}">
              <a16:creationId xmlns:a16="http://schemas.microsoft.com/office/drawing/2014/main" id="{00000000-0008-0000-0500-0000F9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3322" name="Text Box 16">
          <a:extLst>
            <a:ext uri="{FF2B5EF4-FFF2-40B4-BE49-F238E27FC236}">
              <a16:creationId xmlns:a16="http://schemas.microsoft.com/office/drawing/2014/main" id="{00000000-0008-0000-0500-0000FA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3323" name="Text Box 17">
          <a:extLst>
            <a:ext uri="{FF2B5EF4-FFF2-40B4-BE49-F238E27FC236}">
              <a16:creationId xmlns:a16="http://schemas.microsoft.com/office/drawing/2014/main" id="{00000000-0008-0000-0500-0000FB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3324" name="Text Box 18">
          <a:extLst>
            <a:ext uri="{FF2B5EF4-FFF2-40B4-BE49-F238E27FC236}">
              <a16:creationId xmlns:a16="http://schemas.microsoft.com/office/drawing/2014/main" id="{00000000-0008-0000-0500-0000FC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3325" name="Text Box 19">
          <a:extLst>
            <a:ext uri="{FF2B5EF4-FFF2-40B4-BE49-F238E27FC236}">
              <a16:creationId xmlns:a16="http://schemas.microsoft.com/office/drawing/2014/main" id="{00000000-0008-0000-0500-0000FD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91</xdr:row>
      <xdr:rowOff>0</xdr:rowOff>
    </xdr:from>
    <xdr:ext cx="95250" cy="171450"/>
    <xdr:sp macro="" textlink="">
      <xdr:nvSpPr>
        <xdr:cNvPr id="3326" name="Text Box 16">
          <a:extLst>
            <a:ext uri="{FF2B5EF4-FFF2-40B4-BE49-F238E27FC236}">
              <a16:creationId xmlns:a16="http://schemas.microsoft.com/office/drawing/2014/main" id="{00000000-0008-0000-0500-0000FE0C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91</xdr:row>
      <xdr:rowOff>0</xdr:rowOff>
    </xdr:from>
    <xdr:ext cx="95250" cy="171450"/>
    <xdr:sp macro="" textlink="">
      <xdr:nvSpPr>
        <xdr:cNvPr id="3327" name="Text Box 17">
          <a:extLst>
            <a:ext uri="{FF2B5EF4-FFF2-40B4-BE49-F238E27FC236}">
              <a16:creationId xmlns:a16="http://schemas.microsoft.com/office/drawing/2014/main" id="{00000000-0008-0000-0500-0000FF0C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91</xdr:row>
      <xdr:rowOff>0</xdr:rowOff>
    </xdr:from>
    <xdr:ext cx="95250" cy="171450"/>
    <xdr:sp macro="" textlink="">
      <xdr:nvSpPr>
        <xdr:cNvPr id="3328" name="Text Box 18">
          <a:extLst>
            <a:ext uri="{FF2B5EF4-FFF2-40B4-BE49-F238E27FC236}">
              <a16:creationId xmlns:a16="http://schemas.microsoft.com/office/drawing/2014/main" id="{00000000-0008-0000-0500-0000000D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91</xdr:row>
      <xdr:rowOff>0</xdr:rowOff>
    </xdr:from>
    <xdr:ext cx="95250" cy="171450"/>
    <xdr:sp macro="" textlink="">
      <xdr:nvSpPr>
        <xdr:cNvPr id="3329" name="Text Box 19">
          <a:extLst>
            <a:ext uri="{FF2B5EF4-FFF2-40B4-BE49-F238E27FC236}">
              <a16:creationId xmlns:a16="http://schemas.microsoft.com/office/drawing/2014/main" id="{00000000-0008-0000-0500-0000010D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4014"/>
    <xdr:sp macro="" textlink="">
      <xdr:nvSpPr>
        <xdr:cNvPr id="3330" name="Text Box 15">
          <a:extLst>
            <a:ext uri="{FF2B5EF4-FFF2-40B4-BE49-F238E27FC236}">
              <a16:creationId xmlns:a16="http://schemas.microsoft.com/office/drawing/2014/main" id="{00000000-0008-0000-0500-0000020D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331" name="Text Box 16">
          <a:extLst>
            <a:ext uri="{FF2B5EF4-FFF2-40B4-BE49-F238E27FC236}">
              <a16:creationId xmlns:a16="http://schemas.microsoft.com/office/drawing/2014/main" id="{00000000-0008-0000-0500-000003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332" name="Text Box 17">
          <a:extLst>
            <a:ext uri="{FF2B5EF4-FFF2-40B4-BE49-F238E27FC236}">
              <a16:creationId xmlns:a16="http://schemas.microsoft.com/office/drawing/2014/main" id="{00000000-0008-0000-0500-000004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333" name="Text Box 18">
          <a:extLst>
            <a:ext uri="{FF2B5EF4-FFF2-40B4-BE49-F238E27FC236}">
              <a16:creationId xmlns:a16="http://schemas.microsoft.com/office/drawing/2014/main" id="{00000000-0008-0000-0500-000005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334" name="Text Box 19">
          <a:extLst>
            <a:ext uri="{FF2B5EF4-FFF2-40B4-BE49-F238E27FC236}">
              <a16:creationId xmlns:a16="http://schemas.microsoft.com/office/drawing/2014/main" id="{00000000-0008-0000-0500-000006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3335" name="Text Box 16">
          <a:extLst>
            <a:ext uri="{FF2B5EF4-FFF2-40B4-BE49-F238E27FC236}">
              <a16:creationId xmlns:a16="http://schemas.microsoft.com/office/drawing/2014/main" id="{00000000-0008-0000-0500-000007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3336" name="Text Box 17">
          <a:extLst>
            <a:ext uri="{FF2B5EF4-FFF2-40B4-BE49-F238E27FC236}">
              <a16:creationId xmlns:a16="http://schemas.microsoft.com/office/drawing/2014/main" id="{00000000-0008-0000-0500-000008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96</xdr:row>
      <xdr:rowOff>15875</xdr:rowOff>
    </xdr:from>
    <xdr:ext cx="95250" cy="171450"/>
    <xdr:sp macro="" textlink="">
      <xdr:nvSpPr>
        <xdr:cNvPr id="3337" name="Text Box 18">
          <a:extLst>
            <a:ext uri="{FF2B5EF4-FFF2-40B4-BE49-F238E27FC236}">
              <a16:creationId xmlns:a16="http://schemas.microsoft.com/office/drawing/2014/main" id="{00000000-0008-0000-0500-0000090D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338" name="Text Box 16">
          <a:extLst>
            <a:ext uri="{FF2B5EF4-FFF2-40B4-BE49-F238E27FC236}">
              <a16:creationId xmlns:a16="http://schemas.microsoft.com/office/drawing/2014/main" id="{00000000-0008-0000-0500-00000A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339" name="Text Box 17">
          <a:extLst>
            <a:ext uri="{FF2B5EF4-FFF2-40B4-BE49-F238E27FC236}">
              <a16:creationId xmlns:a16="http://schemas.microsoft.com/office/drawing/2014/main" id="{00000000-0008-0000-0500-00000B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340" name="Text Box 18">
          <a:extLst>
            <a:ext uri="{FF2B5EF4-FFF2-40B4-BE49-F238E27FC236}">
              <a16:creationId xmlns:a16="http://schemas.microsoft.com/office/drawing/2014/main" id="{00000000-0008-0000-0500-00000C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341" name="Text Box 19">
          <a:extLst>
            <a:ext uri="{FF2B5EF4-FFF2-40B4-BE49-F238E27FC236}">
              <a16:creationId xmlns:a16="http://schemas.microsoft.com/office/drawing/2014/main" id="{00000000-0008-0000-0500-00000D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342" name="Text Box 16">
          <a:extLst>
            <a:ext uri="{FF2B5EF4-FFF2-40B4-BE49-F238E27FC236}">
              <a16:creationId xmlns:a16="http://schemas.microsoft.com/office/drawing/2014/main" id="{00000000-0008-0000-0500-00000E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96</xdr:row>
      <xdr:rowOff>170392</xdr:rowOff>
    </xdr:from>
    <xdr:ext cx="95250" cy="213632"/>
    <xdr:sp macro="" textlink="">
      <xdr:nvSpPr>
        <xdr:cNvPr id="3343" name="Text Box 15">
          <a:extLst>
            <a:ext uri="{FF2B5EF4-FFF2-40B4-BE49-F238E27FC236}">
              <a16:creationId xmlns:a16="http://schemas.microsoft.com/office/drawing/2014/main" id="{00000000-0008-0000-0500-00000F0D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448496"/>
    <xdr:sp macro="" textlink="">
      <xdr:nvSpPr>
        <xdr:cNvPr id="3344" name="Text Box 15">
          <a:extLst>
            <a:ext uri="{FF2B5EF4-FFF2-40B4-BE49-F238E27FC236}">
              <a16:creationId xmlns:a16="http://schemas.microsoft.com/office/drawing/2014/main" id="{00000000-0008-0000-0500-0000100D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504825</xdr:rowOff>
    </xdr:from>
    <xdr:ext cx="95250" cy="442269"/>
    <xdr:sp macro="" textlink="">
      <xdr:nvSpPr>
        <xdr:cNvPr id="3345" name="Text Box 15">
          <a:extLst>
            <a:ext uri="{FF2B5EF4-FFF2-40B4-BE49-F238E27FC236}">
              <a16:creationId xmlns:a16="http://schemas.microsoft.com/office/drawing/2014/main" id="{00000000-0008-0000-0500-0000110D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504825</xdr:rowOff>
    </xdr:from>
    <xdr:ext cx="95250" cy="442269"/>
    <xdr:sp macro="" textlink="">
      <xdr:nvSpPr>
        <xdr:cNvPr id="3346" name="Text Box 15">
          <a:extLst>
            <a:ext uri="{FF2B5EF4-FFF2-40B4-BE49-F238E27FC236}">
              <a16:creationId xmlns:a16="http://schemas.microsoft.com/office/drawing/2014/main" id="{00000000-0008-0000-0500-0000120D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3347" name="Text Box 15">
          <a:extLst>
            <a:ext uri="{FF2B5EF4-FFF2-40B4-BE49-F238E27FC236}">
              <a16:creationId xmlns:a16="http://schemas.microsoft.com/office/drawing/2014/main" id="{00000000-0008-0000-0500-0000130D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444331"/>
    <xdr:sp macro="" textlink="">
      <xdr:nvSpPr>
        <xdr:cNvPr id="3348" name="Text Box 15">
          <a:extLst>
            <a:ext uri="{FF2B5EF4-FFF2-40B4-BE49-F238E27FC236}">
              <a16:creationId xmlns:a16="http://schemas.microsoft.com/office/drawing/2014/main" id="{00000000-0008-0000-0500-0000140D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96</xdr:row>
      <xdr:rowOff>170392</xdr:rowOff>
    </xdr:from>
    <xdr:ext cx="95250" cy="213632"/>
    <xdr:sp macro="" textlink="">
      <xdr:nvSpPr>
        <xdr:cNvPr id="3349" name="Text Box 15">
          <a:extLst>
            <a:ext uri="{FF2B5EF4-FFF2-40B4-BE49-F238E27FC236}">
              <a16:creationId xmlns:a16="http://schemas.microsoft.com/office/drawing/2014/main" id="{00000000-0008-0000-0500-0000150D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350" name="Text Box 16">
          <a:extLst>
            <a:ext uri="{FF2B5EF4-FFF2-40B4-BE49-F238E27FC236}">
              <a16:creationId xmlns:a16="http://schemas.microsoft.com/office/drawing/2014/main" id="{00000000-0008-0000-0500-000016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351" name="Text Box 17">
          <a:extLst>
            <a:ext uri="{FF2B5EF4-FFF2-40B4-BE49-F238E27FC236}">
              <a16:creationId xmlns:a16="http://schemas.microsoft.com/office/drawing/2014/main" id="{00000000-0008-0000-0500-000017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352" name="Text Box 18">
          <a:extLst>
            <a:ext uri="{FF2B5EF4-FFF2-40B4-BE49-F238E27FC236}">
              <a16:creationId xmlns:a16="http://schemas.microsoft.com/office/drawing/2014/main" id="{00000000-0008-0000-0500-000018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353" name="Text Box 19">
          <a:extLst>
            <a:ext uri="{FF2B5EF4-FFF2-40B4-BE49-F238E27FC236}">
              <a16:creationId xmlns:a16="http://schemas.microsoft.com/office/drawing/2014/main" id="{00000000-0008-0000-0500-000019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3354" name="Text Box 16">
          <a:extLst>
            <a:ext uri="{FF2B5EF4-FFF2-40B4-BE49-F238E27FC236}">
              <a16:creationId xmlns:a16="http://schemas.microsoft.com/office/drawing/2014/main" id="{00000000-0008-0000-0500-00001A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3355" name="Text Box 17">
          <a:extLst>
            <a:ext uri="{FF2B5EF4-FFF2-40B4-BE49-F238E27FC236}">
              <a16:creationId xmlns:a16="http://schemas.microsoft.com/office/drawing/2014/main" id="{00000000-0008-0000-0500-00001B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3356" name="Text Box 18">
          <a:extLst>
            <a:ext uri="{FF2B5EF4-FFF2-40B4-BE49-F238E27FC236}">
              <a16:creationId xmlns:a16="http://schemas.microsoft.com/office/drawing/2014/main" id="{00000000-0008-0000-0500-00001C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3357" name="Text Box 19">
          <a:extLst>
            <a:ext uri="{FF2B5EF4-FFF2-40B4-BE49-F238E27FC236}">
              <a16:creationId xmlns:a16="http://schemas.microsoft.com/office/drawing/2014/main" id="{00000000-0008-0000-0500-00001D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3358" name="Text Box 16">
          <a:extLst>
            <a:ext uri="{FF2B5EF4-FFF2-40B4-BE49-F238E27FC236}">
              <a16:creationId xmlns:a16="http://schemas.microsoft.com/office/drawing/2014/main" id="{00000000-0008-0000-0500-00001E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3359" name="Text Box 17">
          <a:extLst>
            <a:ext uri="{FF2B5EF4-FFF2-40B4-BE49-F238E27FC236}">
              <a16:creationId xmlns:a16="http://schemas.microsoft.com/office/drawing/2014/main" id="{00000000-0008-0000-0500-00001F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3360" name="Text Box 18">
          <a:extLst>
            <a:ext uri="{FF2B5EF4-FFF2-40B4-BE49-F238E27FC236}">
              <a16:creationId xmlns:a16="http://schemas.microsoft.com/office/drawing/2014/main" id="{00000000-0008-0000-0500-000020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3361" name="Text Box 19">
          <a:extLst>
            <a:ext uri="{FF2B5EF4-FFF2-40B4-BE49-F238E27FC236}">
              <a16:creationId xmlns:a16="http://schemas.microsoft.com/office/drawing/2014/main" id="{00000000-0008-0000-0500-000021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444014"/>
    <xdr:sp macro="" textlink="">
      <xdr:nvSpPr>
        <xdr:cNvPr id="3362" name="Text Box 15">
          <a:extLst>
            <a:ext uri="{FF2B5EF4-FFF2-40B4-BE49-F238E27FC236}">
              <a16:creationId xmlns:a16="http://schemas.microsoft.com/office/drawing/2014/main" id="{00000000-0008-0000-0500-0000220D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363" name="Text Box 16">
          <a:extLst>
            <a:ext uri="{FF2B5EF4-FFF2-40B4-BE49-F238E27FC236}">
              <a16:creationId xmlns:a16="http://schemas.microsoft.com/office/drawing/2014/main" id="{00000000-0008-0000-0500-000023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364" name="Text Box 17">
          <a:extLst>
            <a:ext uri="{FF2B5EF4-FFF2-40B4-BE49-F238E27FC236}">
              <a16:creationId xmlns:a16="http://schemas.microsoft.com/office/drawing/2014/main" id="{00000000-0008-0000-0500-000024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365" name="Text Box 18">
          <a:extLst>
            <a:ext uri="{FF2B5EF4-FFF2-40B4-BE49-F238E27FC236}">
              <a16:creationId xmlns:a16="http://schemas.microsoft.com/office/drawing/2014/main" id="{00000000-0008-0000-0500-000025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366" name="Text Box 19">
          <a:extLst>
            <a:ext uri="{FF2B5EF4-FFF2-40B4-BE49-F238E27FC236}">
              <a16:creationId xmlns:a16="http://schemas.microsoft.com/office/drawing/2014/main" id="{00000000-0008-0000-0500-000026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3367" name="Text Box 16">
          <a:extLst>
            <a:ext uri="{FF2B5EF4-FFF2-40B4-BE49-F238E27FC236}">
              <a16:creationId xmlns:a16="http://schemas.microsoft.com/office/drawing/2014/main" id="{00000000-0008-0000-0500-000027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3368" name="Text Box 17">
          <a:extLst>
            <a:ext uri="{FF2B5EF4-FFF2-40B4-BE49-F238E27FC236}">
              <a16:creationId xmlns:a16="http://schemas.microsoft.com/office/drawing/2014/main" id="{00000000-0008-0000-0500-000028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3369" name="Text Box 18">
          <a:extLst>
            <a:ext uri="{FF2B5EF4-FFF2-40B4-BE49-F238E27FC236}">
              <a16:creationId xmlns:a16="http://schemas.microsoft.com/office/drawing/2014/main" id="{00000000-0008-0000-0500-000029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370" name="Text Box 16">
          <a:extLst>
            <a:ext uri="{FF2B5EF4-FFF2-40B4-BE49-F238E27FC236}">
              <a16:creationId xmlns:a16="http://schemas.microsoft.com/office/drawing/2014/main" id="{00000000-0008-0000-0500-00002A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371" name="Text Box 17">
          <a:extLst>
            <a:ext uri="{FF2B5EF4-FFF2-40B4-BE49-F238E27FC236}">
              <a16:creationId xmlns:a16="http://schemas.microsoft.com/office/drawing/2014/main" id="{00000000-0008-0000-0500-00002B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372" name="Text Box 18">
          <a:extLst>
            <a:ext uri="{FF2B5EF4-FFF2-40B4-BE49-F238E27FC236}">
              <a16:creationId xmlns:a16="http://schemas.microsoft.com/office/drawing/2014/main" id="{00000000-0008-0000-0500-00002C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373" name="Text Box 19">
          <a:extLst>
            <a:ext uri="{FF2B5EF4-FFF2-40B4-BE49-F238E27FC236}">
              <a16:creationId xmlns:a16="http://schemas.microsoft.com/office/drawing/2014/main" id="{00000000-0008-0000-0500-00002D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374" name="Text Box 16">
          <a:extLst>
            <a:ext uri="{FF2B5EF4-FFF2-40B4-BE49-F238E27FC236}">
              <a16:creationId xmlns:a16="http://schemas.microsoft.com/office/drawing/2014/main" id="{00000000-0008-0000-0500-00002E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375" name="Text Box 17">
          <a:extLst>
            <a:ext uri="{FF2B5EF4-FFF2-40B4-BE49-F238E27FC236}">
              <a16:creationId xmlns:a16="http://schemas.microsoft.com/office/drawing/2014/main" id="{00000000-0008-0000-0500-00002F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376" name="Text Box 18">
          <a:extLst>
            <a:ext uri="{FF2B5EF4-FFF2-40B4-BE49-F238E27FC236}">
              <a16:creationId xmlns:a16="http://schemas.microsoft.com/office/drawing/2014/main" id="{00000000-0008-0000-0500-000030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377" name="Text Box 19">
          <a:extLst>
            <a:ext uri="{FF2B5EF4-FFF2-40B4-BE49-F238E27FC236}">
              <a16:creationId xmlns:a16="http://schemas.microsoft.com/office/drawing/2014/main" id="{00000000-0008-0000-0500-000031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456743"/>
    <xdr:sp macro="" textlink="">
      <xdr:nvSpPr>
        <xdr:cNvPr id="3378" name="Text Box 15">
          <a:extLst>
            <a:ext uri="{FF2B5EF4-FFF2-40B4-BE49-F238E27FC236}">
              <a16:creationId xmlns:a16="http://schemas.microsoft.com/office/drawing/2014/main" id="{00000000-0008-0000-0500-0000320D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504825</xdr:rowOff>
    </xdr:from>
    <xdr:ext cx="95250" cy="442269"/>
    <xdr:sp macro="" textlink="">
      <xdr:nvSpPr>
        <xdr:cNvPr id="3379" name="Text Box 15">
          <a:extLst>
            <a:ext uri="{FF2B5EF4-FFF2-40B4-BE49-F238E27FC236}">
              <a16:creationId xmlns:a16="http://schemas.microsoft.com/office/drawing/2014/main" id="{00000000-0008-0000-0500-0000330D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504825</xdr:rowOff>
    </xdr:from>
    <xdr:ext cx="95250" cy="442269"/>
    <xdr:sp macro="" textlink="">
      <xdr:nvSpPr>
        <xdr:cNvPr id="3380" name="Text Box 15">
          <a:extLst>
            <a:ext uri="{FF2B5EF4-FFF2-40B4-BE49-F238E27FC236}">
              <a16:creationId xmlns:a16="http://schemas.microsoft.com/office/drawing/2014/main" id="{00000000-0008-0000-0500-0000340D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3381" name="Text Box 15">
          <a:extLst>
            <a:ext uri="{FF2B5EF4-FFF2-40B4-BE49-F238E27FC236}">
              <a16:creationId xmlns:a16="http://schemas.microsoft.com/office/drawing/2014/main" id="{00000000-0008-0000-0500-0000350D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444331"/>
    <xdr:sp macro="" textlink="">
      <xdr:nvSpPr>
        <xdr:cNvPr id="3382" name="Text Box 15">
          <a:extLst>
            <a:ext uri="{FF2B5EF4-FFF2-40B4-BE49-F238E27FC236}">
              <a16:creationId xmlns:a16="http://schemas.microsoft.com/office/drawing/2014/main" id="{00000000-0008-0000-0500-0000360D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504825</xdr:rowOff>
    </xdr:from>
    <xdr:ext cx="95250" cy="213632"/>
    <xdr:sp macro="" textlink="">
      <xdr:nvSpPr>
        <xdr:cNvPr id="3383" name="Text Box 15">
          <a:extLst>
            <a:ext uri="{FF2B5EF4-FFF2-40B4-BE49-F238E27FC236}">
              <a16:creationId xmlns:a16="http://schemas.microsoft.com/office/drawing/2014/main" id="{00000000-0008-0000-0500-0000370D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384" name="Text Box 16">
          <a:extLst>
            <a:ext uri="{FF2B5EF4-FFF2-40B4-BE49-F238E27FC236}">
              <a16:creationId xmlns:a16="http://schemas.microsoft.com/office/drawing/2014/main" id="{00000000-0008-0000-0500-000038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385" name="Text Box 17">
          <a:extLst>
            <a:ext uri="{FF2B5EF4-FFF2-40B4-BE49-F238E27FC236}">
              <a16:creationId xmlns:a16="http://schemas.microsoft.com/office/drawing/2014/main" id="{00000000-0008-0000-0500-000039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386" name="Text Box 18">
          <a:extLst>
            <a:ext uri="{FF2B5EF4-FFF2-40B4-BE49-F238E27FC236}">
              <a16:creationId xmlns:a16="http://schemas.microsoft.com/office/drawing/2014/main" id="{00000000-0008-0000-0500-00003A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387" name="Text Box 19">
          <a:extLst>
            <a:ext uri="{FF2B5EF4-FFF2-40B4-BE49-F238E27FC236}">
              <a16:creationId xmlns:a16="http://schemas.microsoft.com/office/drawing/2014/main" id="{00000000-0008-0000-0500-00003B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3388" name="Text Box 16">
          <a:extLst>
            <a:ext uri="{FF2B5EF4-FFF2-40B4-BE49-F238E27FC236}">
              <a16:creationId xmlns:a16="http://schemas.microsoft.com/office/drawing/2014/main" id="{00000000-0008-0000-0500-00003C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3389" name="Text Box 17">
          <a:extLst>
            <a:ext uri="{FF2B5EF4-FFF2-40B4-BE49-F238E27FC236}">
              <a16:creationId xmlns:a16="http://schemas.microsoft.com/office/drawing/2014/main" id="{00000000-0008-0000-0500-00003D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3390" name="Text Box 18">
          <a:extLst>
            <a:ext uri="{FF2B5EF4-FFF2-40B4-BE49-F238E27FC236}">
              <a16:creationId xmlns:a16="http://schemas.microsoft.com/office/drawing/2014/main" id="{00000000-0008-0000-0500-00003E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3391" name="Text Box 19">
          <a:extLst>
            <a:ext uri="{FF2B5EF4-FFF2-40B4-BE49-F238E27FC236}">
              <a16:creationId xmlns:a16="http://schemas.microsoft.com/office/drawing/2014/main" id="{00000000-0008-0000-0500-00003F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3392" name="Text Box 16">
          <a:extLst>
            <a:ext uri="{FF2B5EF4-FFF2-40B4-BE49-F238E27FC236}">
              <a16:creationId xmlns:a16="http://schemas.microsoft.com/office/drawing/2014/main" id="{00000000-0008-0000-0500-000040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3393" name="Text Box 17">
          <a:extLst>
            <a:ext uri="{FF2B5EF4-FFF2-40B4-BE49-F238E27FC236}">
              <a16:creationId xmlns:a16="http://schemas.microsoft.com/office/drawing/2014/main" id="{00000000-0008-0000-0500-000041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3394" name="Text Box 18">
          <a:extLst>
            <a:ext uri="{FF2B5EF4-FFF2-40B4-BE49-F238E27FC236}">
              <a16:creationId xmlns:a16="http://schemas.microsoft.com/office/drawing/2014/main" id="{00000000-0008-0000-0500-000042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3395" name="Text Box 19">
          <a:extLst>
            <a:ext uri="{FF2B5EF4-FFF2-40B4-BE49-F238E27FC236}">
              <a16:creationId xmlns:a16="http://schemas.microsoft.com/office/drawing/2014/main" id="{00000000-0008-0000-0500-000043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444014"/>
    <xdr:sp macro="" textlink="">
      <xdr:nvSpPr>
        <xdr:cNvPr id="3396" name="Text Box 15">
          <a:extLst>
            <a:ext uri="{FF2B5EF4-FFF2-40B4-BE49-F238E27FC236}">
              <a16:creationId xmlns:a16="http://schemas.microsoft.com/office/drawing/2014/main" id="{00000000-0008-0000-0500-0000440D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397" name="Text Box 16">
          <a:extLst>
            <a:ext uri="{FF2B5EF4-FFF2-40B4-BE49-F238E27FC236}">
              <a16:creationId xmlns:a16="http://schemas.microsoft.com/office/drawing/2014/main" id="{00000000-0008-0000-0500-000045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398" name="Text Box 17">
          <a:extLst>
            <a:ext uri="{FF2B5EF4-FFF2-40B4-BE49-F238E27FC236}">
              <a16:creationId xmlns:a16="http://schemas.microsoft.com/office/drawing/2014/main" id="{00000000-0008-0000-0500-000046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399" name="Text Box 18">
          <a:extLst>
            <a:ext uri="{FF2B5EF4-FFF2-40B4-BE49-F238E27FC236}">
              <a16:creationId xmlns:a16="http://schemas.microsoft.com/office/drawing/2014/main" id="{00000000-0008-0000-0500-000047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400" name="Text Box 19">
          <a:extLst>
            <a:ext uri="{FF2B5EF4-FFF2-40B4-BE49-F238E27FC236}">
              <a16:creationId xmlns:a16="http://schemas.microsoft.com/office/drawing/2014/main" id="{00000000-0008-0000-0500-000048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504825</xdr:rowOff>
    </xdr:from>
    <xdr:ext cx="95250" cy="442269"/>
    <xdr:sp macro="" textlink="">
      <xdr:nvSpPr>
        <xdr:cNvPr id="3401" name="Text Box 15">
          <a:extLst>
            <a:ext uri="{FF2B5EF4-FFF2-40B4-BE49-F238E27FC236}">
              <a16:creationId xmlns:a16="http://schemas.microsoft.com/office/drawing/2014/main" id="{00000000-0008-0000-0500-0000490D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3402" name="Text Box 16">
          <a:extLst>
            <a:ext uri="{FF2B5EF4-FFF2-40B4-BE49-F238E27FC236}">
              <a16:creationId xmlns:a16="http://schemas.microsoft.com/office/drawing/2014/main" id="{00000000-0008-0000-0500-00004A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3403" name="Text Box 17">
          <a:extLst>
            <a:ext uri="{FF2B5EF4-FFF2-40B4-BE49-F238E27FC236}">
              <a16:creationId xmlns:a16="http://schemas.microsoft.com/office/drawing/2014/main" id="{00000000-0008-0000-0500-00004B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3404" name="Text Box 18">
          <a:extLst>
            <a:ext uri="{FF2B5EF4-FFF2-40B4-BE49-F238E27FC236}">
              <a16:creationId xmlns:a16="http://schemas.microsoft.com/office/drawing/2014/main" id="{00000000-0008-0000-0500-00004C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405" name="Text Box 16">
          <a:extLst>
            <a:ext uri="{FF2B5EF4-FFF2-40B4-BE49-F238E27FC236}">
              <a16:creationId xmlns:a16="http://schemas.microsoft.com/office/drawing/2014/main" id="{00000000-0008-0000-0500-00004D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406" name="Text Box 17">
          <a:extLst>
            <a:ext uri="{FF2B5EF4-FFF2-40B4-BE49-F238E27FC236}">
              <a16:creationId xmlns:a16="http://schemas.microsoft.com/office/drawing/2014/main" id="{00000000-0008-0000-0500-00004E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407" name="Text Box 18">
          <a:extLst>
            <a:ext uri="{FF2B5EF4-FFF2-40B4-BE49-F238E27FC236}">
              <a16:creationId xmlns:a16="http://schemas.microsoft.com/office/drawing/2014/main" id="{00000000-0008-0000-0500-00004F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408" name="Text Box 19">
          <a:extLst>
            <a:ext uri="{FF2B5EF4-FFF2-40B4-BE49-F238E27FC236}">
              <a16:creationId xmlns:a16="http://schemas.microsoft.com/office/drawing/2014/main" id="{00000000-0008-0000-0500-000050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409" name="Text Box 16">
          <a:extLst>
            <a:ext uri="{FF2B5EF4-FFF2-40B4-BE49-F238E27FC236}">
              <a16:creationId xmlns:a16="http://schemas.microsoft.com/office/drawing/2014/main" id="{00000000-0008-0000-0500-000051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410" name="Text Box 17">
          <a:extLst>
            <a:ext uri="{FF2B5EF4-FFF2-40B4-BE49-F238E27FC236}">
              <a16:creationId xmlns:a16="http://schemas.microsoft.com/office/drawing/2014/main" id="{00000000-0008-0000-0500-000052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411" name="Text Box 18">
          <a:extLst>
            <a:ext uri="{FF2B5EF4-FFF2-40B4-BE49-F238E27FC236}">
              <a16:creationId xmlns:a16="http://schemas.microsoft.com/office/drawing/2014/main" id="{00000000-0008-0000-0500-000053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102</xdr:row>
      <xdr:rowOff>170392</xdr:rowOff>
    </xdr:from>
    <xdr:ext cx="95250" cy="213632"/>
    <xdr:sp macro="" textlink="">
      <xdr:nvSpPr>
        <xdr:cNvPr id="3412" name="Text Box 15">
          <a:extLst>
            <a:ext uri="{FF2B5EF4-FFF2-40B4-BE49-F238E27FC236}">
              <a16:creationId xmlns:a16="http://schemas.microsoft.com/office/drawing/2014/main" id="{00000000-0008-0000-0500-0000540D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413" name="Text Box 16">
          <a:extLst>
            <a:ext uri="{FF2B5EF4-FFF2-40B4-BE49-F238E27FC236}">
              <a16:creationId xmlns:a16="http://schemas.microsoft.com/office/drawing/2014/main" id="{00000000-0008-0000-0500-000055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414" name="Text Box 17">
          <a:extLst>
            <a:ext uri="{FF2B5EF4-FFF2-40B4-BE49-F238E27FC236}">
              <a16:creationId xmlns:a16="http://schemas.microsoft.com/office/drawing/2014/main" id="{00000000-0008-0000-0500-000056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415" name="Text Box 18">
          <a:extLst>
            <a:ext uri="{FF2B5EF4-FFF2-40B4-BE49-F238E27FC236}">
              <a16:creationId xmlns:a16="http://schemas.microsoft.com/office/drawing/2014/main" id="{00000000-0008-0000-0500-000057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416" name="Text Box 19">
          <a:extLst>
            <a:ext uri="{FF2B5EF4-FFF2-40B4-BE49-F238E27FC236}">
              <a16:creationId xmlns:a16="http://schemas.microsoft.com/office/drawing/2014/main" id="{00000000-0008-0000-0500-000058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3417" name="Text Box 16">
          <a:extLst>
            <a:ext uri="{FF2B5EF4-FFF2-40B4-BE49-F238E27FC236}">
              <a16:creationId xmlns:a16="http://schemas.microsoft.com/office/drawing/2014/main" id="{00000000-0008-0000-0500-000059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3418" name="Text Box 17">
          <a:extLst>
            <a:ext uri="{FF2B5EF4-FFF2-40B4-BE49-F238E27FC236}">
              <a16:creationId xmlns:a16="http://schemas.microsoft.com/office/drawing/2014/main" id="{00000000-0008-0000-0500-00005A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3419" name="Text Box 18">
          <a:extLst>
            <a:ext uri="{FF2B5EF4-FFF2-40B4-BE49-F238E27FC236}">
              <a16:creationId xmlns:a16="http://schemas.microsoft.com/office/drawing/2014/main" id="{00000000-0008-0000-0500-00005B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3420" name="Text Box 19">
          <a:extLst>
            <a:ext uri="{FF2B5EF4-FFF2-40B4-BE49-F238E27FC236}">
              <a16:creationId xmlns:a16="http://schemas.microsoft.com/office/drawing/2014/main" id="{00000000-0008-0000-0500-00005C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97</xdr:row>
      <xdr:rowOff>0</xdr:rowOff>
    </xdr:from>
    <xdr:ext cx="95250" cy="171450"/>
    <xdr:sp macro="" textlink="">
      <xdr:nvSpPr>
        <xdr:cNvPr id="3421" name="Text Box 16">
          <a:extLst>
            <a:ext uri="{FF2B5EF4-FFF2-40B4-BE49-F238E27FC236}">
              <a16:creationId xmlns:a16="http://schemas.microsoft.com/office/drawing/2014/main" id="{00000000-0008-0000-0500-00005D0D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97</xdr:row>
      <xdr:rowOff>0</xdr:rowOff>
    </xdr:from>
    <xdr:ext cx="95250" cy="171450"/>
    <xdr:sp macro="" textlink="">
      <xdr:nvSpPr>
        <xdr:cNvPr id="3422" name="Text Box 17">
          <a:extLst>
            <a:ext uri="{FF2B5EF4-FFF2-40B4-BE49-F238E27FC236}">
              <a16:creationId xmlns:a16="http://schemas.microsoft.com/office/drawing/2014/main" id="{00000000-0008-0000-0500-00005E0D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97</xdr:row>
      <xdr:rowOff>0</xdr:rowOff>
    </xdr:from>
    <xdr:ext cx="95250" cy="171450"/>
    <xdr:sp macro="" textlink="">
      <xdr:nvSpPr>
        <xdr:cNvPr id="3423" name="Text Box 18">
          <a:extLst>
            <a:ext uri="{FF2B5EF4-FFF2-40B4-BE49-F238E27FC236}">
              <a16:creationId xmlns:a16="http://schemas.microsoft.com/office/drawing/2014/main" id="{00000000-0008-0000-0500-00005F0D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97</xdr:row>
      <xdr:rowOff>0</xdr:rowOff>
    </xdr:from>
    <xdr:ext cx="95250" cy="171450"/>
    <xdr:sp macro="" textlink="">
      <xdr:nvSpPr>
        <xdr:cNvPr id="3424" name="Text Box 19">
          <a:extLst>
            <a:ext uri="{FF2B5EF4-FFF2-40B4-BE49-F238E27FC236}">
              <a16:creationId xmlns:a16="http://schemas.microsoft.com/office/drawing/2014/main" id="{00000000-0008-0000-0500-0000600D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444014"/>
    <xdr:sp macro="" textlink="">
      <xdr:nvSpPr>
        <xdr:cNvPr id="3425" name="Text Box 15">
          <a:extLst>
            <a:ext uri="{FF2B5EF4-FFF2-40B4-BE49-F238E27FC236}">
              <a16:creationId xmlns:a16="http://schemas.microsoft.com/office/drawing/2014/main" id="{00000000-0008-0000-0500-0000610D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426" name="Text Box 16">
          <a:extLst>
            <a:ext uri="{FF2B5EF4-FFF2-40B4-BE49-F238E27FC236}">
              <a16:creationId xmlns:a16="http://schemas.microsoft.com/office/drawing/2014/main" id="{00000000-0008-0000-0500-000062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427" name="Text Box 17">
          <a:extLst>
            <a:ext uri="{FF2B5EF4-FFF2-40B4-BE49-F238E27FC236}">
              <a16:creationId xmlns:a16="http://schemas.microsoft.com/office/drawing/2014/main" id="{00000000-0008-0000-0500-000063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428" name="Text Box 18">
          <a:extLst>
            <a:ext uri="{FF2B5EF4-FFF2-40B4-BE49-F238E27FC236}">
              <a16:creationId xmlns:a16="http://schemas.microsoft.com/office/drawing/2014/main" id="{00000000-0008-0000-0500-000064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429" name="Text Box 19">
          <a:extLst>
            <a:ext uri="{FF2B5EF4-FFF2-40B4-BE49-F238E27FC236}">
              <a16:creationId xmlns:a16="http://schemas.microsoft.com/office/drawing/2014/main" id="{00000000-0008-0000-0500-000065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3430" name="Text Box 16">
          <a:extLst>
            <a:ext uri="{FF2B5EF4-FFF2-40B4-BE49-F238E27FC236}">
              <a16:creationId xmlns:a16="http://schemas.microsoft.com/office/drawing/2014/main" id="{00000000-0008-0000-0500-000066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3431" name="Text Box 17">
          <a:extLst>
            <a:ext uri="{FF2B5EF4-FFF2-40B4-BE49-F238E27FC236}">
              <a16:creationId xmlns:a16="http://schemas.microsoft.com/office/drawing/2014/main" id="{00000000-0008-0000-0500-000067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102</xdr:row>
      <xdr:rowOff>15875</xdr:rowOff>
    </xdr:from>
    <xdr:ext cx="95250" cy="171450"/>
    <xdr:sp macro="" textlink="">
      <xdr:nvSpPr>
        <xdr:cNvPr id="3432" name="Text Box 18">
          <a:extLst>
            <a:ext uri="{FF2B5EF4-FFF2-40B4-BE49-F238E27FC236}">
              <a16:creationId xmlns:a16="http://schemas.microsoft.com/office/drawing/2014/main" id="{00000000-0008-0000-0500-0000680D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433" name="Text Box 16">
          <a:extLst>
            <a:ext uri="{FF2B5EF4-FFF2-40B4-BE49-F238E27FC236}">
              <a16:creationId xmlns:a16="http://schemas.microsoft.com/office/drawing/2014/main" id="{00000000-0008-0000-0500-000069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434" name="Text Box 17">
          <a:extLst>
            <a:ext uri="{FF2B5EF4-FFF2-40B4-BE49-F238E27FC236}">
              <a16:creationId xmlns:a16="http://schemas.microsoft.com/office/drawing/2014/main" id="{00000000-0008-0000-0500-00006A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435" name="Text Box 18">
          <a:extLst>
            <a:ext uri="{FF2B5EF4-FFF2-40B4-BE49-F238E27FC236}">
              <a16:creationId xmlns:a16="http://schemas.microsoft.com/office/drawing/2014/main" id="{00000000-0008-0000-0500-00006B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436" name="Text Box 19">
          <a:extLst>
            <a:ext uri="{FF2B5EF4-FFF2-40B4-BE49-F238E27FC236}">
              <a16:creationId xmlns:a16="http://schemas.microsoft.com/office/drawing/2014/main" id="{00000000-0008-0000-0500-00006C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437" name="Text Box 16">
          <a:extLst>
            <a:ext uri="{FF2B5EF4-FFF2-40B4-BE49-F238E27FC236}">
              <a16:creationId xmlns:a16="http://schemas.microsoft.com/office/drawing/2014/main" id="{00000000-0008-0000-0500-00006D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102</xdr:row>
      <xdr:rowOff>170392</xdr:rowOff>
    </xdr:from>
    <xdr:ext cx="95250" cy="213632"/>
    <xdr:sp macro="" textlink="">
      <xdr:nvSpPr>
        <xdr:cNvPr id="3438" name="Text Box 15">
          <a:extLst>
            <a:ext uri="{FF2B5EF4-FFF2-40B4-BE49-F238E27FC236}">
              <a16:creationId xmlns:a16="http://schemas.microsoft.com/office/drawing/2014/main" id="{00000000-0008-0000-0500-00006E0D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504825</xdr:rowOff>
    </xdr:from>
    <xdr:ext cx="95250" cy="448496"/>
    <xdr:sp macro="" textlink="">
      <xdr:nvSpPr>
        <xdr:cNvPr id="3439" name="Text Box 15">
          <a:extLst>
            <a:ext uri="{FF2B5EF4-FFF2-40B4-BE49-F238E27FC236}">
              <a16:creationId xmlns:a16="http://schemas.microsoft.com/office/drawing/2014/main" id="{00000000-0008-0000-0500-00006F0D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504825</xdr:rowOff>
    </xdr:from>
    <xdr:ext cx="95250" cy="442269"/>
    <xdr:sp macro="" textlink="">
      <xdr:nvSpPr>
        <xdr:cNvPr id="3440" name="Text Box 15">
          <a:extLst>
            <a:ext uri="{FF2B5EF4-FFF2-40B4-BE49-F238E27FC236}">
              <a16:creationId xmlns:a16="http://schemas.microsoft.com/office/drawing/2014/main" id="{00000000-0008-0000-0500-0000700D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504825</xdr:rowOff>
    </xdr:from>
    <xdr:ext cx="95250" cy="442269"/>
    <xdr:sp macro="" textlink="">
      <xdr:nvSpPr>
        <xdr:cNvPr id="3441" name="Text Box 15">
          <a:extLst>
            <a:ext uri="{FF2B5EF4-FFF2-40B4-BE49-F238E27FC236}">
              <a16:creationId xmlns:a16="http://schemas.microsoft.com/office/drawing/2014/main" id="{00000000-0008-0000-0500-0000710D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504825</xdr:rowOff>
    </xdr:from>
    <xdr:ext cx="95250" cy="213632"/>
    <xdr:sp macro="" textlink="">
      <xdr:nvSpPr>
        <xdr:cNvPr id="3442" name="Text Box 15">
          <a:extLst>
            <a:ext uri="{FF2B5EF4-FFF2-40B4-BE49-F238E27FC236}">
              <a16:creationId xmlns:a16="http://schemas.microsoft.com/office/drawing/2014/main" id="{00000000-0008-0000-0500-0000720D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504825</xdr:rowOff>
    </xdr:from>
    <xdr:ext cx="95250" cy="444331"/>
    <xdr:sp macro="" textlink="">
      <xdr:nvSpPr>
        <xdr:cNvPr id="3443" name="Text Box 15">
          <a:extLst>
            <a:ext uri="{FF2B5EF4-FFF2-40B4-BE49-F238E27FC236}">
              <a16:creationId xmlns:a16="http://schemas.microsoft.com/office/drawing/2014/main" id="{00000000-0008-0000-0500-0000730D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102</xdr:row>
      <xdr:rowOff>170392</xdr:rowOff>
    </xdr:from>
    <xdr:ext cx="95250" cy="213632"/>
    <xdr:sp macro="" textlink="">
      <xdr:nvSpPr>
        <xdr:cNvPr id="3444" name="Text Box 15">
          <a:extLst>
            <a:ext uri="{FF2B5EF4-FFF2-40B4-BE49-F238E27FC236}">
              <a16:creationId xmlns:a16="http://schemas.microsoft.com/office/drawing/2014/main" id="{00000000-0008-0000-0500-0000740D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445" name="Text Box 16">
          <a:extLst>
            <a:ext uri="{FF2B5EF4-FFF2-40B4-BE49-F238E27FC236}">
              <a16:creationId xmlns:a16="http://schemas.microsoft.com/office/drawing/2014/main" id="{00000000-0008-0000-0500-000075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446" name="Text Box 17">
          <a:extLst>
            <a:ext uri="{FF2B5EF4-FFF2-40B4-BE49-F238E27FC236}">
              <a16:creationId xmlns:a16="http://schemas.microsoft.com/office/drawing/2014/main" id="{00000000-0008-0000-0500-000076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447" name="Text Box 18">
          <a:extLst>
            <a:ext uri="{FF2B5EF4-FFF2-40B4-BE49-F238E27FC236}">
              <a16:creationId xmlns:a16="http://schemas.microsoft.com/office/drawing/2014/main" id="{00000000-0008-0000-0500-000077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448" name="Text Box 19">
          <a:extLst>
            <a:ext uri="{FF2B5EF4-FFF2-40B4-BE49-F238E27FC236}">
              <a16:creationId xmlns:a16="http://schemas.microsoft.com/office/drawing/2014/main" id="{00000000-0008-0000-0500-000078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3449" name="Text Box 16">
          <a:extLst>
            <a:ext uri="{FF2B5EF4-FFF2-40B4-BE49-F238E27FC236}">
              <a16:creationId xmlns:a16="http://schemas.microsoft.com/office/drawing/2014/main" id="{00000000-0008-0000-0500-000079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3450" name="Text Box 17">
          <a:extLst>
            <a:ext uri="{FF2B5EF4-FFF2-40B4-BE49-F238E27FC236}">
              <a16:creationId xmlns:a16="http://schemas.microsoft.com/office/drawing/2014/main" id="{00000000-0008-0000-0500-00007A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3451" name="Text Box 18">
          <a:extLst>
            <a:ext uri="{FF2B5EF4-FFF2-40B4-BE49-F238E27FC236}">
              <a16:creationId xmlns:a16="http://schemas.microsoft.com/office/drawing/2014/main" id="{00000000-0008-0000-0500-00007B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3452" name="Text Box 19">
          <a:extLst>
            <a:ext uri="{FF2B5EF4-FFF2-40B4-BE49-F238E27FC236}">
              <a16:creationId xmlns:a16="http://schemas.microsoft.com/office/drawing/2014/main" id="{00000000-0008-0000-0500-00007C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3453" name="Text Box 16">
          <a:extLst>
            <a:ext uri="{FF2B5EF4-FFF2-40B4-BE49-F238E27FC236}">
              <a16:creationId xmlns:a16="http://schemas.microsoft.com/office/drawing/2014/main" id="{00000000-0008-0000-0500-00007D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3454" name="Text Box 17">
          <a:extLst>
            <a:ext uri="{FF2B5EF4-FFF2-40B4-BE49-F238E27FC236}">
              <a16:creationId xmlns:a16="http://schemas.microsoft.com/office/drawing/2014/main" id="{00000000-0008-0000-0500-00007E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3455" name="Text Box 18">
          <a:extLst>
            <a:ext uri="{FF2B5EF4-FFF2-40B4-BE49-F238E27FC236}">
              <a16:creationId xmlns:a16="http://schemas.microsoft.com/office/drawing/2014/main" id="{00000000-0008-0000-0500-00007F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3456" name="Text Box 19">
          <a:extLst>
            <a:ext uri="{FF2B5EF4-FFF2-40B4-BE49-F238E27FC236}">
              <a16:creationId xmlns:a16="http://schemas.microsoft.com/office/drawing/2014/main" id="{00000000-0008-0000-0500-000080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4014"/>
    <xdr:sp macro="" textlink="">
      <xdr:nvSpPr>
        <xdr:cNvPr id="3457" name="Text Box 15">
          <a:extLst>
            <a:ext uri="{FF2B5EF4-FFF2-40B4-BE49-F238E27FC236}">
              <a16:creationId xmlns:a16="http://schemas.microsoft.com/office/drawing/2014/main" id="{00000000-0008-0000-0500-0000810D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458" name="Text Box 16">
          <a:extLst>
            <a:ext uri="{FF2B5EF4-FFF2-40B4-BE49-F238E27FC236}">
              <a16:creationId xmlns:a16="http://schemas.microsoft.com/office/drawing/2014/main" id="{00000000-0008-0000-0500-000082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459" name="Text Box 17">
          <a:extLst>
            <a:ext uri="{FF2B5EF4-FFF2-40B4-BE49-F238E27FC236}">
              <a16:creationId xmlns:a16="http://schemas.microsoft.com/office/drawing/2014/main" id="{00000000-0008-0000-0500-000083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460" name="Text Box 18">
          <a:extLst>
            <a:ext uri="{FF2B5EF4-FFF2-40B4-BE49-F238E27FC236}">
              <a16:creationId xmlns:a16="http://schemas.microsoft.com/office/drawing/2014/main" id="{00000000-0008-0000-0500-000084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461" name="Text Box 19">
          <a:extLst>
            <a:ext uri="{FF2B5EF4-FFF2-40B4-BE49-F238E27FC236}">
              <a16:creationId xmlns:a16="http://schemas.microsoft.com/office/drawing/2014/main" id="{00000000-0008-0000-0500-000085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3462" name="Text Box 16">
          <a:extLst>
            <a:ext uri="{FF2B5EF4-FFF2-40B4-BE49-F238E27FC236}">
              <a16:creationId xmlns:a16="http://schemas.microsoft.com/office/drawing/2014/main" id="{00000000-0008-0000-0500-000086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3463" name="Text Box 17">
          <a:extLst>
            <a:ext uri="{FF2B5EF4-FFF2-40B4-BE49-F238E27FC236}">
              <a16:creationId xmlns:a16="http://schemas.microsoft.com/office/drawing/2014/main" id="{00000000-0008-0000-0500-000087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3464" name="Text Box 18">
          <a:extLst>
            <a:ext uri="{FF2B5EF4-FFF2-40B4-BE49-F238E27FC236}">
              <a16:creationId xmlns:a16="http://schemas.microsoft.com/office/drawing/2014/main" id="{00000000-0008-0000-0500-000088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465" name="Text Box 16">
          <a:extLst>
            <a:ext uri="{FF2B5EF4-FFF2-40B4-BE49-F238E27FC236}">
              <a16:creationId xmlns:a16="http://schemas.microsoft.com/office/drawing/2014/main" id="{00000000-0008-0000-0500-000089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466" name="Text Box 17">
          <a:extLst>
            <a:ext uri="{FF2B5EF4-FFF2-40B4-BE49-F238E27FC236}">
              <a16:creationId xmlns:a16="http://schemas.microsoft.com/office/drawing/2014/main" id="{00000000-0008-0000-0500-00008A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467" name="Text Box 18">
          <a:extLst>
            <a:ext uri="{FF2B5EF4-FFF2-40B4-BE49-F238E27FC236}">
              <a16:creationId xmlns:a16="http://schemas.microsoft.com/office/drawing/2014/main" id="{00000000-0008-0000-0500-00008B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468" name="Text Box 19">
          <a:extLst>
            <a:ext uri="{FF2B5EF4-FFF2-40B4-BE49-F238E27FC236}">
              <a16:creationId xmlns:a16="http://schemas.microsoft.com/office/drawing/2014/main" id="{00000000-0008-0000-0500-00008C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469" name="Text Box 16">
          <a:extLst>
            <a:ext uri="{FF2B5EF4-FFF2-40B4-BE49-F238E27FC236}">
              <a16:creationId xmlns:a16="http://schemas.microsoft.com/office/drawing/2014/main" id="{00000000-0008-0000-0500-00008D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470" name="Text Box 17">
          <a:extLst>
            <a:ext uri="{FF2B5EF4-FFF2-40B4-BE49-F238E27FC236}">
              <a16:creationId xmlns:a16="http://schemas.microsoft.com/office/drawing/2014/main" id="{00000000-0008-0000-0500-00008E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471" name="Text Box 18">
          <a:extLst>
            <a:ext uri="{FF2B5EF4-FFF2-40B4-BE49-F238E27FC236}">
              <a16:creationId xmlns:a16="http://schemas.microsoft.com/office/drawing/2014/main" id="{00000000-0008-0000-0500-00008F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472" name="Text Box 19">
          <a:extLst>
            <a:ext uri="{FF2B5EF4-FFF2-40B4-BE49-F238E27FC236}">
              <a16:creationId xmlns:a16="http://schemas.microsoft.com/office/drawing/2014/main" id="{00000000-0008-0000-0500-000090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504825</xdr:rowOff>
    </xdr:from>
    <xdr:ext cx="95250" cy="442269"/>
    <xdr:sp macro="" textlink="">
      <xdr:nvSpPr>
        <xdr:cNvPr id="3474" name="Text Box 15">
          <a:extLst>
            <a:ext uri="{FF2B5EF4-FFF2-40B4-BE49-F238E27FC236}">
              <a16:creationId xmlns:a16="http://schemas.microsoft.com/office/drawing/2014/main" id="{00000000-0008-0000-0500-0000920D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504825</xdr:rowOff>
    </xdr:from>
    <xdr:ext cx="95250" cy="442269"/>
    <xdr:sp macro="" textlink="">
      <xdr:nvSpPr>
        <xdr:cNvPr id="3475" name="Text Box 15">
          <a:extLst>
            <a:ext uri="{FF2B5EF4-FFF2-40B4-BE49-F238E27FC236}">
              <a16:creationId xmlns:a16="http://schemas.microsoft.com/office/drawing/2014/main" id="{00000000-0008-0000-0500-0000930D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504825</xdr:rowOff>
    </xdr:from>
    <xdr:ext cx="95250" cy="213632"/>
    <xdr:sp macro="" textlink="">
      <xdr:nvSpPr>
        <xdr:cNvPr id="3478" name="Text Box 15">
          <a:extLst>
            <a:ext uri="{FF2B5EF4-FFF2-40B4-BE49-F238E27FC236}">
              <a16:creationId xmlns:a16="http://schemas.microsoft.com/office/drawing/2014/main" id="{00000000-0008-0000-0500-0000960D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479" name="Text Box 16">
          <a:extLst>
            <a:ext uri="{FF2B5EF4-FFF2-40B4-BE49-F238E27FC236}">
              <a16:creationId xmlns:a16="http://schemas.microsoft.com/office/drawing/2014/main" id="{00000000-0008-0000-0500-000097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480" name="Text Box 17">
          <a:extLst>
            <a:ext uri="{FF2B5EF4-FFF2-40B4-BE49-F238E27FC236}">
              <a16:creationId xmlns:a16="http://schemas.microsoft.com/office/drawing/2014/main" id="{00000000-0008-0000-0500-000098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481" name="Text Box 18">
          <a:extLst>
            <a:ext uri="{FF2B5EF4-FFF2-40B4-BE49-F238E27FC236}">
              <a16:creationId xmlns:a16="http://schemas.microsoft.com/office/drawing/2014/main" id="{00000000-0008-0000-0500-000099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482" name="Text Box 19">
          <a:extLst>
            <a:ext uri="{FF2B5EF4-FFF2-40B4-BE49-F238E27FC236}">
              <a16:creationId xmlns:a16="http://schemas.microsoft.com/office/drawing/2014/main" id="{00000000-0008-0000-0500-00009A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3483" name="Text Box 16">
          <a:extLst>
            <a:ext uri="{FF2B5EF4-FFF2-40B4-BE49-F238E27FC236}">
              <a16:creationId xmlns:a16="http://schemas.microsoft.com/office/drawing/2014/main" id="{00000000-0008-0000-0500-00009B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3484" name="Text Box 17">
          <a:extLst>
            <a:ext uri="{FF2B5EF4-FFF2-40B4-BE49-F238E27FC236}">
              <a16:creationId xmlns:a16="http://schemas.microsoft.com/office/drawing/2014/main" id="{00000000-0008-0000-0500-00009C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3485" name="Text Box 18">
          <a:extLst>
            <a:ext uri="{FF2B5EF4-FFF2-40B4-BE49-F238E27FC236}">
              <a16:creationId xmlns:a16="http://schemas.microsoft.com/office/drawing/2014/main" id="{00000000-0008-0000-0500-00009D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3486" name="Text Box 19">
          <a:extLst>
            <a:ext uri="{FF2B5EF4-FFF2-40B4-BE49-F238E27FC236}">
              <a16:creationId xmlns:a16="http://schemas.microsoft.com/office/drawing/2014/main" id="{00000000-0008-0000-0500-00009E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3487" name="Text Box 16">
          <a:extLst>
            <a:ext uri="{FF2B5EF4-FFF2-40B4-BE49-F238E27FC236}">
              <a16:creationId xmlns:a16="http://schemas.microsoft.com/office/drawing/2014/main" id="{00000000-0008-0000-0500-00009F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3488" name="Text Box 17">
          <a:extLst>
            <a:ext uri="{FF2B5EF4-FFF2-40B4-BE49-F238E27FC236}">
              <a16:creationId xmlns:a16="http://schemas.microsoft.com/office/drawing/2014/main" id="{00000000-0008-0000-0500-0000A0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3489" name="Text Box 18">
          <a:extLst>
            <a:ext uri="{FF2B5EF4-FFF2-40B4-BE49-F238E27FC236}">
              <a16:creationId xmlns:a16="http://schemas.microsoft.com/office/drawing/2014/main" id="{00000000-0008-0000-0500-0000A1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3490" name="Text Box 19">
          <a:extLst>
            <a:ext uri="{FF2B5EF4-FFF2-40B4-BE49-F238E27FC236}">
              <a16:creationId xmlns:a16="http://schemas.microsoft.com/office/drawing/2014/main" id="{00000000-0008-0000-0500-0000A2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4014"/>
    <xdr:sp macro="" textlink="">
      <xdr:nvSpPr>
        <xdr:cNvPr id="3491" name="Text Box 15">
          <a:extLst>
            <a:ext uri="{FF2B5EF4-FFF2-40B4-BE49-F238E27FC236}">
              <a16:creationId xmlns:a16="http://schemas.microsoft.com/office/drawing/2014/main" id="{00000000-0008-0000-0500-0000A30D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492" name="Text Box 16">
          <a:extLst>
            <a:ext uri="{FF2B5EF4-FFF2-40B4-BE49-F238E27FC236}">
              <a16:creationId xmlns:a16="http://schemas.microsoft.com/office/drawing/2014/main" id="{00000000-0008-0000-0500-0000A4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493" name="Text Box 17">
          <a:extLst>
            <a:ext uri="{FF2B5EF4-FFF2-40B4-BE49-F238E27FC236}">
              <a16:creationId xmlns:a16="http://schemas.microsoft.com/office/drawing/2014/main" id="{00000000-0008-0000-0500-0000A5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494" name="Text Box 18">
          <a:extLst>
            <a:ext uri="{FF2B5EF4-FFF2-40B4-BE49-F238E27FC236}">
              <a16:creationId xmlns:a16="http://schemas.microsoft.com/office/drawing/2014/main" id="{00000000-0008-0000-0500-0000A6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495" name="Text Box 19">
          <a:extLst>
            <a:ext uri="{FF2B5EF4-FFF2-40B4-BE49-F238E27FC236}">
              <a16:creationId xmlns:a16="http://schemas.microsoft.com/office/drawing/2014/main" id="{00000000-0008-0000-0500-0000A7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106</xdr:row>
      <xdr:rowOff>504825</xdr:rowOff>
    </xdr:from>
    <xdr:ext cx="95250" cy="442269"/>
    <xdr:sp macro="" textlink="">
      <xdr:nvSpPr>
        <xdr:cNvPr id="3496" name="Text Box 15">
          <a:extLst>
            <a:ext uri="{FF2B5EF4-FFF2-40B4-BE49-F238E27FC236}">
              <a16:creationId xmlns:a16="http://schemas.microsoft.com/office/drawing/2014/main" id="{00000000-0008-0000-0500-0000A80D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3497" name="Text Box 16">
          <a:extLst>
            <a:ext uri="{FF2B5EF4-FFF2-40B4-BE49-F238E27FC236}">
              <a16:creationId xmlns:a16="http://schemas.microsoft.com/office/drawing/2014/main" id="{00000000-0008-0000-0500-0000A9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3498" name="Text Box 17">
          <a:extLst>
            <a:ext uri="{FF2B5EF4-FFF2-40B4-BE49-F238E27FC236}">
              <a16:creationId xmlns:a16="http://schemas.microsoft.com/office/drawing/2014/main" id="{00000000-0008-0000-0500-0000AA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3499" name="Text Box 18">
          <a:extLst>
            <a:ext uri="{FF2B5EF4-FFF2-40B4-BE49-F238E27FC236}">
              <a16:creationId xmlns:a16="http://schemas.microsoft.com/office/drawing/2014/main" id="{00000000-0008-0000-0500-0000AB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500" name="Text Box 16">
          <a:extLst>
            <a:ext uri="{FF2B5EF4-FFF2-40B4-BE49-F238E27FC236}">
              <a16:creationId xmlns:a16="http://schemas.microsoft.com/office/drawing/2014/main" id="{00000000-0008-0000-0500-0000AC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501" name="Text Box 17">
          <a:extLst>
            <a:ext uri="{FF2B5EF4-FFF2-40B4-BE49-F238E27FC236}">
              <a16:creationId xmlns:a16="http://schemas.microsoft.com/office/drawing/2014/main" id="{00000000-0008-0000-0500-0000AD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502" name="Text Box 18">
          <a:extLst>
            <a:ext uri="{FF2B5EF4-FFF2-40B4-BE49-F238E27FC236}">
              <a16:creationId xmlns:a16="http://schemas.microsoft.com/office/drawing/2014/main" id="{00000000-0008-0000-0500-0000AE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503" name="Text Box 19">
          <a:extLst>
            <a:ext uri="{FF2B5EF4-FFF2-40B4-BE49-F238E27FC236}">
              <a16:creationId xmlns:a16="http://schemas.microsoft.com/office/drawing/2014/main" id="{00000000-0008-0000-0500-0000AF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504" name="Text Box 16">
          <a:extLst>
            <a:ext uri="{FF2B5EF4-FFF2-40B4-BE49-F238E27FC236}">
              <a16:creationId xmlns:a16="http://schemas.microsoft.com/office/drawing/2014/main" id="{00000000-0008-0000-0500-0000B0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505" name="Text Box 17">
          <a:extLst>
            <a:ext uri="{FF2B5EF4-FFF2-40B4-BE49-F238E27FC236}">
              <a16:creationId xmlns:a16="http://schemas.microsoft.com/office/drawing/2014/main" id="{00000000-0008-0000-0500-0000B1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506" name="Text Box 18">
          <a:extLst>
            <a:ext uri="{FF2B5EF4-FFF2-40B4-BE49-F238E27FC236}">
              <a16:creationId xmlns:a16="http://schemas.microsoft.com/office/drawing/2014/main" id="{00000000-0008-0000-0500-0000B2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108</xdr:row>
      <xdr:rowOff>170392</xdr:rowOff>
    </xdr:from>
    <xdr:ext cx="95250" cy="213632"/>
    <xdr:sp macro="" textlink="">
      <xdr:nvSpPr>
        <xdr:cNvPr id="3507" name="Text Box 15">
          <a:extLst>
            <a:ext uri="{FF2B5EF4-FFF2-40B4-BE49-F238E27FC236}">
              <a16:creationId xmlns:a16="http://schemas.microsoft.com/office/drawing/2014/main" id="{00000000-0008-0000-0500-0000B30D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508" name="Text Box 16">
          <a:extLst>
            <a:ext uri="{FF2B5EF4-FFF2-40B4-BE49-F238E27FC236}">
              <a16:creationId xmlns:a16="http://schemas.microsoft.com/office/drawing/2014/main" id="{00000000-0008-0000-0500-0000B4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509" name="Text Box 17">
          <a:extLst>
            <a:ext uri="{FF2B5EF4-FFF2-40B4-BE49-F238E27FC236}">
              <a16:creationId xmlns:a16="http://schemas.microsoft.com/office/drawing/2014/main" id="{00000000-0008-0000-0500-0000B5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510" name="Text Box 18">
          <a:extLst>
            <a:ext uri="{FF2B5EF4-FFF2-40B4-BE49-F238E27FC236}">
              <a16:creationId xmlns:a16="http://schemas.microsoft.com/office/drawing/2014/main" id="{00000000-0008-0000-0500-0000B6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511" name="Text Box 19">
          <a:extLst>
            <a:ext uri="{FF2B5EF4-FFF2-40B4-BE49-F238E27FC236}">
              <a16:creationId xmlns:a16="http://schemas.microsoft.com/office/drawing/2014/main" id="{00000000-0008-0000-0500-0000B7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3512" name="Text Box 16">
          <a:extLst>
            <a:ext uri="{FF2B5EF4-FFF2-40B4-BE49-F238E27FC236}">
              <a16:creationId xmlns:a16="http://schemas.microsoft.com/office/drawing/2014/main" id="{00000000-0008-0000-0500-0000B8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3513" name="Text Box 17">
          <a:extLst>
            <a:ext uri="{FF2B5EF4-FFF2-40B4-BE49-F238E27FC236}">
              <a16:creationId xmlns:a16="http://schemas.microsoft.com/office/drawing/2014/main" id="{00000000-0008-0000-0500-0000B9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3514" name="Text Box 18">
          <a:extLst>
            <a:ext uri="{FF2B5EF4-FFF2-40B4-BE49-F238E27FC236}">
              <a16:creationId xmlns:a16="http://schemas.microsoft.com/office/drawing/2014/main" id="{00000000-0008-0000-0500-0000BA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3515" name="Text Box 19">
          <a:extLst>
            <a:ext uri="{FF2B5EF4-FFF2-40B4-BE49-F238E27FC236}">
              <a16:creationId xmlns:a16="http://schemas.microsoft.com/office/drawing/2014/main" id="{00000000-0008-0000-0500-0000BB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103</xdr:row>
      <xdr:rowOff>0</xdr:rowOff>
    </xdr:from>
    <xdr:ext cx="95250" cy="171450"/>
    <xdr:sp macro="" textlink="">
      <xdr:nvSpPr>
        <xdr:cNvPr id="3516" name="Text Box 16">
          <a:extLst>
            <a:ext uri="{FF2B5EF4-FFF2-40B4-BE49-F238E27FC236}">
              <a16:creationId xmlns:a16="http://schemas.microsoft.com/office/drawing/2014/main" id="{00000000-0008-0000-0500-0000BC0D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103</xdr:row>
      <xdr:rowOff>0</xdr:rowOff>
    </xdr:from>
    <xdr:ext cx="95250" cy="171450"/>
    <xdr:sp macro="" textlink="">
      <xdr:nvSpPr>
        <xdr:cNvPr id="3517" name="Text Box 17">
          <a:extLst>
            <a:ext uri="{FF2B5EF4-FFF2-40B4-BE49-F238E27FC236}">
              <a16:creationId xmlns:a16="http://schemas.microsoft.com/office/drawing/2014/main" id="{00000000-0008-0000-0500-0000BD0D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103</xdr:row>
      <xdr:rowOff>0</xdr:rowOff>
    </xdr:from>
    <xdr:ext cx="95250" cy="171450"/>
    <xdr:sp macro="" textlink="">
      <xdr:nvSpPr>
        <xdr:cNvPr id="3518" name="Text Box 18">
          <a:extLst>
            <a:ext uri="{FF2B5EF4-FFF2-40B4-BE49-F238E27FC236}">
              <a16:creationId xmlns:a16="http://schemas.microsoft.com/office/drawing/2014/main" id="{00000000-0008-0000-0500-0000BE0D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103</xdr:row>
      <xdr:rowOff>0</xdr:rowOff>
    </xdr:from>
    <xdr:ext cx="95250" cy="171450"/>
    <xdr:sp macro="" textlink="">
      <xdr:nvSpPr>
        <xdr:cNvPr id="3519" name="Text Box 19">
          <a:extLst>
            <a:ext uri="{FF2B5EF4-FFF2-40B4-BE49-F238E27FC236}">
              <a16:creationId xmlns:a16="http://schemas.microsoft.com/office/drawing/2014/main" id="{00000000-0008-0000-0500-0000BF0D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4014"/>
    <xdr:sp macro="" textlink="">
      <xdr:nvSpPr>
        <xdr:cNvPr id="3520" name="Text Box 15">
          <a:extLst>
            <a:ext uri="{FF2B5EF4-FFF2-40B4-BE49-F238E27FC236}">
              <a16:creationId xmlns:a16="http://schemas.microsoft.com/office/drawing/2014/main" id="{00000000-0008-0000-0500-0000C00D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521" name="Text Box 16">
          <a:extLst>
            <a:ext uri="{FF2B5EF4-FFF2-40B4-BE49-F238E27FC236}">
              <a16:creationId xmlns:a16="http://schemas.microsoft.com/office/drawing/2014/main" id="{00000000-0008-0000-0500-0000C1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522" name="Text Box 17">
          <a:extLst>
            <a:ext uri="{FF2B5EF4-FFF2-40B4-BE49-F238E27FC236}">
              <a16:creationId xmlns:a16="http://schemas.microsoft.com/office/drawing/2014/main" id="{00000000-0008-0000-0500-0000C2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523" name="Text Box 18">
          <a:extLst>
            <a:ext uri="{FF2B5EF4-FFF2-40B4-BE49-F238E27FC236}">
              <a16:creationId xmlns:a16="http://schemas.microsoft.com/office/drawing/2014/main" id="{00000000-0008-0000-0500-0000C3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524" name="Text Box 19">
          <a:extLst>
            <a:ext uri="{FF2B5EF4-FFF2-40B4-BE49-F238E27FC236}">
              <a16:creationId xmlns:a16="http://schemas.microsoft.com/office/drawing/2014/main" id="{00000000-0008-0000-0500-0000C4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3525" name="Text Box 16">
          <a:extLst>
            <a:ext uri="{FF2B5EF4-FFF2-40B4-BE49-F238E27FC236}">
              <a16:creationId xmlns:a16="http://schemas.microsoft.com/office/drawing/2014/main" id="{00000000-0008-0000-0500-0000C5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3526" name="Text Box 17">
          <a:extLst>
            <a:ext uri="{FF2B5EF4-FFF2-40B4-BE49-F238E27FC236}">
              <a16:creationId xmlns:a16="http://schemas.microsoft.com/office/drawing/2014/main" id="{00000000-0008-0000-0500-0000C6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108</xdr:row>
      <xdr:rowOff>15875</xdr:rowOff>
    </xdr:from>
    <xdr:ext cx="95250" cy="171450"/>
    <xdr:sp macro="" textlink="">
      <xdr:nvSpPr>
        <xdr:cNvPr id="3527" name="Text Box 18">
          <a:extLst>
            <a:ext uri="{FF2B5EF4-FFF2-40B4-BE49-F238E27FC236}">
              <a16:creationId xmlns:a16="http://schemas.microsoft.com/office/drawing/2014/main" id="{00000000-0008-0000-0500-0000C70D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528" name="Text Box 16">
          <a:extLst>
            <a:ext uri="{FF2B5EF4-FFF2-40B4-BE49-F238E27FC236}">
              <a16:creationId xmlns:a16="http://schemas.microsoft.com/office/drawing/2014/main" id="{00000000-0008-0000-0500-0000C8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529" name="Text Box 17">
          <a:extLst>
            <a:ext uri="{FF2B5EF4-FFF2-40B4-BE49-F238E27FC236}">
              <a16:creationId xmlns:a16="http://schemas.microsoft.com/office/drawing/2014/main" id="{00000000-0008-0000-0500-0000C9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530" name="Text Box 18">
          <a:extLst>
            <a:ext uri="{FF2B5EF4-FFF2-40B4-BE49-F238E27FC236}">
              <a16:creationId xmlns:a16="http://schemas.microsoft.com/office/drawing/2014/main" id="{00000000-0008-0000-0500-0000CA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531" name="Text Box 19">
          <a:extLst>
            <a:ext uri="{FF2B5EF4-FFF2-40B4-BE49-F238E27FC236}">
              <a16:creationId xmlns:a16="http://schemas.microsoft.com/office/drawing/2014/main" id="{00000000-0008-0000-0500-0000CB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532" name="Text Box 16">
          <a:extLst>
            <a:ext uri="{FF2B5EF4-FFF2-40B4-BE49-F238E27FC236}">
              <a16:creationId xmlns:a16="http://schemas.microsoft.com/office/drawing/2014/main" id="{00000000-0008-0000-0500-0000CC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108</xdr:row>
      <xdr:rowOff>170392</xdr:rowOff>
    </xdr:from>
    <xdr:ext cx="95250" cy="213632"/>
    <xdr:sp macro="" textlink="">
      <xdr:nvSpPr>
        <xdr:cNvPr id="3533" name="Text Box 15">
          <a:extLst>
            <a:ext uri="{FF2B5EF4-FFF2-40B4-BE49-F238E27FC236}">
              <a16:creationId xmlns:a16="http://schemas.microsoft.com/office/drawing/2014/main" id="{00000000-0008-0000-0500-0000CD0D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48496"/>
    <xdr:sp macro="" textlink="">
      <xdr:nvSpPr>
        <xdr:cNvPr id="3534" name="Text Box 15">
          <a:extLst>
            <a:ext uri="{FF2B5EF4-FFF2-40B4-BE49-F238E27FC236}">
              <a16:creationId xmlns:a16="http://schemas.microsoft.com/office/drawing/2014/main" id="{00000000-0008-0000-0500-0000CE0D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504825</xdr:rowOff>
    </xdr:from>
    <xdr:ext cx="95250" cy="442269"/>
    <xdr:sp macro="" textlink="">
      <xdr:nvSpPr>
        <xdr:cNvPr id="3535" name="Text Box 15">
          <a:extLst>
            <a:ext uri="{FF2B5EF4-FFF2-40B4-BE49-F238E27FC236}">
              <a16:creationId xmlns:a16="http://schemas.microsoft.com/office/drawing/2014/main" id="{00000000-0008-0000-0500-0000CF0D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504825</xdr:rowOff>
    </xdr:from>
    <xdr:ext cx="95250" cy="442269"/>
    <xdr:sp macro="" textlink="">
      <xdr:nvSpPr>
        <xdr:cNvPr id="3536" name="Text Box 15">
          <a:extLst>
            <a:ext uri="{FF2B5EF4-FFF2-40B4-BE49-F238E27FC236}">
              <a16:creationId xmlns:a16="http://schemas.microsoft.com/office/drawing/2014/main" id="{00000000-0008-0000-0500-0000D00D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213632"/>
    <xdr:sp macro="" textlink="">
      <xdr:nvSpPr>
        <xdr:cNvPr id="3537" name="Text Box 15">
          <a:extLst>
            <a:ext uri="{FF2B5EF4-FFF2-40B4-BE49-F238E27FC236}">
              <a16:creationId xmlns:a16="http://schemas.microsoft.com/office/drawing/2014/main" id="{00000000-0008-0000-0500-0000D10D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44331"/>
    <xdr:sp macro="" textlink="">
      <xdr:nvSpPr>
        <xdr:cNvPr id="3538" name="Text Box 15">
          <a:extLst>
            <a:ext uri="{FF2B5EF4-FFF2-40B4-BE49-F238E27FC236}">
              <a16:creationId xmlns:a16="http://schemas.microsoft.com/office/drawing/2014/main" id="{00000000-0008-0000-0500-0000D20D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108</xdr:row>
      <xdr:rowOff>170392</xdr:rowOff>
    </xdr:from>
    <xdr:ext cx="95250" cy="213632"/>
    <xdr:sp macro="" textlink="">
      <xdr:nvSpPr>
        <xdr:cNvPr id="3539" name="Text Box 15">
          <a:extLst>
            <a:ext uri="{FF2B5EF4-FFF2-40B4-BE49-F238E27FC236}">
              <a16:creationId xmlns:a16="http://schemas.microsoft.com/office/drawing/2014/main" id="{00000000-0008-0000-0500-0000D30D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540" name="Text Box 16">
          <a:extLst>
            <a:ext uri="{FF2B5EF4-FFF2-40B4-BE49-F238E27FC236}">
              <a16:creationId xmlns:a16="http://schemas.microsoft.com/office/drawing/2014/main" id="{00000000-0008-0000-0500-0000D4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541" name="Text Box 17">
          <a:extLst>
            <a:ext uri="{FF2B5EF4-FFF2-40B4-BE49-F238E27FC236}">
              <a16:creationId xmlns:a16="http://schemas.microsoft.com/office/drawing/2014/main" id="{00000000-0008-0000-0500-0000D5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542" name="Text Box 18">
          <a:extLst>
            <a:ext uri="{FF2B5EF4-FFF2-40B4-BE49-F238E27FC236}">
              <a16:creationId xmlns:a16="http://schemas.microsoft.com/office/drawing/2014/main" id="{00000000-0008-0000-0500-0000D6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543" name="Text Box 19">
          <a:extLst>
            <a:ext uri="{FF2B5EF4-FFF2-40B4-BE49-F238E27FC236}">
              <a16:creationId xmlns:a16="http://schemas.microsoft.com/office/drawing/2014/main" id="{00000000-0008-0000-0500-0000D7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3544" name="Text Box 16">
          <a:extLst>
            <a:ext uri="{FF2B5EF4-FFF2-40B4-BE49-F238E27FC236}">
              <a16:creationId xmlns:a16="http://schemas.microsoft.com/office/drawing/2014/main" id="{00000000-0008-0000-0500-0000D8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3545" name="Text Box 17">
          <a:extLst>
            <a:ext uri="{FF2B5EF4-FFF2-40B4-BE49-F238E27FC236}">
              <a16:creationId xmlns:a16="http://schemas.microsoft.com/office/drawing/2014/main" id="{00000000-0008-0000-0500-0000D9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3546" name="Text Box 18">
          <a:extLst>
            <a:ext uri="{FF2B5EF4-FFF2-40B4-BE49-F238E27FC236}">
              <a16:creationId xmlns:a16="http://schemas.microsoft.com/office/drawing/2014/main" id="{00000000-0008-0000-0500-0000DA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3547" name="Text Box 19">
          <a:extLst>
            <a:ext uri="{FF2B5EF4-FFF2-40B4-BE49-F238E27FC236}">
              <a16:creationId xmlns:a16="http://schemas.microsoft.com/office/drawing/2014/main" id="{00000000-0008-0000-0500-0000DB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3548" name="Text Box 16">
          <a:extLst>
            <a:ext uri="{FF2B5EF4-FFF2-40B4-BE49-F238E27FC236}">
              <a16:creationId xmlns:a16="http://schemas.microsoft.com/office/drawing/2014/main" id="{00000000-0008-0000-0500-0000DC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3549" name="Text Box 17">
          <a:extLst>
            <a:ext uri="{FF2B5EF4-FFF2-40B4-BE49-F238E27FC236}">
              <a16:creationId xmlns:a16="http://schemas.microsoft.com/office/drawing/2014/main" id="{00000000-0008-0000-0500-0000DD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3550" name="Text Box 18">
          <a:extLst>
            <a:ext uri="{FF2B5EF4-FFF2-40B4-BE49-F238E27FC236}">
              <a16:creationId xmlns:a16="http://schemas.microsoft.com/office/drawing/2014/main" id="{00000000-0008-0000-0500-0000DE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3551" name="Text Box 19">
          <a:extLst>
            <a:ext uri="{FF2B5EF4-FFF2-40B4-BE49-F238E27FC236}">
              <a16:creationId xmlns:a16="http://schemas.microsoft.com/office/drawing/2014/main" id="{00000000-0008-0000-0500-0000DF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4014"/>
    <xdr:sp macro="" textlink="">
      <xdr:nvSpPr>
        <xdr:cNvPr id="3552" name="Text Box 15">
          <a:extLst>
            <a:ext uri="{FF2B5EF4-FFF2-40B4-BE49-F238E27FC236}">
              <a16:creationId xmlns:a16="http://schemas.microsoft.com/office/drawing/2014/main" id="{00000000-0008-0000-0500-0000E00D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553" name="Text Box 16">
          <a:extLst>
            <a:ext uri="{FF2B5EF4-FFF2-40B4-BE49-F238E27FC236}">
              <a16:creationId xmlns:a16="http://schemas.microsoft.com/office/drawing/2014/main" id="{00000000-0008-0000-0500-0000E1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554" name="Text Box 17">
          <a:extLst>
            <a:ext uri="{FF2B5EF4-FFF2-40B4-BE49-F238E27FC236}">
              <a16:creationId xmlns:a16="http://schemas.microsoft.com/office/drawing/2014/main" id="{00000000-0008-0000-0500-0000E2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555" name="Text Box 18">
          <a:extLst>
            <a:ext uri="{FF2B5EF4-FFF2-40B4-BE49-F238E27FC236}">
              <a16:creationId xmlns:a16="http://schemas.microsoft.com/office/drawing/2014/main" id="{00000000-0008-0000-0500-0000E3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556" name="Text Box 19">
          <a:extLst>
            <a:ext uri="{FF2B5EF4-FFF2-40B4-BE49-F238E27FC236}">
              <a16:creationId xmlns:a16="http://schemas.microsoft.com/office/drawing/2014/main" id="{00000000-0008-0000-0500-0000E4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3557" name="Text Box 16">
          <a:extLst>
            <a:ext uri="{FF2B5EF4-FFF2-40B4-BE49-F238E27FC236}">
              <a16:creationId xmlns:a16="http://schemas.microsoft.com/office/drawing/2014/main" id="{00000000-0008-0000-0500-0000E5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3558" name="Text Box 17">
          <a:extLst>
            <a:ext uri="{FF2B5EF4-FFF2-40B4-BE49-F238E27FC236}">
              <a16:creationId xmlns:a16="http://schemas.microsoft.com/office/drawing/2014/main" id="{00000000-0008-0000-0500-0000E6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3559" name="Text Box 18">
          <a:extLst>
            <a:ext uri="{FF2B5EF4-FFF2-40B4-BE49-F238E27FC236}">
              <a16:creationId xmlns:a16="http://schemas.microsoft.com/office/drawing/2014/main" id="{00000000-0008-0000-0500-0000E7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560" name="Text Box 16">
          <a:extLst>
            <a:ext uri="{FF2B5EF4-FFF2-40B4-BE49-F238E27FC236}">
              <a16:creationId xmlns:a16="http://schemas.microsoft.com/office/drawing/2014/main" id="{00000000-0008-0000-0500-0000E8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561" name="Text Box 17">
          <a:extLst>
            <a:ext uri="{FF2B5EF4-FFF2-40B4-BE49-F238E27FC236}">
              <a16:creationId xmlns:a16="http://schemas.microsoft.com/office/drawing/2014/main" id="{00000000-0008-0000-0500-0000E9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562" name="Text Box 18">
          <a:extLst>
            <a:ext uri="{FF2B5EF4-FFF2-40B4-BE49-F238E27FC236}">
              <a16:creationId xmlns:a16="http://schemas.microsoft.com/office/drawing/2014/main" id="{00000000-0008-0000-0500-0000EA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563" name="Text Box 19">
          <a:extLst>
            <a:ext uri="{FF2B5EF4-FFF2-40B4-BE49-F238E27FC236}">
              <a16:creationId xmlns:a16="http://schemas.microsoft.com/office/drawing/2014/main" id="{00000000-0008-0000-0500-0000EB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564" name="Text Box 16">
          <a:extLst>
            <a:ext uri="{FF2B5EF4-FFF2-40B4-BE49-F238E27FC236}">
              <a16:creationId xmlns:a16="http://schemas.microsoft.com/office/drawing/2014/main" id="{00000000-0008-0000-0500-0000EC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565" name="Text Box 17">
          <a:extLst>
            <a:ext uri="{FF2B5EF4-FFF2-40B4-BE49-F238E27FC236}">
              <a16:creationId xmlns:a16="http://schemas.microsoft.com/office/drawing/2014/main" id="{00000000-0008-0000-0500-0000ED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566" name="Text Box 18">
          <a:extLst>
            <a:ext uri="{FF2B5EF4-FFF2-40B4-BE49-F238E27FC236}">
              <a16:creationId xmlns:a16="http://schemas.microsoft.com/office/drawing/2014/main" id="{00000000-0008-0000-0500-0000EE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567" name="Text Box 19">
          <a:extLst>
            <a:ext uri="{FF2B5EF4-FFF2-40B4-BE49-F238E27FC236}">
              <a16:creationId xmlns:a16="http://schemas.microsoft.com/office/drawing/2014/main" id="{00000000-0008-0000-0500-0000EF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56743"/>
    <xdr:sp macro="" textlink="">
      <xdr:nvSpPr>
        <xdr:cNvPr id="3568" name="Text Box 15">
          <a:extLst>
            <a:ext uri="{FF2B5EF4-FFF2-40B4-BE49-F238E27FC236}">
              <a16:creationId xmlns:a16="http://schemas.microsoft.com/office/drawing/2014/main" id="{00000000-0008-0000-0500-0000F00D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504825</xdr:rowOff>
    </xdr:from>
    <xdr:ext cx="95250" cy="442269"/>
    <xdr:sp macro="" textlink="">
      <xdr:nvSpPr>
        <xdr:cNvPr id="3569" name="Text Box 15">
          <a:extLst>
            <a:ext uri="{FF2B5EF4-FFF2-40B4-BE49-F238E27FC236}">
              <a16:creationId xmlns:a16="http://schemas.microsoft.com/office/drawing/2014/main" id="{00000000-0008-0000-0500-0000F10D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504825</xdr:rowOff>
    </xdr:from>
    <xdr:ext cx="95250" cy="442269"/>
    <xdr:sp macro="" textlink="">
      <xdr:nvSpPr>
        <xdr:cNvPr id="3570" name="Text Box 15">
          <a:extLst>
            <a:ext uri="{FF2B5EF4-FFF2-40B4-BE49-F238E27FC236}">
              <a16:creationId xmlns:a16="http://schemas.microsoft.com/office/drawing/2014/main" id="{00000000-0008-0000-0500-0000F20D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213632"/>
    <xdr:sp macro="" textlink="">
      <xdr:nvSpPr>
        <xdr:cNvPr id="3571" name="Text Box 15">
          <a:extLst>
            <a:ext uri="{FF2B5EF4-FFF2-40B4-BE49-F238E27FC236}">
              <a16:creationId xmlns:a16="http://schemas.microsoft.com/office/drawing/2014/main" id="{00000000-0008-0000-0500-0000F30D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44331"/>
    <xdr:sp macro="" textlink="">
      <xdr:nvSpPr>
        <xdr:cNvPr id="3572" name="Text Box 15">
          <a:extLst>
            <a:ext uri="{FF2B5EF4-FFF2-40B4-BE49-F238E27FC236}">
              <a16:creationId xmlns:a16="http://schemas.microsoft.com/office/drawing/2014/main" id="{00000000-0008-0000-0500-0000F40D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504825</xdr:rowOff>
    </xdr:from>
    <xdr:ext cx="95250" cy="213632"/>
    <xdr:sp macro="" textlink="">
      <xdr:nvSpPr>
        <xdr:cNvPr id="3573" name="Text Box 15">
          <a:extLst>
            <a:ext uri="{FF2B5EF4-FFF2-40B4-BE49-F238E27FC236}">
              <a16:creationId xmlns:a16="http://schemas.microsoft.com/office/drawing/2014/main" id="{00000000-0008-0000-0500-0000F50D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574" name="Text Box 16">
          <a:extLst>
            <a:ext uri="{FF2B5EF4-FFF2-40B4-BE49-F238E27FC236}">
              <a16:creationId xmlns:a16="http://schemas.microsoft.com/office/drawing/2014/main" id="{00000000-0008-0000-0500-0000F6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575" name="Text Box 17">
          <a:extLst>
            <a:ext uri="{FF2B5EF4-FFF2-40B4-BE49-F238E27FC236}">
              <a16:creationId xmlns:a16="http://schemas.microsoft.com/office/drawing/2014/main" id="{00000000-0008-0000-0500-0000F7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576" name="Text Box 18">
          <a:extLst>
            <a:ext uri="{FF2B5EF4-FFF2-40B4-BE49-F238E27FC236}">
              <a16:creationId xmlns:a16="http://schemas.microsoft.com/office/drawing/2014/main" id="{00000000-0008-0000-0500-0000F8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577" name="Text Box 19">
          <a:extLst>
            <a:ext uri="{FF2B5EF4-FFF2-40B4-BE49-F238E27FC236}">
              <a16:creationId xmlns:a16="http://schemas.microsoft.com/office/drawing/2014/main" id="{00000000-0008-0000-0500-0000F9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3578" name="Text Box 16">
          <a:extLst>
            <a:ext uri="{FF2B5EF4-FFF2-40B4-BE49-F238E27FC236}">
              <a16:creationId xmlns:a16="http://schemas.microsoft.com/office/drawing/2014/main" id="{00000000-0008-0000-0500-0000FA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3579" name="Text Box 17">
          <a:extLst>
            <a:ext uri="{FF2B5EF4-FFF2-40B4-BE49-F238E27FC236}">
              <a16:creationId xmlns:a16="http://schemas.microsoft.com/office/drawing/2014/main" id="{00000000-0008-0000-0500-0000FB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3580" name="Text Box 18">
          <a:extLst>
            <a:ext uri="{FF2B5EF4-FFF2-40B4-BE49-F238E27FC236}">
              <a16:creationId xmlns:a16="http://schemas.microsoft.com/office/drawing/2014/main" id="{00000000-0008-0000-0500-0000FC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3581" name="Text Box 19">
          <a:extLst>
            <a:ext uri="{FF2B5EF4-FFF2-40B4-BE49-F238E27FC236}">
              <a16:creationId xmlns:a16="http://schemas.microsoft.com/office/drawing/2014/main" id="{00000000-0008-0000-0500-0000FD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3582" name="Text Box 16">
          <a:extLst>
            <a:ext uri="{FF2B5EF4-FFF2-40B4-BE49-F238E27FC236}">
              <a16:creationId xmlns:a16="http://schemas.microsoft.com/office/drawing/2014/main" id="{00000000-0008-0000-0500-0000FE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3583" name="Text Box 17">
          <a:extLst>
            <a:ext uri="{FF2B5EF4-FFF2-40B4-BE49-F238E27FC236}">
              <a16:creationId xmlns:a16="http://schemas.microsoft.com/office/drawing/2014/main" id="{00000000-0008-0000-0500-0000FF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3584" name="Text Box 18">
          <a:extLst>
            <a:ext uri="{FF2B5EF4-FFF2-40B4-BE49-F238E27FC236}">
              <a16:creationId xmlns:a16="http://schemas.microsoft.com/office/drawing/2014/main" id="{00000000-0008-0000-0500-000000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3585" name="Text Box 19">
          <a:extLst>
            <a:ext uri="{FF2B5EF4-FFF2-40B4-BE49-F238E27FC236}">
              <a16:creationId xmlns:a16="http://schemas.microsoft.com/office/drawing/2014/main" id="{00000000-0008-0000-0500-000001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4014"/>
    <xdr:sp macro="" textlink="">
      <xdr:nvSpPr>
        <xdr:cNvPr id="3586" name="Text Box 15">
          <a:extLst>
            <a:ext uri="{FF2B5EF4-FFF2-40B4-BE49-F238E27FC236}">
              <a16:creationId xmlns:a16="http://schemas.microsoft.com/office/drawing/2014/main" id="{00000000-0008-0000-0500-0000020E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587" name="Text Box 16">
          <a:extLst>
            <a:ext uri="{FF2B5EF4-FFF2-40B4-BE49-F238E27FC236}">
              <a16:creationId xmlns:a16="http://schemas.microsoft.com/office/drawing/2014/main" id="{00000000-0008-0000-0500-000003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588" name="Text Box 17">
          <a:extLst>
            <a:ext uri="{FF2B5EF4-FFF2-40B4-BE49-F238E27FC236}">
              <a16:creationId xmlns:a16="http://schemas.microsoft.com/office/drawing/2014/main" id="{00000000-0008-0000-0500-000004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589" name="Text Box 18">
          <a:extLst>
            <a:ext uri="{FF2B5EF4-FFF2-40B4-BE49-F238E27FC236}">
              <a16:creationId xmlns:a16="http://schemas.microsoft.com/office/drawing/2014/main" id="{00000000-0008-0000-0500-000005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590" name="Text Box 19">
          <a:extLst>
            <a:ext uri="{FF2B5EF4-FFF2-40B4-BE49-F238E27FC236}">
              <a16:creationId xmlns:a16="http://schemas.microsoft.com/office/drawing/2014/main" id="{00000000-0008-0000-0500-000006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112</xdr:row>
      <xdr:rowOff>504825</xdr:rowOff>
    </xdr:from>
    <xdr:ext cx="95250" cy="442269"/>
    <xdr:sp macro="" textlink="">
      <xdr:nvSpPr>
        <xdr:cNvPr id="3591" name="Text Box 15">
          <a:extLst>
            <a:ext uri="{FF2B5EF4-FFF2-40B4-BE49-F238E27FC236}">
              <a16:creationId xmlns:a16="http://schemas.microsoft.com/office/drawing/2014/main" id="{00000000-0008-0000-0500-0000070E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3592" name="Text Box 16">
          <a:extLst>
            <a:ext uri="{FF2B5EF4-FFF2-40B4-BE49-F238E27FC236}">
              <a16:creationId xmlns:a16="http://schemas.microsoft.com/office/drawing/2014/main" id="{00000000-0008-0000-0500-000008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3593" name="Text Box 17">
          <a:extLst>
            <a:ext uri="{FF2B5EF4-FFF2-40B4-BE49-F238E27FC236}">
              <a16:creationId xmlns:a16="http://schemas.microsoft.com/office/drawing/2014/main" id="{00000000-0008-0000-0500-000009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3594" name="Text Box 18">
          <a:extLst>
            <a:ext uri="{FF2B5EF4-FFF2-40B4-BE49-F238E27FC236}">
              <a16:creationId xmlns:a16="http://schemas.microsoft.com/office/drawing/2014/main" id="{00000000-0008-0000-0500-00000A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595" name="Text Box 16">
          <a:extLst>
            <a:ext uri="{FF2B5EF4-FFF2-40B4-BE49-F238E27FC236}">
              <a16:creationId xmlns:a16="http://schemas.microsoft.com/office/drawing/2014/main" id="{00000000-0008-0000-0500-00000B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596" name="Text Box 17">
          <a:extLst>
            <a:ext uri="{FF2B5EF4-FFF2-40B4-BE49-F238E27FC236}">
              <a16:creationId xmlns:a16="http://schemas.microsoft.com/office/drawing/2014/main" id="{00000000-0008-0000-0500-00000C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597" name="Text Box 18">
          <a:extLst>
            <a:ext uri="{FF2B5EF4-FFF2-40B4-BE49-F238E27FC236}">
              <a16:creationId xmlns:a16="http://schemas.microsoft.com/office/drawing/2014/main" id="{00000000-0008-0000-0500-00000D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598" name="Text Box 19">
          <a:extLst>
            <a:ext uri="{FF2B5EF4-FFF2-40B4-BE49-F238E27FC236}">
              <a16:creationId xmlns:a16="http://schemas.microsoft.com/office/drawing/2014/main" id="{00000000-0008-0000-0500-00000E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599" name="Text Box 16">
          <a:extLst>
            <a:ext uri="{FF2B5EF4-FFF2-40B4-BE49-F238E27FC236}">
              <a16:creationId xmlns:a16="http://schemas.microsoft.com/office/drawing/2014/main" id="{00000000-0008-0000-0500-00000F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600" name="Text Box 17">
          <a:extLst>
            <a:ext uri="{FF2B5EF4-FFF2-40B4-BE49-F238E27FC236}">
              <a16:creationId xmlns:a16="http://schemas.microsoft.com/office/drawing/2014/main" id="{00000000-0008-0000-0500-000010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601" name="Text Box 18">
          <a:extLst>
            <a:ext uri="{FF2B5EF4-FFF2-40B4-BE49-F238E27FC236}">
              <a16:creationId xmlns:a16="http://schemas.microsoft.com/office/drawing/2014/main" id="{00000000-0008-0000-0500-000011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114</xdr:row>
      <xdr:rowOff>170392</xdr:rowOff>
    </xdr:from>
    <xdr:ext cx="95250" cy="213632"/>
    <xdr:sp macro="" textlink="">
      <xdr:nvSpPr>
        <xdr:cNvPr id="3602" name="Text Box 15">
          <a:extLst>
            <a:ext uri="{FF2B5EF4-FFF2-40B4-BE49-F238E27FC236}">
              <a16:creationId xmlns:a16="http://schemas.microsoft.com/office/drawing/2014/main" id="{00000000-0008-0000-0500-0000120E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603" name="Text Box 16">
          <a:extLst>
            <a:ext uri="{FF2B5EF4-FFF2-40B4-BE49-F238E27FC236}">
              <a16:creationId xmlns:a16="http://schemas.microsoft.com/office/drawing/2014/main" id="{00000000-0008-0000-0500-000013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604" name="Text Box 17">
          <a:extLst>
            <a:ext uri="{FF2B5EF4-FFF2-40B4-BE49-F238E27FC236}">
              <a16:creationId xmlns:a16="http://schemas.microsoft.com/office/drawing/2014/main" id="{00000000-0008-0000-0500-000014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605" name="Text Box 18">
          <a:extLst>
            <a:ext uri="{FF2B5EF4-FFF2-40B4-BE49-F238E27FC236}">
              <a16:creationId xmlns:a16="http://schemas.microsoft.com/office/drawing/2014/main" id="{00000000-0008-0000-0500-000015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606" name="Text Box 19">
          <a:extLst>
            <a:ext uri="{FF2B5EF4-FFF2-40B4-BE49-F238E27FC236}">
              <a16:creationId xmlns:a16="http://schemas.microsoft.com/office/drawing/2014/main" id="{00000000-0008-0000-0500-000016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3607" name="Text Box 16">
          <a:extLst>
            <a:ext uri="{FF2B5EF4-FFF2-40B4-BE49-F238E27FC236}">
              <a16:creationId xmlns:a16="http://schemas.microsoft.com/office/drawing/2014/main" id="{00000000-0008-0000-0500-000017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3608" name="Text Box 17">
          <a:extLst>
            <a:ext uri="{FF2B5EF4-FFF2-40B4-BE49-F238E27FC236}">
              <a16:creationId xmlns:a16="http://schemas.microsoft.com/office/drawing/2014/main" id="{00000000-0008-0000-0500-000018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3609" name="Text Box 18">
          <a:extLst>
            <a:ext uri="{FF2B5EF4-FFF2-40B4-BE49-F238E27FC236}">
              <a16:creationId xmlns:a16="http://schemas.microsoft.com/office/drawing/2014/main" id="{00000000-0008-0000-0500-000019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3610" name="Text Box 19">
          <a:extLst>
            <a:ext uri="{FF2B5EF4-FFF2-40B4-BE49-F238E27FC236}">
              <a16:creationId xmlns:a16="http://schemas.microsoft.com/office/drawing/2014/main" id="{00000000-0008-0000-0500-00001A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109</xdr:row>
      <xdr:rowOff>0</xdr:rowOff>
    </xdr:from>
    <xdr:ext cx="95250" cy="171450"/>
    <xdr:sp macro="" textlink="">
      <xdr:nvSpPr>
        <xdr:cNvPr id="3611" name="Text Box 16">
          <a:extLst>
            <a:ext uri="{FF2B5EF4-FFF2-40B4-BE49-F238E27FC236}">
              <a16:creationId xmlns:a16="http://schemas.microsoft.com/office/drawing/2014/main" id="{00000000-0008-0000-0500-00001B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109</xdr:row>
      <xdr:rowOff>0</xdr:rowOff>
    </xdr:from>
    <xdr:ext cx="95250" cy="171450"/>
    <xdr:sp macro="" textlink="">
      <xdr:nvSpPr>
        <xdr:cNvPr id="3612" name="Text Box 17">
          <a:extLst>
            <a:ext uri="{FF2B5EF4-FFF2-40B4-BE49-F238E27FC236}">
              <a16:creationId xmlns:a16="http://schemas.microsoft.com/office/drawing/2014/main" id="{00000000-0008-0000-0500-00001C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109</xdr:row>
      <xdr:rowOff>0</xdr:rowOff>
    </xdr:from>
    <xdr:ext cx="95250" cy="171450"/>
    <xdr:sp macro="" textlink="">
      <xdr:nvSpPr>
        <xdr:cNvPr id="3613" name="Text Box 18">
          <a:extLst>
            <a:ext uri="{FF2B5EF4-FFF2-40B4-BE49-F238E27FC236}">
              <a16:creationId xmlns:a16="http://schemas.microsoft.com/office/drawing/2014/main" id="{00000000-0008-0000-0500-00001D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109</xdr:row>
      <xdr:rowOff>0</xdr:rowOff>
    </xdr:from>
    <xdr:ext cx="95250" cy="171450"/>
    <xdr:sp macro="" textlink="">
      <xdr:nvSpPr>
        <xdr:cNvPr id="3614" name="Text Box 19">
          <a:extLst>
            <a:ext uri="{FF2B5EF4-FFF2-40B4-BE49-F238E27FC236}">
              <a16:creationId xmlns:a16="http://schemas.microsoft.com/office/drawing/2014/main" id="{00000000-0008-0000-0500-00001E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4014"/>
    <xdr:sp macro="" textlink="">
      <xdr:nvSpPr>
        <xdr:cNvPr id="3615" name="Text Box 15">
          <a:extLst>
            <a:ext uri="{FF2B5EF4-FFF2-40B4-BE49-F238E27FC236}">
              <a16:creationId xmlns:a16="http://schemas.microsoft.com/office/drawing/2014/main" id="{00000000-0008-0000-0500-00001F0E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616" name="Text Box 16">
          <a:extLst>
            <a:ext uri="{FF2B5EF4-FFF2-40B4-BE49-F238E27FC236}">
              <a16:creationId xmlns:a16="http://schemas.microsoft.com/office/drawing/2014/main" id="{00000000-0008-0000-0500-000020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617" name="Text Box 17">
          <a:extLst>
            <a:ext uri="{FF2B5EF4-FFF2-40B4-BE49-F238E27FC236}">
              <a16:creationId xmlns:a16="http://schemas.microsoft.com/office/drawing/2014/main" id="{00000000-0008-0000-0500-000021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618" name="Text Box 18">
          <a:extLst>
            <a:ext uri="{FF2B5EF4-FFF2-40B4-BE49-F238E27FC236}">
              <a16:creationId xmlns:a16="http://schemas.microsoft.com/office/drawing/2014/main" id="{00000000-0008-0000-0500-000022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619" name="Text Box 19">
          <a:extLst>
            <a:ext uri="{FF2B5EF4-FFF2-40B4-BE49-F238E27FC236}">
              <a16:creationId xmlns:a16="http://schemas.microsoft.com/office/drawing/2014/main" id="{00000000-0008-0000-0500-000023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3620" name="Text Box 16">
          <a:extLst>
            <a:ext uri="{FF2B5EF4-FFF2-40B4-BE49-F238E27FC236}">
              <a16:creationId xmlns:a16="http://schemas.microsoft.com/office/drawing/2014/main" id="{00000000-0008-0000-0500-000024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3621" name="Text Box 17">
          <a:extLst>
            <a:ext uri="{FF2B5EF4-FFF2-40B4-BE49-F238E27FC236}">
              <a16:creationId xmlns:a16="http://schemas.microsoft.com/office/drawing/2014/main" id="{00000000-0008-0000-0500-000025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114</xdr:row>
      <xdr:rowOff>15875</xdr:rowOff>
    </xdr:from>
    <xdr:ext cx="95250" cy="171450"/>
    <xdr:sp macro="" textlink="">
      <xdr:nvSpPr>
        <xdr:cNvPr id="3622" name="Text Box 18">
          <a:extLst>
            <a:ext uri="{FF2B5EF4-FFF2-40B4-BE49-F238E27FC236}">
              <a16:creationId xmlns:a16="http://schemas.microsoft.com/office/drawing/2014/main" id="{00000000-0008-0000-0500-0000260E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623" name="Text Box 16">
          <a:extLst>
            <a:ext uri="{FF2B5EF4-FFF2-40B4-BE49-F238E27FC236}">
              <a16:creationId xmlns:a16="http://schemas.microsoft.com/office/drawing/2014/main" id="{00000000-0008-0000-0500-000027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624" name="Text Box 17">
          <a:extLst>
            <a:ext uri="{FF2B5EF4-FFF2-40B4-BE49-F238E27FC236}">
              <a16:creationId xmlns:a16="http://schemas.microsoft.com/office/drawing/2014/main" id="{00000000-0008-0000-0500-000028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625" name="Text Box 18">
          <a:extLst>
            <a:ext uri="{FF2B5EF4-FFF2-40B4-BE49-F238E27FC236}">
              <a16:creationId xmlns:a16="http://schemas.microsoft.com/office/drawing/2014/main" id="{00000000-0008-0000-0500-000029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626" name="Text Box 19">
          <a:extLst>
            <a:ext uri="{FF2B5EF4-FFF2-40B4-BE49-F238E27FC236}">
              <a16:creationId xmlns:a16="http://schemas.microsoft.com/office/drawing/2014/main" id="{00000000-0008-0000-0500-00002A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627" name="Text Box 16">
          <a:extLst>
            <a:ext uri="{FF2B5EF4-FFF2-40B4-BE49-F238E27FC236}">
              <a16:creationId xmlns:a16="http://schemas.microsoft.com/office/drawing/2014/main" id="{00000000-0008-0000-0500-00002B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114</xdr:row>
      <xdr:rowOff>170392</xdr:rowOff>
    </xdr:from>
    <xdr:ext cx="95250" cy="213632"/>
    <xdr:sp macro="" textlink="">
      <xdr:nvSpPr>
        <xdr:cNvPr id="3628" name="Text Box 15">
          <a:extLst>
            <a:ext uri="{FF2B5EF4-FFF2-40B4-BE49-F238E27FC236}">
              <a16:creationId xmlns:a16="http://schemas.microsoft.com/office/drawing/2014/main" id="{00000000-0008-0000-0500-00002C0E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448496"/>
    <xdr:sp macro="" textlink="">
      <xdr:nvSpPr>
        <xdr:cNvPr id="3629" name="Text Box 15">
          <a:extLst>
            <a:ext uri="{FF2B5EF4-FFF2-40B4-BE49-F238E27FC236}">
              <a16:creationId xmlns:a16="http://schemas.microsoft.com/office/drawing/2014/main" id="{00000000-0008-0000-0500-00002D0E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504825</xdr:rowOff>
    </xdr:from>
    <xdr:ext cx="95250" cy="442269"/>
    <xdr:sp macro="" textlink="">
      <xdr:nvSpPr>
        <xdr:cNvPr id="3630" name="Text Box 15">
          <a:extLst>
            <a:ext uri="{FF2B5EF4-FFF2-40B4-BE49-F238E27FC236}">
              <a16:creationId xmlns:a16="http://schemas.microsoft.com/office/drawing/2014/main" id="{00000000-0008-0000-0500-00002E0E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504825</xdr:rowOff>
    </xdr:from>
    <xdr:ext cx="95250" cy="442269"/>
    <xdr:sp macro="" textlink="">
      <xdr:nvSpPr>
        <xdr:cNvPr id="3631" name="Text Box 15">
          <a:extLst>
            <a:ext uri="{FF2B5EF4-FFF2-40B4-BE49-F238E27FC236}">
              <a16:creationId xmlns:a16="http://schemas.microsoft.com/office/drawing/2014/main" id="{00000000-0008-0000-0500-00002F0E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3632" name="Text Box 15">
          <a:extLst>
            <a:ext uri="{FF2B5EF4-FFF2-40B4-BE49-F238E27FC236}">
              <a16:creationId xmlns:a16="http://schemas.microsoft.com/office/drawing/2014/main" id="{00000000-0008-0000-0500-0000300E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444331"/>
    <xdr:sp macro="" textlink="">
      <xdr:nvSpPr>
        <xdr:cNvPr id="3633" name="Text Box 15">
          <a:extLst>
            <a:ext uri="{FF2B5EF4-FFF2-40B4-BE49-F238E27FC236}">
              <a16:creationId xmlns:a16="http://schemas.microsoft.com/office/drawing/2014/main" id="{00000000-0008-0000-0500-0000310E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114</xdr:row>
      <xdr:rowOff>170392</xdr:rowOff>
    </xdr:from>
    <xdr:ext cx="95250" cy="213632"/>
    <xdr:sp macro="" textlink="">
      <xdr:nvSpPr>
        <xdr:cNvPr id="3634" name="Text Box 15">
          <a:extLst>
            <a:ext uri="{FF2B5EF4-FFF2-40B4-BE49-F238E27FC236}">
              <a16:creationId xmlns:a16="http://schemas.microsoft.com/office/drawing/2014/main" id="{00000000-0008-0000-0500-0000320E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635" name="Text Box 16">
          <a:extLst>
            <a:ext uri="{FF2B5EF4-FFF2-40B4-BE49-F238E27FC236}">
              <a16:creationId xmlns:a16="http://schemas.microsoft.com/office/drawing/2014/main" id="{00000000-0008-0000-0500-000033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636" name="Text Box 17">
          <a:extLst>
            <a:ext uri="{FF2B5EF4-FFF2-40B4-BE49-F238E27FC236}">
              <a16:creationId xmlns:a16="http://schemas.microsoft.com/office/drawing/2014/main" id="{00000000-0008-0000-0500-000034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637" name="Text Box 18">
          <a:extLst>
            <a:ext uri="{FF2B5EF4-FFF2-40B4-BE49-F238E27FC236}">
              <a16:creationId xmlns:a16="http://schemas.microsoft.com/office/drawing/2014/main" id="{00000000-0008-0000-0500-000035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638" name="Text Box 19">
          <a:extLst>
            <a:ext uri="{FF2B5EF4-FFF2-40B4-BE49-F238E27FC236}">
              <a16:creationId xmlns:a16="http://schemas.microsoft.com/office/drawing/2014/main" id="{00000000-0008-0000-0500-000036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3639" name="Text Box 16">
          <a:extLst>
            <a:ext uri="{FF2B5EF4-FFF2-40B4-BE49-F238E27FC236}">
              <a16:creationId xmlns:a16="http://schemas.microsoft.com/office/drawing/2014/main" id="{00000000-0008-0000-0500-000037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3640" name="Text Box 17">
          <a:extLst>
            <a:ext uri="{FF2B5EF4-FFF2-40B4-BE49-F238E27FC236}">
              <a16:creationId xmlns:a16="http://schemas.microsoft.com/office/drawing/2014/main" id="{00000000-0008-0000-0500-000038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3641" name="Text Box 18">
          <a:extLst>
            <a:ext uri="{FF2B5EF4-FFF2-40B4-BE49-F238E27FC236}">
              <a16:creationId xmlns:a16="http://schemas.microsoft.com/office/drawing/2014/main" id="{00000000-0008-0000-0500-000039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3642" name="Text Box 19">
          <a:extLst>
            <a:ext uri="{FF2B5EF4-FFF2-40B4-BE49-F238E27FC236}">
              <a16:creationId xmlns:a16="http://schemas.microsoft.com/office/drawing/2014/main" id="{00000000-0008-0000-0500-00003A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3643" name="Text Box 16">
          <a:extLst>
            <a:ext uri="{FF2B5EF4-FFF2-40B4-BE49-F238E27FC236}">
              <a16:creationId xmlns:a16="http://schemas.microsoft.com/office/drawing/2014/main" id="{00000000-0008-0000-0500-00003B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3644" name="Text Box 17">
          <a:extLst>
            <a:ext uri="{FF2B5EF4-FFF2-40B4-BE49-F238E27FC236}">
              <a16:creationId xmlns:a16="http://schemas.microsoft.com/office/drawing/2014/main" id="{00000000-0008-0000-0500-00003C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3645" name="Text Box 18">
          <a:extLst>
            <a:ext uri="{FF2B5EF4-FFF2-40B4-BE49-F238E27FC236}">
              <a16:creationId xmlns:a16="http://schemas.microsoft.com/office/drawing/2014/main" id="{00000000-0008-0000-0500-00003D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3646" name="Text Box 19">
          <a:extLst>
            <a:ext uri="{FF2B5EF4-FFF2-40B4-BE49-F238E27FC236}">
              <a16:creationId xmlns:a16="http://schemas.microsoft.com/office/drawing/2014/main" id="{00000000-0008-0000-0500-00003E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444014"/>
    <xdr:sp macro="" textlink="">
      <xdr:nvSpPr>
        <xdr:cNvPr id="3647" name="Text Box 15">
          <a:extLst>
            <a:ext uri="{FF2B5EF4-FFF2-40B4-BE49-F238E27FC236}">
              <a16:creationId xmlns:a16="http://schemas.microsoft.com/office/drawing/2014/main" id="{00000000-0008-0000-0500-00003F0E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648" name="Text Box 16">
          <a:extLst>
            <a:ext uri="{FF2B5EF4-FFF2-40B4-BE49-F238E27FC236}">
              <a16:creationId xmlns:a16="http://schemas.microsoft.com/office/drawing/2014/main" id="{00000000-0008-0000-0500-000040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649" name="Text Box 17">
          <a:extLst>
            <a:ext uri="{FF2B5EF4-FFF2-40B4-BE49-F238E27FC236}">
              <a16:creationId xmlns:a16="http://schemas.microsoft.com/office/drawing/2014/main" id="{00000000-0008-0000-0500-000041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650" name="Text Box 18">
          <a:extLst>
            <a:ext uri="{FF2B5EF4-FFF2-40B4-BE49-F238E27FC236}">
              <a16:creationId xmlns:a16="http://schemas.microsoft.com/office/drawing/2014/main" id="{00000000-0008-0000-0500-000042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651" name="Text Box 19">
          <a:extLst>
            <a:ext uri="{FF2B5EF4-FFF2-40B4-BE49-F238E27FC236}">
              <a16:creationId xmlns:a16="http://schemas.microsoft.com/office/drawing/2014/main" id="{00000000-0008-0000-0500-000043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3652" name="Text Box 16">
          <a:extLst>
            <a:ext uri="{FF2B5EF4-FFF2-40B4-BE49-F238E27FC236}">
              <a16:creationId xmlns:a16="http://schemas.microsoft.com/office/drawing/2014/main" id="{00000000-0008-0000-0500-000044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3653" name="Text Box 17">
          <a:extLst>
            <a:ext uri="{FF2B5EF4-FFF2-40B4-BE49-F238E27FC236}">
              <a16:creationId xmlns:a16="http://schemas.microsoft.com/office/drawing/2014/main" id="{00000000-0008-0000-0500-000045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3654" name="Text Box 18">
          <a:extLst>
            <a:ext uri="{FF2B5EF4-FFF2-40B4-BE49-F238E27FC236}">
              <a16:creationId xmlns:a16="http://schemas.microsoft.com/office/drawing/2014/main" id="{00000000-0008-0000-0500-000046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655" name="Text Box 16">
          <a:extLst>
            <a:ext uri="{FF2B5EF4-FFF2-40B4-BE49-F238E27FC236}">
              <a16:creationId xmlns:a16="http://schemas.microsoft.com/office/drawing/2014/main" id="{00000000-0008-0000-0500-000047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656" name="Text Box 17">
          <a:extLst>
            <a:ext uri="{FF2B5EF4-FFF2-40B4-BE49-F238E27FC236}">
              <a16:creationId xmlns:a16="http://schemas.microsoft.com/office/drawing/2014/main" id="{00000000-0008-0000-0500-000048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657" name="Text Box 18">
          <a:extLst>
            <a:ext uri="{FF2B5EF4-FFF2-40B4-BE49-F238E27FC236}">
              <a16:creationId xmlns:a16="http://schemas.microsoft.com/office/drawing/2014/main" id="{00000000-0008-0000-0500-000049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658" name="Text Box 19">
          <a:extLst>
            <a:ext uri="{FF2B5EF4-FFF2-40B4-BE49-F238E27FC236}">
              <a16:creationId xmlns:a16="http://schemas.microsoft.com/office/drawing/2014/main" id="{00000000-0008-0000-0500-00004A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659" name="Text Box 16">
          <a:extLst>
            <a:ext uri="{FF2B5EF4-FFF2-40B4-BE49-F238E27FC236}">
              <a16:creationId xmlns:a16="http://schemas.microsoft.com/office/drawing/2014/main" id="{00000000-0008-0000-0500-00004B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660" name="Text Box 17">
          <a:extLst>
            <a:ext uri="{FF2B5EF4-FFF2-40B4-BE49-F238E27FC236}">
              <a16:creationId xmlns:a16="http://schemas.microsoft.com/office/drawing/2014/main" id="{00000000-0008-0000-0500-00004C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661" name="Text Box 18">
          <a:extLst>
            <a:ext uri="{FF2B5EF4-FFF2-40B4-BE49-F238E27FC236}">
              <a16:creationId xmlns:a16="http://schemas.microsoft.com/office/drawing/2014/main" id="{00000000-0008-0000-0500-00004D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662" name="Text Box 19">
          <a:extLst>
            <a:ext uri="{FF2B5EF4-FFF2-40B4-BE49-F238E27FC236}">
              <a16:creationId xmlns:a16="http://schemas.microsoft.com/office/drawing/2014/main" id="{00000000-0008-0000-0500-00004E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456743"/>
    <xdr:sp macro="" textlink="">
      <xdr:nvSpPr>
        <xdr:cNvPr id="3663" name="Text Box 15">
          <a:extLst>
            <a:ext uri="{FF2B5EF4-FFF2-40B4-BE49-F238E27FC236}">
              <a16:creationId xmlns:a16="http://schemas.microsoft.com/office/drawing/2014/main" id="{00000000-0008-0000-0500-00004F0E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504825</xdr:rowOff>
    </xdr:from>
    <xdr:ext cx="95250" cy="442269"/>
    <xdr:sp macro="" textlink="">
      <xdr:nvSpPr>
        <xdr:cNvPr id="3664" name="Text Box 15">
          <a:extLst>
            <a:ext uri="{FF2B5EF4-FFF2-40B4-BE49-F238E27FC236}">
              <a16:creationId xmlns:a16="http://schemas.microsoft.com/office/drawing/2014/main" id="{00000000-0008-0000-0500-0000500E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504825</xdr:rowOff>
    </xdr:from>
    <xdr:ext cx="95250" cy="442269"/>
    <xdr:sp macro="" textlink="">
      <xdr:nvSpPr>
        <xdr:cNvPr id="3665" name="Text Box 15">
          <a:extLst>
            <a:ext uri="{FF2B5EF4-FFF2-40B4-BE49-F238E27FC236}">
              <a16:creationId xmlns:a16="http://schemas.microsoft.com/office/drawing/2014/main" id="{00000000-0008-0000-0500-0000510E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3666" name="Text Box 15">
          <a:extLst>
            <a:ext uri="{FF2B5EF4-FFF2-40B4-BE49-F238E27FC236}">
              <a16:creationId xmlns:a16="http://schemas.microsoft.com/office/drawing/2014/main" id="{00000000-0008-0000-0500-0000520E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444331"/>
    <xdr:sp macro="" textlink="">
      <xdr:nvSpPr>
        <xdr:cNvPr id="3667" name="Text Box 15">
          <a:extLst>
            <a:ext uri="{FF2B5EF4-FFF2-40B4-BE49-F238E27FC236}">
              <a16:creationId xmlns:a16="http://schemas.microsoft.com/office/drawing/2014/main" id="{00000000-0008-0000-0500-0000530E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504825</xdr:rowOff>
    </xdr:from>
    <xdr:ext cx="95250" cy="213632"/>
    <xdr:sp macro="" textlink="">
      <xdr:nvSpPr>
        <xdr:cNvPr id="3668" name="Text Box 15">
          <a:extLst>
            <a:ext uri="{FF2B5EF4-FFF2-40B4-BE49-F238E27FC236}">
              <a16:creationId xmlns:a16="http://schemas.microsoft.com/office/drawing/2014/main" id="{00000000-0008-0000-0500-0000540E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669" name="Text Box 16">
          <a:extLst>
            <a:ext uri="{FF2B5EF4-FFF2-40B4-BE49-F238E27FC236}">
              <a16:creationId xmlns:a16="http://schemas.microsoft.com/office/drawing/2014/main" id="{00000000-0008-0000-0500-000055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670" name="Text Box 17">
          <a:extLst>
            <a:ext uri="{FF2B5EF4-FFF2-40B4-BE49-F238E27FC236}">
              <a16:creationId xmlns:a16="http://schemas.microsoft.com/office/drawing/2014/main" id="{00000000-0008-0000-0500-000056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671" name="Text Box 18">
          <a:extLst>
            <a:ext uri="{FF2B5EF4-FFF2-40B4-BE49-F238E27FC236}">
              <a16:creationId xmlns:a16="http://schemas.microsoft.com/office/drawing/2014/main" id="{00000000-0008-0000-0500-000057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672" name="Text Box 19">
          <a:extLst>
            <a:ext uri="{FF2B5EF4-FFF2-40B4-BE49-F238E27FC236}">
              <a16:creationId xmlns:a16="http://schemas.microsoft.com/office/drawing/2014/main" id="{00000000-0008-0000-0500-000058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3673" name="Text Box 16">
          <a:extLst>
            <a:ext uri="{FF2B5EF4-FFF2-40B4-BE49-F238E27FC236}">
              <a16:creationId xmlns:a16="http://schemas.microsoft.com/office/drawing/2014/main" id="{00000000-0008-0000-0500-000059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3674" name="Text Box 17">
          <a:extLst>
            <a:ext uri="{FF2B5EF4-FFF2-40B4-BE49-F238E27FC236}">
              <a16:creationId xmlns:a16="http://schemas.microsoft.com/office/drawing/2014/main" id="{00000000-0008-0000-0500-00005A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3675" name="Text Box 18">
          <a:extLst>
            <a:ext uri="{FF2B5EF4-FFF2-40B4-BE49-F238E27FC236}">
              <a16:creationId xmlns:a16="http://schemas.microsoft.com/office/drawing/2014/main" id="{00000000-0008-0000-0500-00005B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3676" name="Text Box 19">
          <a:extLst>
            <a:ext uri="{FF2B5EF4-FFF2-40B4-BE49-F238E27FC236}">
              <a16:creationId xmlns:a16="http://schemas.microsoft.com/office/drawing/2014/main" id="{00000000-0008-0000-0500-00005C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3677" name="Text Box 16">
          <a:extLst>
            <a:ext uri="{FF2B5EF4-FFF2-40B4-BE49-F238E27FC236}">
              <a16:creationId xmlns:a16="http://schemas.microsoft.com/office/drawing/2014/main" id="{00000000-0008-0000-0500-00005D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3678" name="Text Box 17">
          <a:extLst>
            <a:ext uri="{FF2B5EF4-FFF2-40B4-BE49-F238E27FC236}">
              <a16:creationId xmlns:a16="http://schemas.microsoft.com/office/drawing/2014/main" id="{00000000-0008-0000-0500-00005E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3679" name="Text Box 18">
          <a:extLst>
            <a:ext uri="{FF2B5EF4-FFF2-40B4-BE49-F238E27FC236}">
              <a16:creationId xmlns:a16="http://schemas.microsoft.com/office/drawing/2014/main" id="{00000000-0008-0000-0500-00005F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3680" name="Text Box 19">
          <a:extLst>
            <a:ext uri="{FF2B5EF4-FFF2-40B4-BE49-F238E27FC236}">
              <a16:creationId xmlns:a16="http://schemas.microsoft.com/office/drawing/2014/main" id="{00000000-0008-0000-0500-000060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444014"/>
    <xdr:sp macro="" textlink="">
      <xdr:nvSpPr>
        <xdr:cNvPr id="3681" name="Text Box 15">
          <a:extLst>
            <a:ext uri="{FF2B5EF4-FFF2-40B4-BE49-F238E27FC236}">
              <a16:creationId xmlns:a16="http://schemas.microsoft.com/office/drawing/2014/main" id="{00000000-0008-0000-0500-0000610E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682" name="Text Box 16">
          <a:extLst>
            <a:ext uri="{FF2B5EF4-FFF2-40B4-BE49-F238E27FC236}">
              <a16:creationId xmlns:a16="http://schemas.microsoft.com/office/drawing/2014/main" id="{00000000-0008-0000-0500-000062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683" name="Text Box 17">
          <a:extLst>
            <a:ext uri="{FF2B5EF4-FFF2-40B4-BE49-F238E27FC236}">
              <a16:creationId xmlns:a16="http://schemas.microsoft.com/office/drawing/2014/main" id="{00000000-0008-0000-0500-000063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684" name="Text Box 18">
          <a:extLst>
            <a:ext uri="{FF2B5EF4-FFF2-40B4-BE49-F238E27FC236}">
              <a16:creationId xmlns:a16="http://schemas.microsoft.com/office/drawing/2014/main" id="{00000000-0008-0000-0500-000064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685" name="Text Box 19">
          <a:extLst>
            <a:ext uri="{FF2B5EF4-FFF2-40B4-BE49-F238E27FC236}">
              <a16:creationId xmlns:a16="http://schemas.microsoft.com/office/drawing/2014/main" id="{00000000-0008-0000-0500-000065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118</xdr:row>
      <xdr:rowOff>504825</xdr:rowOff>
    </xdr:from>
    <xdr:ext cx="95250" cy="442269"/>
    <xdr:sp macro="" textlink="">
      <xdr:nvSpPr>
        <xdr:cNvPr id="3686" name="Text Box 15">
          <a:extLst>
            <a:ext uri="{FF2B5EF4-FFF2-40B4-BE49-F238E27FC236}">
              <a16:creationId xmlns:a16="http://schemas.microsoft.com/office/drawing/2014/main" id="{00000000-0008-0000-0500-0000660E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3687" name="Text Box 16">
          <a:extLst>
            <a:ext uri="{FF2B5EF4-FFF2-40B4-BE49-F238E27FC236}">
              <a16:creationId xmlns:a16="http://schemas.microsoft.com/office/drawing/2014/main" id="{00000000-0008-0000-0500-000067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3688" name="Text Box 17">
          <a:extLst>
            <a:ext uri="{FF2B5EF4-FFF2-40B4-BE49-F238E27FC236}">
              <a16:creationId xmlns:a16="http://schemas.microsoft.com/office/drawing/2014/main" id="{00000000-0008-0000-0500-000068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3689" name="Text Box 18">
          <a:extLst>
            <a:ext uri="{FF2B5EF4-FFF2-40B4-BE49-F238E27FC236}">
              <a16:creationId xmlns:a16="http://schemas.microsoft.com/office/drawing/2014/main" id="{00000000-0008-0000-0500-000069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690" name="Text Box 16">
          <a:extLst>
            <a:ext uri="{FF2B5EF4-FFF2-40B4-BE49-F238E27FC236}">
              <a16:creationId xmlns:a16="http://schemas.microsoft.com/office/drawing/2014/main" id="{00000000-0008-0000-0500-00006A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691" name="Text Box 17">
          <a:extLst>
            <a:ext uri="{FF2B5EF4-FFF2-40B4-BE49-F238E27FC236}">
              <a16:creationId xmlns:a16="http://schemas.microsoft.com/office/drawing/2014/main" id="{00000000-0008-0000-0500-00006B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692" name="Text Box 18">
          <a:extLst>
            <a:ext uri="{FF2B5EF4-FFF2-40B4-BE49-F238E27FC236}">
              <a16:creationId xmlns:a16="http://schemas.microsoft.com/office/drawing/2014/main" id="{00000000-0008-0000-0500-00006C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693" name="Text Box 19">
          <a:extLst>
            <a:ext uri="{FF2B5EF4-FFF2-40B4-BE49-F238E27FC236}">
              <a16:creationId xmlns:a16="http://schemas.microsoft.com/office/drawing/2014/main" id="{00000000-0008-0000-0500-00006D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694" name="Text Box 16">
          <a:extLst>
            <a:ext uri="{FF2B5EF4-FFF2-40B4-BE49-F238E27FC236}">
              <a16:creationId xmlns:a16="http://schemas.microsoft.com/office/drawing/2014/main" id="{00000000-0008-0000-0500-00006E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695" name="Text Box 17">
          <a:extLst>
            <a:ext uri="{FF2B5EF4-FFF2-40B4-BE49-F238E27FC236}">
              <a16:creationId xmlns:a16="http://schemas.microsoft.com/office/drawing/2014/main" id="{00000000-0008-0000-0500-00006F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696" name="Text Box 18">
          <a:extLst>
            <a:ext uri="{FF2B5EF4-FFF2-40B4-BE49-F238E27FC236}">
              <a16:creationId xmlns:a16="http://schemas.microsoft.com/office/drawing/2014/main" id="{00000000-0008-0000-0500-000070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120</xdr:row>
      <xdr:rowOff>170392</xdr:rowOff>
    </xdr:from>
    <xdr:ext cx="95250" cy="213632"/>
    <xdr:sp macro="" textlink="">
      <xdr:nvSpPr>
        <xdr:cNvPr id="3697" name="Text Box 15">
          <a:extLst>
            <a:ext uri="{FF2B5EF4-FFF2-40B4-BE49-F238E27FC236}">
              <a16:creationId xmlns:a16="http://schemas.microsoft.com/office/drawing/2014/main" id="{00000000-0008-0000-0500-0000710E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698" name="Text Box 16">
          <a:extLst>
            <a:ext uri="{FF2B5EF4-FFF2-40B4-BE49-F238E27FC236}">
              <a16:creationId xmlns:a16="http://schemas.microsoft.com/office/drawing/2014/main" id="{00000000-0008-0000-0500-000072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699" name="Text Box 17">
          <a:extLst>
            <a:ext uri="{FF2B5EF4-FFF2-40B4-BE49-F238E27FC236}">
              <a16:creationId xmlns:a16="http://schemas.microsoft.com/office/drawing/2014/main" id="{00000000-0008-0000-0500-000073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700" name="Text Box 18">
          <a:extLst>
            <a:ext uri="{FF2B5EF4-FFF2-40B4-BE49-F238E27FC236}">
              <a16:creationId xmlns:a16="http://schemas.microsoft.com/office/drawing/2014/main" id="{00000000-0008-0000-0500-000074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701" name="Text Box 19">
          <a:extLst>
            <a:ext uri="{FF2B5EF4-FFF2-40B4-BE49-F238E27FC236}">
              <a16:creationId xmlns:a16="http://schemas.microsoft.com/office/drawing/2014/main" id="{00000000-0008-0000-0500-000075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3702" name="Text Box 16">
          <a:extLst>
            <a:ext uri="{FF2B5EF4-FFF2-40B4-BE49-F238E27FC236}">
              <a16:creationId xmlns:a16="http://schemas.microsoft.com/office/drawing/2014/main" id="{00000000-0008-0000-0500-000076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3703" name="Text Box 17">
          <a:extLst>
            <a:ext uri="{FF2B5EF4-FFF2-40B4-BE49-F238E27FC236}">
              <a16:creationId xmlns:a16="http://schemas.microsoft.com/office/drawing/2014/main" id="{00000000-0008-0000-0500-000077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3704" name="Text Box 18">
          <a:extLst>
            <a:ext uri="{FF2B5EF4-FFF2-40B4-BE49-F238E27FC236}">
              <a16:creationId xmlns:a16="http://schemas.microsoft.com/office/drawing/2014/main" id="{00000000-0008-0000-0500-000078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3705" name="Text Box 19">
          <a:extLst>
            <a:ext uri="{FF2B5EF4-FFF2-40B4-BE49-F238E27FC236}">
              <a16:creationId xmlns:a16="http://schemas.microsoft.com/office/drawing/2014/main" id="{00000000-0008-0000-0500-000079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115</xdr:row>
      <xdr:rowOff>0</xdr:rowOff>
    </xdr:from>
    <xdr:ext cx="95250" cy="171450"/>
    <xdr:sp macro="" textlink="">
      <xdr:nvSpPr>
        <xdr:cNvPr id="3706" name="Text Box 16">
          <a:extLst>
            <a:ext uri="{FF2B5EF4-FFF2-40B4-BE49-F238E27FC236}">
              <a16:creationId xmlns:a16="http://schemas.microsoft.com/office/drawing/2014/main" id="{00000000-0008-0000-0500-00007A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115</xdr:row>
      <xdr:rowOff>0</xdr:rowOff>
    </xdr:from>
    <xdr:ext cx="95250" cy="171450"/>
    <xdr:sp macro="" textlink="">
      <xdr:nvSpPr>
        <xdr:cNvPr id="3707" name="Text Box 17">
          <a:extLst>
            <a:ext uri="{FF2B5EF4-FFF2-40B4-BE49-F238E27FC236}">
              <a16:creationId xmlns:a16="http://schemas.microsoft.com/office/drawing/2014/main" id="{00000000-0008-0000-0500-00007B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115</xdr:row>
      <xdr:rowOff>0</xdr:rowOff>
    </xdr:from>
    <xdr:ext cx="95250" cy="171450"/>
    <xdr:sp macro="" textlink="">
      <xdr:nvSpPr>
        <xdr:cNvPr id="3708" name="Text Box 18">
          <a:extLst>
            <a:ext uri="{FF2B5EF4-FFF2-40B4-BE49-F238E27FC236}">
              <a16:creationId xmlns:a16="http://schemas.microsoft.com/office/drawing/2014/main" id="{00000000-0008-0000-0500-00007C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115</xdr:row>
      <xdr:rowOff>0</xdr:rowOff>
    </xdr:from>
    <xdr:ext cx="95250" cy="171450"/>
    <xdr:sp macro="" textlink="">
      <xdr:nvSpPr>
        <xdr:cNvPr id="3709" name="Text Box 19">
          <a:extLst>
            <a:ext uri="{FF2B5EF4-FFF2-40B4-BE49-F238E27FC236}">
              <a16:creationId xmlns:a16="http://schemas.microsoft.com/office/drawing/2014/main" id="{00000000-0008-0000-0500-00007D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444014"/>
    <xdr:sp macro="" textlink="">
      <xdr:nvSpPr>
        <xdr:cNvPr id="3710" name="Text Box 15">
          <a:extLst>
            <a:ext uri="{FF2B5EF4-FFF2-40B4-BE49-F238E27FC236}">
              <a16:creationId xmlns:a16="http://schemas.microsoft.com/office/drawing/2014/main" id="{00000000-0008-0000-0500-00007E0E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711" name="Text Box 16">
          <a:extLst>
            <a:ext uri="{FF2B5EF4-FFF2-40B4-BE49-F238E27FC236}">
              <a16:creationId xmlns:a16="http://schemas.microsoft.com/office/drawing/2014/main" id="{00000000-0008-0000-0500-00007F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712" name="Text Box 17">
          <a:extLst>
            <a:ext uri="{FF2B5EF4-FFF2-40B4-BE49-F238E27FC236}">
              <a16:creationId xmlns:a16="http://schemas.microsoft.com/office/drawing/2014/main" id="{00000000-0008-0000-0500-000080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713" name="Text Box 18">
          <a:extLst>
            <a:ext uri="{FF2B5EF4-FFF2-40B4-BE49-F238E27FC236}">
              <a16:creationId xmlns:a16="http://schemas.microsoft.com/office/drawing/2014/main" id="{00000000-0008-0000-0500-000081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714" name="Text Box 19">
          <a:extLst>
            <a:ext uri="{FF2B5EF4-FFF2-40B4-BE49-F238E27FC236}">
              <a16:creationId xmlns:a16="http://schemas.microsoft.com/office/drawing/2014/main" id="{00000000-0008-0000-0500-000082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3715" name="Text Box 16">
          <a:extLst>
            <a:ext uri="{FF2B5EF4-FFF2-40B4-BE49-F238E27FC236}">
              <a16:creationId xmlns:a16="http://schemas.microsoft.com/office/drawing/2014/main" id="{00000000-0008-0000-0500-000083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3716" name="Text Box 17">
          <a:extLst>
            <a:ext uri="{FF2B5EF4-FFF2-40B4-BE49-F238E27FC236}">
              <a16:creationId xmlns:a16="http://schemas.microsoft.com/office/drawing/2014/main" id="{00000000-0008-0000-0500-000084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120</xdr:row>
      <xdr:rowOff>15875</xdr:rowOff>
    </xdr:from>
    <xdr:ext cx="95250" cy="171450"/>
    <xdr:sp macro="" textlink="">
      <xdr:nvSpPr>
        <xdr:cNvPr id="3717" name="Text Box 18">
          <a:extLst>
            <a:ext uri="{FF2B5EF4-FFF2-40B4-BE49-F238E27FC236}">
              <a16:creationId xmlns:a16="http://schemas.microsoft.com/office/drawing/2014/main" id="{00000000-0008-0000-0500-0000850E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718" name="Text Box 16">
          <a:extLst>
            <a:ext uri="{FF2B5EF4-FFF2-40B4-BE49-F238E27FC236}">
              <a16:creationId xmlns:a16="http://schemas.microsoft.com/office/drawing/2014/main" id="{00000000-0008-0000-0500-000086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719" name="Text Box 17">
          <a:extLst>
            <a:ext uri="{FF2B5EF4-FFF2-40B4-BE49-F238E27FC236}">
              <a16:creationId xmlns:a16="http://schemas.microsoft.com/office/drawing/2014/main" id="{00000000-0008-0000-0500-000087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720" name="Text Box 18">
          <a:extLst>
            <a:ext uri="{FF2B5EF4-FFF2-40B4-BE49-F238E27FC236}">
              <a16:creationId xmlns:a16="http://schemas.microsoft.com/office/drawing/2014/main" id="{00000000-0008-0000-0500-000088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721" name="Text Box 19">
          <a:extLst>
            <a:ext uri="{FF2B5EF4-FFF2-40B4-BE49-F238E27FC236}">
              <a16:creationId xmlns:a16="http://schemas.microsoft.com/office/drawing/2014/main" id="{00000000-0008-0000-0500-000089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722" name="Text Box 16">
          <a:extLst>
            <a:ext uri="{FF2B5EF4-FFF2-40B4-BE49-F238E27FC236}">
              <a16:creationId xmlns:a16="http://schemas.microsoft.com/office/drawing/2014/main" id="{00000000-0008-0000-0500-00008A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120</xdr:row>
      <xdr:rowOff>170392</xdr:rowOff>
    </xdr:from>
    <xdr:ext cx="95250" cy="213632"/>
    <xdr:sp macro="" textlink="">
      <xdr:nvSpPr>
        <xdr:cNvPr id="3723" name="Text Box 15">
          <a:extLst>
            <a:ext uri="{FF2B5EF4-FFF2-40B4-BE49-F238E27FC236}">
              <a16:creationId xmlns:a16="http://schemas.microsoft.com/office/drawing/2014/main" id="{00000000-0008-0000-0500-00008B0E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448496"/>
    <xdr:sp macro="" textlink="">
      <xdr:nvSpPr>
        <xdr:cNvPr id="3724" name="Text Box 15">
          <a:extLst>
            <a:ext uri="{FF2B5EF4-FFF2-40B4-BE49-F238E27FC236}">
              <a16:creationId xmlns:a16="http://schemas.microsoft.com/office/drawing/2014/main" id="{00000000-0008-0000-0500-00008C0E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504825</xdr:rowOff>
    </xdr:from>
    <xdr:ext cx="95250" cy="442269"/>
    <xdr:sp macro="" textlink="">
      <xdr:nvSpPr>
        <xdr:cNvPr id="3725" name="Text Box 15">
          <a:extLst>
            <a:ext uri="{FF2B5EF4-FFF2-40B4-BE49-F238E27FC236}">
              <a16:creationId xmlns:a16="http://schemas.microsoft.com/office/drawing/2014/main" id="{00000000-0008-0000-0500-00008D0E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504825</xdr:rowOff>
    </xdr:from>
    <xdr:ext cx="95250" cy="442269"/>
    <xdr:sp macro="" textlink="">
      <xdr:nvSpPr>
        <xdr:cNvPr id="3726" name="Text Box 15">
          <a:extLst>
            <a:ext uri="{FF2B5EF4-FFF2-40B4-BE49-F238E27FC236}">
              <a16:creationId xmlns:a16="http://schemas.microsoft.com/office/drawing/2014/main" id="{00000000-0008-0000-0500-00008E0E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3727" name="Text Box 15">
          <a:extLst>
            <a:ext uri="{FF2B5EF4-FFF2-40B4-BE49-F238E27FC236}">
              <a16:creationId xmlns:a16="http://schemas.microsoft.com/office/drawing/2014/main" id="{00000000-0008-0000-0500-00008F0E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444331"/>
    <xdr:sp macro="" textlink="">
      <xdr:nvSpPr>
        <xdr:cNvPr id="3728" name="Text Box 15">
          <a:extLst>
            <a:ext uri="{FF2B5EF4-FFF2-40B4-BE49-F238E27FC236}">
              <a16:creationId xmlns:a16="http://schemas.microsoft.com/office/drawing/2014/main" id="{00000000-0008-0000-0500-0000900E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120</xdr:row>
      <xdr:rowOff>170392</xdr:rowOff>
    </xdr:from>
    <xdr:ext cx="95250" cy="213632"/>
    <xdr:sp macro="" textlink="">
      <xdr:nvSpPr>
        <xdr:cNvPr id="3729" name="Text Box 15">
          <a:extLst>
            <a:ext uri="{FF2B5EF4-FFF2-40B4-BE49-F238E27FC236}">
              <a16:creationId xmlns:a16="http://schemas.microsoft.com/office/drawing/2014/main" id="{00000000-0008-0000-0500-0000910E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730" name="Text Box 16">
          <a:extLst>
            <a:ext uri="{FF2B5EF4-FFF2-40B4-BE49-F238E27FC236}">
              <a16:creationId xmlns:a16="http://schemas.microsoft.com/office/drawing/2014/main" id="{00000000-0008-0000-0500-000092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731" name="Text Box 17">
          <a:extLst>
            <a:ext uri="{FF2B5EF4-FFF2-40B4-BE49-F238E27FC236}">
              <a16:creationId xmlns:a16="http://schemas.microsoft.com/office/drawing/2014/main" id="{00000000-0008-0000-0500-000093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732" name="Text Box 18">
          <a:extLst>
            <a:ext uri="{FF2B5EF4-FFF2-40B4-BE49-F238E27FC236}">
              <a16:creationId xmlns:a16="http://schemas.microsoft.com/office/drawing/2014/main" id="{00000000-0008-0000-0500-000094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733" name="Text Box 19">
          <a:extLst>
            <a:ext uri="{FF2B5EF4-FFF2-40B4-BE49-F238E27FC236}">
              <a16:creationId xmlns:a16="http://schemas.microsoft.com/office/drawing/2014/main" id="{00000000-0008-0000-0500-000095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3734" name="Text Box 16">
          <a:extLst>
            <a:ext uri="{FF2B5EF4-FFF2-40B4-BE49-F238E27FC236}">
              <a16:creationId xmlns:a16="http://schemas.microsoft.com/office/drawing/2014/main" id="{00000000-0008-0000-0500-000096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3735" name="Text Box 17">
          <a:extLst>
            <a:ext uri="{FF2B5EF4-FFF2-40B4-BE49-F238E27FC236}">
              <a16:creationId xmlns:a16="http://schemas.microsoft.com/office/drawing/2014/main" id="{00000000-0008-0000-0500-000097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3736" name="Text Box 18">
          <a:extLst>
            <a:ext uri="{FF2B5EF4-FFF2-40B4-BE49-F238E27FC236}">
              <a16:creationId xmlns:a16="http://schemas.microsoft.com/office/drawing/2014/main" id="{00000000-0008-0000-0500-000098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3737" name="Text Box 19">
          <a:extLst>
            <a:ext uri="{FF2B5EF4-FFF2-40B4-BE49-F238E27FC236}">
              <a16:creationId xmlns:a16="http://schemas.microsoft.com/office/drawing/2014/main" id="{00000000-0008-0000-0500-000099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3738" name="Text Box 16">
          <a:extLst>
            <a:ext uri="{FF2B5EF4-FFF2-40B4-BE49-F238E27FC236}">
              <a16:creationId xmlns:a16="http://schemas.microsoft.com/office/drawing/2014/main" id="{00000000-0008-0000-0500-00009A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3739" name="Text Box 17">
          <a:extLst>
            <a:ext uri="{FF2B5EF4-FFF2-40B4-BE49-F238E27FC236}">
              <a16:creationId xmlns:a16="http://schemas.microsoft.com/office/drawing/2014/main" id="{00000000-0008-0000-0500-00009B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3740" name="Text Box 18">
          <a:extLst>
            <a:ext uri="{FF2B5EF4-FFF2-40B4-BE49-F238E27FC236}">
              <a16:creationId xmlns:a16="http://schemas.microsoft.com/office/drawing/2014/main" id="{00000000-0008-0000-0500-00009C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3741" name="Text Box 19">
          <a:extLst>
            <a:ext uri="{FF2B5EF4-FFF2-40B4-BE49-F238E27FC236}">
              <a16:creationId xmlns:a16="http://schemas.microsoft.com/office/drawing/2014/main" id="{00000000-0008-0000-0500-00009D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44014"/>
    <xdr:sp macro="" textlink="">
      <xdr:nvSpPr>
        <xdr:cNvPr id="3742" name="Text Box 15">
          <a:extLst>
            <a:ext uri="{FF2B5EF4-FFF2-40B4-BE49-F238E27FC236}">
              <a16:creationId xmlns:a16="http://schemas.microsoft.com/office/drawing/2014/main" id="{00000000-0008-0000-0500-00009E0E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743" name="Text Box 16">
          <a:extLst>
            <a:ext uri="{FF2B5EF4-FFF2-40B4-BE49-F238E27FC236}">
              <a16:creationId xmlns:a16="http://schemas.microsoft.com/office/drawing/2014/main" id="{00000000-0008-0000-0500-00009F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744" name="Text Box 17">
          <a:extLst>
            <a:ext uri="{FF2B5EF4-FFF2-40B4-BE49-F238E27FC236}">
              <a16:creationId xmlns:a16="http://schemas.microsoft.com/office/drawing/2014/main" id="{00000000-0008-0000-0500-0000A0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745" name="Text Box 18">
          <a:extLst>
            <a:ext uri="{FF2B5EF4-FFF2-40B4-BE49-F238E27FC236}">
              <a16:creationId xmlns:a16="http://schemas.microsoft.com/office/drawing/2014/main" id="{00000000-0008-0000-0500-0000A1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746" name="Text Box 19">
          <a:extLst>
            <a:ext uri="{FF2B5EF4-FFF2-40B4-BE49-F238E27FC236}">
              <a16:creationId xmlns:a16="http://schemas.microsoft.com/office/drawing/2014/main" id="{00000000-0008-0000-0500-0000A2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3747" name="Text Box 16">
          <a:extLst>
            <a:ext uri="{FF2B5EF4-FFF2-40B4-BE49-F238E27FC236}">
              <a16:creationId xmlns:a16="http://schemas.microsoft.com/office/drawing/2014/main" id="{00000000-0008-0000-0500-0000A3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3748" name="Text Box 17">
          <a:extLst>
            <a:ext uri="{FF2B5EF4-FFF2-40B4-BE49-F238E27FC236}">
              <a16:creationId xmlns:a16="http://schemas.microsoft.com/office/drawing/2014/main" id="{00000000-0008-0000-0500-0000A4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3749" name="Text Box 18">
          <a:extLst>
            <a:ext uri="{FF2B5EF4-FFF2-40B4-BE49-F238E27FC236}">
              <a16:creationId xmlns:a16="http://schemas.microsoft.com/office/drawing/2014/main" id="{00000000-0008-0000-0500-0000A5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750" name="Text Box 16">
          <a:extLst>
            <a:ext uri="{FF2B5EF4-FFF2-40B4-BE49-F238E27FC236}">
              <a16:creationId xmlns:a16="http://schemas.microsoft.com/office/drawing/2014/main" id="{00000000-0008-0000-0500-0000A6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751" name="Text Box 17">
          <a:extLst>
            <a:ext uri="{FF2B5EF4-FFF2-40B4-BE49-F238E27FC236}">
              <a16:creationId xmlns:a16="http://schemas.microsoft.com/office/drawing/2014/main" id="{00000000-0008-0000-0500-0000A7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752" name="Text Box 18">
          <a:extLst>
            <a:ext uri="{FF2B5EF4-FFF2-40B4-BE49-F238E27FC236}">
              <a16:creationId xmlns:a16="http://schemas.microsoft.com/office/drawing/2014/main" id="{00000000-0008-0000-0500-0000A8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753" name="Text Box 19">
          <a:extLst>
            <a:ext uri="{FF2B5EF4-FFF2-40B4-BE49-F238E27FC236}">
              <a16:creationId xmlns:a16="http://schemas.microsoft.com/office/drawing/2014/main" id="{00000000-0008-0000-0500-0000A9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754" name="Text Box 16">
          <a:extLst>
            <a:ext uri="{FF2B5EF4-FFF2-40B4-BE49-F238E27FC236}">
              <a16:creationId xmlns:a16="http://schemas.microsoft.com/office/drawing/2014/main" id="{00000000-0008-0000-0500-0000AA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755" name="Text Box 17">
          <a:extLst>
            <a:ext uri="{FF2B5EF4-FFF2-40B4-BE49-F238E27FC236}">
              <a16:creationId xmlns:a16="http://schemas.microsoft.com/office/drawing/2014/main" id="{00000000-0008-0000-0500-0000AB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756" name="Text Box 18">
          <a:extLst>
            <a:ext uri="{FF2B5EF4-FFF2-40B4-BE49-F238E27FC236}">
              <a16:creationId xmlns:a16="http://schemas.microsoft.com/office/drawing/2014/main" id="{00000000-0008-0000-0500-0000AC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757" name="Text Box 19">
          <a:extLst>
            <a:ext uri="{FF2B5EF4-FFF2-40B4-BE49-F238E27FC236}">
              <a16:creationId xmlns:a16="http://schemas.microsoft.com/office/drawing/2014/main" id="{00000000-0008-0000-0500-0000AD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456743"/>
    <xdr:sp macro="" textlink="">
      <xdr:nvSpPr>
        <xdr:cNvPr id="3758" name="Text Box 15">
          <a:extLst>
            <a:ext uri="{FF2B5EF4-FFF2-40B4-BE49-F238E27FC236}">
              <a16:creationId xmlns:a16="http://schemas.microsoft.com/office/drawing/2014/main" id="{00000000-0008-0000-0500-0000AE0E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504825</xdr:rowOff>
    </xdr:from>
    <xdr:ext cx="95250" cy="442269"/>
    <xdr:sp macro="" textlink="">
      <xdr:nvSpPr>
        <xdr:cNvPr id="3759" name="Text Box 15">
          <a:extLst>
            <a:ext uri="{FF2B5EF4-FFF2-40B4-BE49-F238E27FC236}">
              <a16:creationId xmlns:a16="http://schemas.microsoft.com/office/drawing/2014/main" id="{00000000-0008-0000-0500-0000AF0E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504825</xdr:rowOff>
    </xdr:from>
    <xdr:ext cx="95250" cy="442269"/>
    <xdr:sp macro="" textlink="">
      <xdr:nvSpPr>
        <xdr:cNvPr id="3760" name="Text Box 15">
          <a:extLst>
            <a:ext uri="{FF2B5EF4-FFF2-40B4-BE49-F238E27FC236}">
              <a16:creationId xmlns:a16="http://schemas.microsoft.com/office/drawing/2014/main" id="{00000000-0008-0000-0500-0000B00E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3761" name="Text Box 15">
          <a:extLst>
            <a:ext uri="{FF2B5EF4-FFF2-40B4-BE49-F238E27FC236}">
              <a16:creationId xmlns:a16="http://schemas.microsoft.com/office/drawing/2014/main" id="{00000000-0008-0000-0500-0000B10E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xdr:col>
      <xdr:colOff>755650</xdr:colOff>
      <xdr:row>120</xdr:row>
      <xdr:rowOff>346075</xdr:rowOff>
    </xdr:from>
    <xdr:ext cx="95250" cy="444331"/>
    <xdr:sp macro="" textlink="">
      <xdr:nvSpPr>
        <xdr:cNvPr id="3762" name="Text Box 15">
          <a:extLst>
            <a:ext uri="{FF2B5EF4-FFF2-40B4-BE49-F238E27FC236}">
              <a16:creationId xmlns:a16="http://schemas.microsoft.com/office/drawing/2014/main" id="{00000000-0008-0000-0500-0000B20E0000}"/>
            </a:ext>
          </a:extLst>
        </xdr:cNvPr>
        <xdr:cNvSpPr txBox="1">
          <a:spLocks noChangeArrowheads="1"/>
        </xdr:cNvSpPr>
      </xdr:nvSpPr>
      <xdr:spPr bwMode="auto">
        <a:xfrm>
          <a:off x="4927600" y="44764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504825</xdr:rowOff>
    </xdr:from>
    <xdr:ext cx="95250" cy="213632"/>
    <xdr:sp macro="" textlink="">
      <xdr:nvSpPr>
        <xdr:cNvPr id="3763" name="Text Box 15">
          <a:extLst>
            <a:ext uri="{FF2B5EF4-FFF2-40B4-BE49-F238E27FC236}">
              <a16:creationId xmlns:a16="http://schemas.microsoft.com/office/drawing/2014/main" id="{00000000-0008-0000-0500-0000B30E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764" name="Text Box 16">
          <a:extLst>
            <a:ext uri="{FF2B5EF4-FFF2-40B4-BE49-F238E27FC236}">
              <a16:creationId xmlns:a16="http://schemas.microsoft.com/office/drawing/2014/main" id="{00000000-0008-0000-0500-0000B4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765" name="Text Box 17">
          <a:extLst>
            <a:ext uri="{FF2B5EF4-FFF2-40B4-BE49-F238E27FC236}">
              <a16:creationId xmlns:a16="http://schemas.microsoft.com/office/drawing/2014/main" id="{00000000-0008-0000-0500-0000B5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766" name="Text Box 18">
          <a:extLst>
            <a:ext uri="{FF2B5EF4-FFF2-40B4-BE49-F238E27FC236}">
              <a16:creationId xmlns:a16="http://schemas.microsoft.com/office/drawing/2014/main" id="{00000000-0008-0000-0500-0000B6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767" name="Text Box 19">
          <a:extLst>
            <a:ext uri="{FF2B5EF4-FFF2-40B4-BE49-F238E27FC236}">
              <a16:creationId xmlns:a16="http://schemas.microsoft.com/office/drawing/2014/main" id="{00000000-0008-0000-0500-0000B7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3768" name="Text Box 16">
          <a:extLst>
            <a:ext uri="{FF2B5EF4-FFF2-40B4-BE49-F238E27FC236}">
              <a16:creationId xmlns:a16="http://schemas.microsoft.com/office/drawing/2014/main" id="{00000000-0008-0000-0500-0000B8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3769" name="Text Box 17">
          <a:extLst>
            <a:ext uri="{FF2B5EF4-FFF2-40B4-BE49-F238E27FC236}">
              <a16:creationId xmlns:a16="http://schemas.microsoft.com/office/drawing/2014/main" id="{00000000-0008-0000-0500-0000B9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3770" name="Text Box 18">
          <a:extLst>
            <a:ext uri="{FF2B5EF4-FFF2-40B4-BE49-F238E27FC236}">
              <a16:creationId xmlns:a16="http://schemas.microsoft.com/office/drawing/2014/main" id="{00000000-0008-0000-0500-0000BA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3771" name="Text Box 19">
          <a:extLst>
            <a:ext uri="{FF2B5EF4-FFF2-40B4-BE49-F238E27FC236}">
              <a16:creationId xmlns:a16="http://schemas.microsoft.com/office/drawing/2014/main" id="{00000000-0008-0000-0500-0000BB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3772" name="Text Box 16">
          <a:extLst>
            <a:ext uri="{FF2B5EF4-FFF2-40B4-BE49-F238E27FC236}">
              <a16:creationId xmlns:a16="http://schemas.microsoft.com/office/drawing/2014/main" id="{00000000-0008-0000-0500-0000BC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3773" name="Text Box 17">
          <a:extLst>
            <a:ext uri="{FF2B5EF4-FFF2-40B4-BE49-F238E27FC236}">
              <a16:creationId xmlns:a16="http://schemas.microsoft.com/office/drawing/2014/main" id="{00000000-0008-0000-0500-0000BD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3774" name="Text Box 18">
          <a:extLst>
            <a:ext uri="{FF2B5EF4-FFF2-40B4-BE49-F238E27FC236}">
              <a16:creationId xmlns:a16="http://schemas.microsoft.com/office/drawing/2014/main" id="{00000000-0008-0000-0500-0000BE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3775" name="Text Box 19">
          <a:extLst>
            <a:ext uri="{FF2B5EF4-FFF2-40B4-BE49-F238E27FC236}">
              <a16:creationId xmlns:a16="http://schemas.microsoft.com/office/drawing/2014/main" id="{00000000-0008-0000-0500-0000BF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44014"/>
    <xdr:sp macro="" textlink="">
      <xdr:nvSpPr>
        <xdr:cNvPr id="3776" name="Text Box 15">
          <a:extLst>
            <a:ext uri="{FF2B5EF4-FFF2-40B4-BE49-F238E27FC236}">
              <a16:creationId xmlns:a16="http://schemas.microsoft.com/office/drawing/2014/main" id="{00000000-0008-0000-0500-0000C00E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777" name="Text Box 16">
          <a:extLst>
            <a:ext uri="{FF2B5EF4-FFF2-40B4-BE49-F238E27FC236}">
              <a16:creationId xmlns:a16="http://schemas.microsoft.com/office/drawing/2014/main" id="{00000000-0008-0000-0500-0000C1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778" name="Text Box 17">
          <a:extLst>
            <a:ext uri="{FF2B5EF4-FFF2-40B4-BE49-F238E27FC236}">
              <a16:creationId xmlns:a16="http://schemas.microsoft.com/office/drawing/2014/main" id="{00000000-0008-0000-0500-0000C2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779" name="Text Box 18">
          <a:extLst>
            <a:ext uri="{FF2B5EF4-FFF2-40B4-BE49-F238E27FC236}">
              <a16:creationId xmlns:a16="http://schemas.microsoft.com/office/drawing/2014/main" id="{00000000-0008-0000-0500-0000C3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780" name="Text Box 19">
          <a:extLst>
            <a:ext uri="{FF2B5EF4-FFF2-40B4-BE49-F238E27FC236}">
              <a16:creationId xmlns:a16="http://schemas.microsoft.com/office/drawing/2014/main" id="{00000000-0008-0000-0500-0000C4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124</xdr:row>
      <xdr:rowOff>504825</xdr:rowOff>
    </xdr:from>
    <xdr:ext cx="95250" cy="442269"/>
    <xdr:sp macro="" textlink="">
      <xdr:nvSpPr>
        <xdr:cNvPr id="3781" name="Text Box 15">
          <a:extLst>
            <a:ext uri="{FF2B5EF4-FFF2-40B4-BE49-F238E27FC236}">
              <a16:creationId xmlns:a16="http://schemas.microsoft.com/office/drawing/2014/main" id="{00000000-0008-0000-0500-0000C50E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3782" name="Text Box 16">
          <a:extLst>
            <a:ext uri="{FF2B5EF4-FFF2-40B4-BE49-F238E27FC236}">
              <a16:creationId xmlns:a16="http://schemas.microsoft.com/office/drawing/2014/main" id="{00000000-0008-0000-0500-0000C6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3783" name="Text Box 17">
          <a:extLst>
            <a:ext uri="{FF2B5EF4-FFF2-40B4-BE49-F238E27FC236}">
              <a16:creationId xmlns:a16="http://schemas.microsoft.com/office/drawing/2014/main" id="{00000000-0008-0000-0500-0000C7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3784" name="Text Box 18">
          <a:extLst>
            <a:ext uri="{FF2B5EF4-FFF2-40B4-BE49-F238E27FC236}">
              <a16:creationId xmlns:a16="http://schemas.microsoft.com/office/drawing/2014/main" id="{00000000-0008-0000-0500-0000C8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785" name="Text Box 16">
          <a:extLst>
            <a:ext uri="{FF2B5EF4-FFF2-40B4-BE49-F238E27FC236}">
              <a16:creationId xmlns:a16="http://schemas.microsoft.com/office/drawing/2014/main" id="{00000000-0008-0000-0500-0000C9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786" name="Text Box 17">
          <a:extLst>
            <a:ext uri="{FF2B5EF4-FFF2-40B4-BE49-F238E27FC236}">
              <a16:creationId xmlns:a16="http://schemas.microsoft.com/office/drawing/2014/main" id="{00000000-0008-0000-0500-0000CA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787" name="Text Box 18">
          <a:extLst>
            <a:ext uri="{FF2B5EF4-FFF2-40B4-BE49-F238E27FC236}">
              <a16:creationId xmlns:a16="http://schemas.microsoft.com/office/drawing/2014/main" id="{00000000-0008-0000-0500-0000CB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788" name="Text Box 19">
          <a:extLst>
            <a:ext uri="{FF2B5EF4-FFF2-40B4-BE49-F238E27FC236}">
              <a16:creationId xmlns:a16="http://schemas.microsoft.com/office/drawing/2014/main" id="{00000000-0008-0000-0500-0000CC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789" name="Text Box 16">
          <a:extLst>
            <a:ext uri="{FF2B5EF4-FFF2-40B4-BE49-F238E27FC236}">
              <a16:creationId xmlns:a16="http://schemas.microsoft.com/office/drawing/2014/main" id="{00000000-0008-0000-0500-0000CD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790" name="Text Box 17">
          <a:extLst>
            <a:ext uri="{FF2B5EF4-FFF2-40B4-BE49-F238E27FC236}">
              <a16:creationId xmlns:a16="http://schemas.microsoft.com/office/drawing/2014/main" id="{00000000-0008-0000-0500-0000CE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791" name="Text Box 18">
          <a:extLst>
            <a:ext uri="{FF2B5EF4-FFF2-40B4-BE49-F238E27FC236}">
              <a16:creationId xmlns:a16="http://schemas.microsoft.com/office/drawing/2014/main" id="{00000000-0008-0000-0500-0000CF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126</xdr:row>
      <xdr:rowOff>170392</xdr:rowOff>
    </xdr:from>
    <xdr:ext cx="95250" cy="213632"/>
    <xdr:sp macro="" textlink="">
      <xdr:nvSpPr>
        <xdr:cNvPr id="3792" name="Text Box 15">
          <a:extLst>
            <a:ext uri="{FF2B5EF4-FFF2-40B4-BE49-F238E27FC236}">
              <a16:creationId xmlns:a16="http://schemas.microsoft.com/office/drawing/2014/main" id="{00000000-0008-0000-0500-0000D00E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793" name="Text Box 16">
          <a:extLst>
            <a:ext uri="{FF2B5EF4-FFF2-40B4-BE49-F238E27FC236}">
              <a16:creationId xmlns:a16="http://schemas.microsoft.com/office/drawing/2014/main" id="{00000000-0008-0000-0500-0000D1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794" name="Text Box 17">
          <a:extLst>
            <a:ext uri="{FF2B5EF4-FFF2-40B4-BE49-F238E27FC236}">
              <a16:creationId xmlns:a16="http://schemas.microsoft.com/office/drawing/2014/main" id="{00000000-0008-0000-0500-0000D2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795" name="Text Box 18">
          <a:extLst>
            <a:ext uri="{FF2B5EF4-FFF2-40B4-BE49-F238E27FC236}">
              <a16:creationId xmlns:a16="http://schemas.microsoft.com/office/drawing/2014/main" id="{00000000-0008-0000-0500-0000D3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796" name="Text Box 19">
          <a:extLst>
            <a:ext uri="{FF2B5EF4-FFF2-40B4-BE49-F238E27FC236}">
              <a16:creationId xmlns:a16="http://schemas.microsoft.com/office/drawing/2014/main" id="{00000000-0008-0000-0500-0000D4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3797" name="Text Box 16">
          <a:extLst>
            <a:ext uri="{FF2B5EF4-FFF2-40B4-BE49-F238E27FC236}">
              <a16:creationId xmlns:a16="http://schemas.microsoft.com/office/drawing/2014/main" id="{00000000-0008-0000-0500-0000D5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3798" name="Text Box 17">
          <a:extLst>
            <a:ext uri="{FF2B5EF4-FFF2-40B4-BE49-F238E27FC236}">
              <a16:creationId xmlns:a16="http://schemas.microsoft.com/office/drawing/2014/main" id="{00000000-0008-0000-0500-0000D6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3799" name="Text Box 18">
          <a:extLst>
            <a:ext uri="{FF2B5EF4-FFF2-40B4-BE49-F238E27FC236}">
              <a16:creationId xmlns:a16="http://schemas.microsoft.com/office/drawing/2014/main" id="{00000000-0008-0000-0500-0000D7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3800" name="Text Box 19">
          <a:extLst>
            <a:ext uri="{FF2B5EF4-FFF2-40B4-BE49-F238E27FC236}">
              <a16:creationId xmlns:a16="http://schemas.microsoft.com/office/drawing/2014/main" id="{00000000-0008-0000-0500-0000D8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121</xdr:row>
      <xdr:rowOff>0</xdr:rowOff>
    </xdr:from>
    <xdr:ext cx="95250" cy="171450"/>
    <xdr:sp macro="" textlink="">
      <xdr:nvSpPr>
        <xdr:cNvPr id="3801" name="Text Box 16">
          <a:extLst>
            <a:ext uri="{FF2B5EF4-FFF2-40B4-BE49-F238E27FC236}">
              <a16:creationId xmlns:a16="http://schemas.microsoft.com/office/drawing/2014/main" id="{00000000-0008-0000-0500-0000D9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121</xdr:row>
      <xdr:rowOff>0</xdr:rowOff>
    </xdr:from>
    <xdr:ext cx="95250" cy="171450"/>
    <xdr:sp macro="" textlink="">
      <xdr:nvSpPr>
        <xdr:cNvPr id="3802" name="Text Box 17">
          <a:extLst>
            <a:ext uri="{FF2B5EF4-FFF2-40B4-BE49-F238E27FC236}">
              <a16:creationId xmlns:a16="http://schemas.microsoft.com/office/drawing/2014/main" id="{00000000-0008-0000-0500-0000DA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121</xdr:row>
      <xdr:rowOff>0</xdr:rowOff>
    </xdr:from>
    <xdr:ext cx="95250" cy="171450"/>
    <xdr:sp macro="" textlink="">
      <xdr:nvSpPr>
        <xdr:cNvPr id="3803" name="Text Box 18">
          <a:extLst>
            <a:ext uri="{FF2B5EF4-FFF2-40B4-BE49-F238E27FC236}">
              <a16:creationId xmlns:a16="http://schemas.microsoft.com/office/drawing/2014/main" id="{00000000-0008-0000-0500-0000DB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121</xdr:row>
      <xdr:rowOff>0</xdr:rowOff>
    </xdr:from>
    <xdr:ext cx="95250" cy="171450"/>
    <xdr:sp macro="" textlink="">
      <xdr:nvSpPr>
        <xdr:cNvPr id="3804" name="Text Box 19">
          <a:extLst>
            <a:ext uri="{FF2B5EF4-FFF2-40B4-BE49-F238E27FC236}">
              <a16:creationId xmlns:a16="http://schemas.microsoft.com/office/drawing/2014/main" id="{00000000-0008-0000-0500-0000DC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44014"/>
    <xdr:sp macro="" textlink="">
      <xdr:nvSpPr>
        <xdr:cNvPr id="3805" name="Text Box 15">
          <a:extLst>
            <a:ext uri="{FF2B5EF4-FFF2-40B4-BE49-F238E27FC236}">
              <a16:creationId xmlns:a16="http://schemas.microsoft.com/office/drawing/2014/main" id="{00000000-0008-0000-0500-0000DD0E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806" name="Text Box 16">
          <a:extLst>
            <a:ext uri="{FF2B5EF4-FFF2-40B4-BE49-F238E27FC236}">
              <a16:creationId xmlns:a16="http://schemas.microsoft.com/office/drawing/2014/main" id="{00000000-0008-0000-0500-0000DE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807" name="Text Box 17">
          <a:extLst>
            <a:ext uri="{FF2B5EF4-FFF2-40B4-BE49-F238E27FC236}">
              <a16:creationId xmlns:a16="http://schemas.microsoft.com/office/drawing/2014/main" id="{00000000-0008-0000-0500-0000DF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808" name="Text Box 18">
          <a:extLst>
            <a:ext uri="{FF2B5EF4-FFF2-40B4-BE49-F238E27FC236}">
              <a16:creationId xmlns:a16="http://schemas.microsoft.com/office/drawing/2014/main" id="{00000000-0008-0000-0500-0000E0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809" name="Text Box 19">
          <a:extLst>
            <a:ext uri="{FF2B5EF4-FFF2-40B4-BE49-F238E27FC236}">
              <a16:creationId xmlns:a16="http://schemas.microsoft.com/office/drawing/2014/main" id="{00000000-0008-0000-0500-0000E1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3810" name="Text Box 16">
          <a:extLst>
            <a:ext uri="{FF2B5EF4-FFF2-40B4-BE49-F238E27FC236}">
              <a16:creationId xmlns:a16="http://schemas.microsoft.com/office/drawing/2014/main" id="{00000000-0008-0000-0500-0000E2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3811" name="Text Box 17">
          <a:extLst>
            <a:ext uri="{FF2B5EF4-FFF2-40B4-BE49-F238E27FC236}">
              <a16:creationId xmlns:a16="http://schemas.microsoft.com/office/drawing/2014/main" id="{00000000-0008-0000-0500-0000E3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126</xdr:row>
      <xdr:rowOff>15875</xdr:rowOff>
    </xdr:from>
    <xdr:ext cx="95250" cy="171450"/>
    <xdr:sp macro="" textlink="">
      <xdr:nvSpPr>
        <xdr:cNvPr id="3812" name="Text Box 18">
          <a:extLst>
            <a:ext uri="{FF2B5EF4-FFF2-40B4-BE49-F238E27FC236}">
              <a16:creationId xmlns:a16="http://schemas.microsoft.com/office/drawing/2014/main" id="{00000000-0008-0000-0500-0000E40E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813" name="Text Box 16">
          <a:extLst>
            <a:ext uri="{FF2B5EF4-FFF2-40B4-BE49-F238E27FC236}">
              <a16:creationId xmlns:a16="http://schemas.microsoft.com/office/drawing/2014/main" id="{00000000-0008-0000-0500-0000E5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814" name="Text Box 17">
          <a:extLst>
            <a:ext uri="{FF2B5EF4-FFF2-40B4-BE49-F238E27FC236}">
              <a16:creationId xmlns:a16="http://schemas.microsoft.com/office/drawing/2014/main" id="{00000000-0008-0000-0500-0000E6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815" name="Text Box 18">
          <a:extLst>
            <a:ext uri="{FF2B5EF4-FFF2-40B4-BE49-F238E27FC236}">
              <a16:creationId xmlns:a16="http://schemas.microsoft.com/office/drawing/2014/main" id="{00000000-0008-0000-0500-0000E7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816" name="Text Box 19">
          <a:extLst>
            <a:ext uri="{FF2B5EF4-FFF2-40B4-BE49-F238E27FC236}">
              <a16:creationId xmlns:a16="http://schemas.microsoft.com/office/drawing/2014/main" id="{00000000-0008-0000-0500-0000E8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817" name="Text Box 16">
          <a:extLst>
            <a:ext uri="{FF2B5EF4-FFF2-40B4-BE49-F238E27FC236}">
              <a16:creationId xmlns:a16="http://schemas.microsoft.com/office/drawing/2014/main" id="{00000000-0008-0000-0500-0000E9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126</xdr:row>
      <xdr:rowOff>170392</xdr:rowOff>
    </xdr:from>
    <xdr:ext cx="95250" cy="213632"/>
    <xdr:sp macro="" textlink="">
      <xdr:nvSpPr>
        <xdr:cNvPr id="3818" name="Text Box 15">
          <a:extLst>
            <a:ext uri="{FF2B5EF4-FFF2-40B4-BE49-F238E27FC236}">
              <a16:creationId xmlns:a16="http://schemas.microsoft.com/office/drawing/2014/main" id="{00000000-0008-0000-0500-0000EA0E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xdr:row>
      <xdr:rowOff>504825</xdr:rowOff>
    </xdr:from>
    <xdr:ext cx="95250" cy="467134"/>
    <xdr:sp macro="" textlink="">
      <xdr:nvSpPr>
        <xdr:cNvPr id="3819" name="Text Box 15">
          <a:extLst>
            <a:ext uri="{FF2B5EF4-FFF2-40B4-BE49-F238E27FC236}">
              <a16:creationId xmlns:a16="http://schemas.microsoft.com/office/drawing/2014/main" id="{00000000-0008-0000-0500-0000EB0E0000}"/>
            </a:ext>
          </a:extLst>
        </xdr:cNvPr>
        <xdr:cNvSpPr txBox="1">
          <a:spLocks noChangeArrowheads="1"/>
        </xdr:cNvSpPr>
      </xdr:nvSpPr>
      <xdr:spPr bwMode="auto">
        <a:xfrm>
          <a:off x="4972050" y="5076825"/>
          <a:ext cx="95250" cy="46713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xdr:row>
      <xdr:rowOff>504825</xdr:rowOff>
    </xdr:from>
    <xdr:ext cx="95250" cy="213632"/>
    <xdr:sp macro="" textlink="">
      <xdr:nvSpPr>
        <xdr:cNvPr id="3820" name="Text Box 15">
          <a:extLst>
            <a:ext uri="{FF2B5EF4-FFF2-40B4-BE49-F238E27FC236}">
              <a16:creationId xmlns:a16="http://schemas.microsoft.com/office/drawing/2014/main" id="{00000000-0008-0000-0500-0000EC0E0000}"/>
            </a:ext>
          </a:extLst>
        </xdr:cNvPr>
        <xdr:cNvSpPr txBox="1">
          <a:spLocks noChangeArrowheads="1"/>
        </xdr:cNvSpPr>
      </xdr:nvSpPr>
      <xdr:spPr bwMode="auto">
        <a:xfrm>
          <a:off x="4972050" y="5076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xdr:row>
      <xdr:rowOff>504825</xdr:rowOff>
    </xdr:from>
    <xdr:ext cx="95250" cy="444331"/>
    <xdr:sp macro="" textlink="">
      <xdr:nvSpPr>
        <xdr:cNvPr id="3821" name="Text Box 15">
          <a:extLst>
            <a:ext uri="{FF2B5EF4-FFF2-40B4-BE49-F238E27FC236}">
              <a16:creationId xmlns:a16="http://schemas.microsoft.com/office/drawing/2014/main" id="{00000000-0008-0000-0500-0000ED0E0000}"/>
            </a:ext>
          </a:extLst>
        </xdr:cNvPr>
        <xdr:cNvSpPr txBox="1">
          <a:spLocks noChangeArrowheads="1"/>
        </xdr:cNvSpPr>
      </xdr:nvSpPr>
      <xdr:spPr bwMode="auto">
        <a:xfrm>
          <a:off x="4972050" y="5076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xdr:row>
      <xdr:rowOff>504825</xdr:rowOff>
    </xdr:from>
    <xdr:ext cx="95250" cy="444014"/>
    <xdr:sp macro="" textlink="">
      <xdr:nvSpPr>
        <xdr:cNvPr id="3822" name="Text Box 15">
          <a:extLst>
            <a:ext uri="{FF2B5EF4-FFF2-40B4-BE49-F238E27FC236}">
              <a16:creationId xmlns:a16="http://schemas.microsoft.com/office/drawing/2014/main" id="{00000000-0008-0000-0500-0000EE0E0000}"/>
            </a:ext>
          </a:extLst>
        </xdr:cNvPr>
        <xdr:cNvSpPr txBox="1">
          <a:spLocks noChangeArrowheads="1"/>
        </xdr:cNvSpPr>
      </xdr:nvSpPr>
      <xdr:spPr bwMode="auto">
        <a:xfrm>
          <a:off x="4972050" y="58261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xdr:row>
      <xdr:rowOff>504825</xdr:rowOff>
    </xdr:from>
    <xdr:ext cx="95250" cy="444014"/>
    <xdr:sp macro="" textlink="">
      <xdr:nvSpPr>
        <xdr:cNvPr id="3823" name="Text Box 15">
          <a:extLst>
            <a:ext uri="{FF2B5EF4-FFF2-40B4-BE49-F238E27FC236}">
              <a16:creationId xmlns:a16="http://schemas.microsoft.com/office/drawing/2014/main" id="{00000000-0008-0000-0500-0000EF0E0000}"/>
            </a:ext>
          </a:extLst>
        </xdr:cNvPr>
        <xdr:cNvSpPr txBox="1">
          <a:spLocks noChangeArrowheads="1"/>
        </xdr:cNvSpPr>
      </xdr:nvSpPr>
      <xdr:spPr bwMode="auto">
        <a:xfrm>
          <a:off x="4972050" y="58261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448496"/>
    <xdr:sp macro="" textlink="">
      <xdr:nvSpPr>
        <xdr:cNvPr id="3824" name="Text Box 15">
          <a:extLst>
            <a:ext uri="{FF2B5EF4-FFF2-40B4-BE49-F238E27FC236}">
              <a16:creationId xmlns:a16="http://schemas.microsoft.com/office/drawing/2014/main" id="{00000000-0008-0000-0500-0000F00E0000}"/>
            </a:ext>
          </a:extLst>
        </xdr:cNvPr>
        <xdr:cNvSpPr txBox="1">
          <a:spLocks noChangeArrowheads="1"/>
        </xdr:cNvSpPr>
      </xdr:nvSpPr>
      <xdr:spPr bwMode="auto">
        <a:xfrm>
          <a:off x="4972050" y="73247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213632"/>
    <xdr:sp macro="" textlink="">
      <xdr:nvSpPr>
        <xdr:cNvPr id="3825" name="Text Box 15">
          <a:extLst>
            <a:ext uri="{FF2B5EF4-FFF2-40B4-BE49-F238E27FC236}">
              <a16:creationId xmlns:a16="http://schemas.microsoft.com/office/drawing/2014/main" id="{00000000-0008-0000-0500-0000F10E0000}"/>
            </a:ext>
          </a:extLst>
        </xdr:cNvPr>
        <xdr:cNvSpPr txBox="1">
          <a:spLocks noChangeArrowheads="1"/>
        </xdr:cNvSpPr>
      </xdr:nvSpPr>
      <xdr:spPr bwMode="auto">
        <a:xfrm>
          <a:off x="4972050" y="7324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444331"/>
    <xdr:sp macro="" textlink="">
      <xdr:nvSpPr>
        <xdr:cNvPr id="3826" name="Text Box 15">
          <a:extLst>
            <a:ext uri="{FF2B5EF4-FFF2-40B4-BE49-F238E27FC236}">
              <a16:creationId xmlns:a16="http://schemas.microsoft.com/office/drawing/2014/main" id="{00000000-0008-0000-0500-0000F20E0000}"/>
            </a:ext>
          </a:extLst>
        </xdr:cNvPr>
        <xdr:cNvSpPr txBox="1">
          <a:spLocks noChangeArrowheads="1"/>
        </xdr:cNvSpPr>
      </xdr:nvSpPr>
      <xdr:spPr bwMode="auto">
        <a:xfrm>
          <a:off x="4972050" y="7324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456743"/>
    <xdr:sp macro="" textlink="">
      <xdr:nvSpPr>
        <xdr:cNvPr id="3827" name="Text Box 15">
          <a:extLst>
            <a:ext uri="{FF2B5EF4-FFF2-40B4-BE49-F238E27FC236}">
              <a16:creationId xmlns:a16="http://schemas.microsoft.com/office/drawing/2014/main" id="{00000000-0008-0000-0500-0000F30E0000}"/>
            </a:ext>
          </a:extLst>
        </xdr:cNvPr>
        <xdr:cNvSpPr txBox="1">
          <a:spLocks noChangeArrowheads="1"/>
        </xdr:cNvSpPr>
      </xdr:nvSpPr>
      <xdr:spPr bwMode="auto">
        <a:xfrm>
          <a:off x="4972050" y="73247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213632"/>
    <xdr:sp macro="" textlink="">
      <xdr:nvSpPr>
        <xdr:cNvPr id="3828" name="Text Box 15">
          <a:extLst>
            <a:ext uri="{FF2B5EF4-FFF2-40B4-BE49-F238E27FC236}">
              <a16:creationId xmlns:a16="http://schemas.microsoft.com/office/drawing/2014/main" id="{00000000-0008-0000-0500-0000F40E0000}"/>
            </a:ext>
          </a:extLst>
        </xdr:cNvPr>
        <xdr:cNvSpPr txBox="1">
          <a:spLocks noChangeArrowheads="1"/>
        </xdr:cNvSpPr>
      </xdr:nvSpPr>
      <xdr:spPr bwMode="auto">
        <a:xfrm>
          <a:off x="4972050" y="7324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444331"/>
    <xdr:sp macro="" textlink="">
      <xdr:nvSpPr>
        <xdr:cNvPr id="3829" name="Text Box 15">
          <a:extLst>
            <a:ext uri="{FF2B5EF4-FFF2-40B4-BE49-F238E27FC236}">
              <a16:creationId xmlns:a16="http://schemas.microsoft.com/office/drawing/2014/main" id="{00000000-0008-0000-0500-0000F50E0000}"/>
            </a:ext>
          </a:extLst>
        </xdr:cNvPr>
        <xdr:cNvSpPr txBox="1">
          <a:spLocks noChangeArrowheads="1"/>
        </xdr:cNvSpPr>
      </xdr:nvSpPr>
      <xdr:spPr bwMode="auto">
        <a:xfrm>
          <a:off x="4972050" y="7324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448496"/>
    <xdr:sp macro="" textlink="">
      <xdr:nvSpPr>
        <xdr:cNvPr id="3830" name="Text Box 15">
          <a:extLst>
            <a:ext uri="{FF2B5EF4-FFF2-40B4-BE49-F238E27FC236}">
              <a16:creationId xmlns:a16="http://schemas.microsoft.com/office/drawing/2014/main" id="{00000000-0008-0000-0500-0000F60E0000}"/>
            </a:ext>
          </a:extLst>
        </xdr:cNvPr>
        <xdr:cNvSpPr txBox="1">
          <a:spLocks noChangeArrowheads="1"/>
        </xdr:cNvSpPr>
      </xdr:nvSpPr>
      <xdr:spPr bwMode="auto">
        <a:xfrm>
          <a:off x="4972050" y="73247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213632"/>
    <xdr:sp macro="" textlink="">
      <xdr:nvSpPr>
        <xdr:cNvPr id="3831" name="Text Box 15">
          <a:extLst>
            <a:ext uri="{FF2B5EF4-FFF2-40B4-BE49-F238E27FC236}">
              <a16:creationId xmlns:a16="http://schemas.microsoft.com/office/drawing/2014/main" id="{00000000-0008-0000-0500-0000F70E0000}"/>
            </a:ext>
          </a:extLst>
        </xdr:cNvPr>
        <xdr:cNvSpPr txBox="1">
          <a:spLocks noChangeArrowheads="1"/>
        </xdr:cNvSpPr>
      </xdr:nvSpPr>
      <xdr:spPr bwMode="auto">
        <a:xfrm>
          <a:off x="4972050" y="7324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444331"/>
    <xdr:sp macro="" textlink="">
      <xdr:nvSpPr>
        <xdr:cNvPr id="3832" name="Text Box 15">
          <a:extLst>
            <a:ext uri="{FF2B5EF4-FFF2-40B4-BE49-F238E27FC236}">
              <a16:creationId xmlns:a16="http://schemas.microsoft.com/office/drawing/2014/main" id="{00000000-0008-0000-0500-0000F80E0000}"/>
            </a:ext>
          </a:extLst>
        </xdr:cNvPr>
        <xdr:cNvSpPr txBox="1">
          <a:spLocks noChangeArrowheads="1"/>
        </xdr:cNvSpPr>
      </xdr:nvSpPr>
      <xdr:spPr bwMode="auto">
        <a:xfrm>
          <a:off x="4972050" y="7324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456743"/>
    <xdr:sp macro="" textlink="">
      <xdr:nvSpPr>
        <xdr:cNvPr id="3833" name="Text Box 15">
          <a:extLst>
            <a:ext uri="{FF2B5EF4-FFF2-40B4-BE49-F238E27FC236}">
              <a16:creationId xmlns:a16="http://schemas.microsoft.com/office/drawing/2014/main" id="{00000000-0008-0000-0500-0000F90E0000}"/>
            </a:ext>
          </a:extLst>
        </xdr:cNvPr>
        <xdr:cNvSpPr txBox="1">
          <a:spLocks noChangeArrowheads="1"/>
        </xdr:cNvSpPr>
      </xdr:nvSpPr>
      <xdr:spPr bwMode="auto">
        <a:xfrm>
          <a:off x="4972050" y="73247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213632"/>
    <xdr:sp macro="" textlink="">
      <xdr:nvSpPr>
        <xdr:cNvPr id="3834" name="Text Box 15">
          <a:extLst>
            <a:ext uri="{FF2B5EF4-FFF2-40B4-BE49-F238E27FC236}">
              <a16:creationId xmlns:a16="http://schemas.microsoft.com/office/drawing/2014/main" id="{00000000-0008-0000-0500-0000FA0E0000}"/>
            </a:ext>
          </a:extLst>
        </xdr:cNvPr>
        <xdr:cNvSpPr txBox="1">
          <a:spLocks noChangeArrowheads="1"/>
        </xdr:cNvSpPr>
      </xdr:nvSpPr>
      <xdr:spPr bwMode="auto">
        <a:xfrm>
          <a:off x="4972050" y="7324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444331"/>
    <xdr:sp macro="" textlink="">
      <xdr:nvSpPr>
        <xdr:cNvPr id="3835" name="Text Box 15">
          <a:extLst>
            <a:ext uri="{FF2B5EF4-FFF2-40B4-BE49-F238E27FC236}">
              <a16:creationId xmlns:a16="http://schemas.microsoft.com/office/drawing/2014/main" id="{00000000-0008-0000-0500-0000FB0E0000}"/>
            </a:ext>
          </a:extLst>
        </xdr:cNvPr>
        <xdr:cNvSpPr txBox="1">
          <a:spLocks noChangeArrowheads="1"/>
        </xdr:cNvSpPr>
      </xdr:nvSpPr>
      <xdr:spPr bwMode="auto">
        <a:xfrm>
          <a:off x="4972050" y="7324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213632"/>
    <xdr:sp macro="" textlink="">
      <xdr:nvSpPr>
        <xdr:cNvPr id="3836" name="Text Box 15">
          <a:extLst>
            <a:ext uri="{FF2B5EF4-FFF2-40B4-BE49-F238E27FC236}">
              <a16:creationId xmlns:a16="http://schemas.microsoft.com/office/drawing/2014/main" id="{00000000-0008-0000-0500-0000FC0E0000}"/>
            </a:ext>
          </a:extLst>
        </xdr:cNvPr>
        <xdr:cNvSpPr txBox="1">
          <a:spLocks noChangeArrowheads="1"/>
        </xdr:cNvSpPr>
      </xdr:nvSpPr>
      <xdr:spPr bwMode="auto">
        <a:xfrm>
          <a:off x="4972050" y="8074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213632"/>
    <xdr:sp macro="" textlink="">
      <xdr:nvSpPr>
        <xdr:cNvPr id="3837" name="Text Box 15">
          <a:extLst>
            <a:ext uri="{FF2B5EF4-FFF2-40B4-BE49-F238E27FC236}">
              <a16:creationId xmlns:a16="http://schemas.microsoft.com/office/drawing/2014/main" id="{00000000-0008-0000-0500-0000FD0E0000}"/>
            </a:ext>
          </a:extLst>
        </xdr:cNvPr>
        <xdr:cNvSpPr txBox="1">
          <a:spLocks noChangeArrowheads="1"/>
        </xdr:cNvSpPr>
      </xdr:nvSpPr>
      <xdr:spPr bwMode="auto">
        <a:xfrm>
          <a:off x="4972050" y="8074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448496"/>
    <xdr:sp macro="" textlink="">
      <xdr:nvSpPr>
        <xdr:cNvPr id="3838" name="Text Box 15">
          <a:extLst>
            <a:ext uri="{FF2B5EF4-FFF2-40B4-BE49-F238E27FC236}">
              <a16:creationId xmlns:a16="http://schemas.microsoft.com/office/drawing/2014/main" id="{00000000-0008-0000-0500-0000FE0E0000}"/>
            </a:ext>
          </a:extLst>
        </xdr:cNvPr>
        <xdr:cNvSpPr txBox="1">
          <a:spLocks noChangeArrowheads="1"/>
        </xdr:cNvSpPr>
      </xdr:nvSpPr>
      <xdr:spPr bwMode="auto">
        <a:xfrm>
          <a:off x="4972050" y="9572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213632"/>
    <xdr:sp macro="" textlink="">
      <xdr:nvSpPr>
        <xdr:cNvPr id="3839" name="Text Box 15">
          <a:extLst>
            <a:ext uri="{FF2B5EF4-FFF2-40B4-BE49-F238E27FC236}">
              <a16:creationId xmlns:a16="http://schemas.microsoft.com/office/drawing/2014/main" id="{00000000-0008-0000-0500-0000FF0E0000}"/>
            </a:ext>
          </a:extLst>
        </xdr:cNvPr>
        <xdr:cNvSpPr txBox="1">
          <a:spLocks noChangeArrowheads="1"/>
        </xdr:cNvSpPr>
      </xdr:nvSpPr>
      <xdr:spPr bwMode="auto">
        <a:xfrm>
          <a:off x="4972050" y="9572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444331"/>
    <xdr:sp macro="" textlink="">
      <xdr:nvSpPr>
        <xdr:cNvPr id="3840" name="Text Box 15">
          <a:extLst>
            <a:ext uri="{FF2B5EF4-FFF2-40B4-BE49-F238E27FC236}">
              <a16:creationId xmlns:a16="http://schemas.microsoft.com/office/drawing/2014/main" id="{00000000-0008-0000-0500-0000000F0000}"/>
            </a:ext>
          </a:extLst>
        </xdr:cNvPr>
        <xdr:cNvSpPr txBox="1">
          <a:spLocks noChangeArrowheads="1"/>
        </xdr:cNvSpPr>
      </xdr:nvSpPr>
      <xdr:spPr bwMode="auto">
        <a:xfrm>
          <a:off x="4972050" y="9572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456743"/>
    <xdr:sp macro="" textlink="">
      <xdr:nvSpPr>
        <xdr:cNvPr id="3841" name="Text Box 15">
          <a:extLst>
            <a:ext uri="{FF2B5EF4-FFF2-40B4-BE49-F238E27FC236}">
              <a16:creationId xmlns:a16="http://schemas.microsoft.com/office/drawing/2014/main" id="{00000000-0008-0000-0500-0000010F0000}"/>
            </a:ext>
          </a:extLst>
        </xdr:cNvPr>
        <xdr:cNvSpPr txBox="1">
          <a:spLocks noChangeArrowheads="1"/>
        </xdr:cNvSpPr>
      </xdr:nvSpPr>
      <xdr:spPr bwMode="auto">
        <a:xfrm>
          <a:off x="4972050" y="95726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213632"/>
    <xdr:sp macro="" textlink="">
      <xdr:nvSpPr>
        <xdr:cNvPr id="3842" name="Text Box 15">
          <a:extLst>
            <a:ext uri="{FF2B5EF4-FFF2-40B4-BE49-F238E27FC236}">
              <a16:creationId xmlns:a16="http://schemas.microsoft.com/office/drawing/2014/main" id="{00000000-0008-0000-0500-0000020F0000}"/>
            </a:ext>
          </a:extLst>
        </xdr:cNvPr>
        <xdr:cNvSpPr txBox="1">
          <a:spLocks noChangeArrowheads="1"/>
        </xdr:cNvSpPr>
      </xdr:nvSpPr>
      <xdr:spPr bwMode="auto">
        <a:xfrm>
          <a:off x="4972050" y="9572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444331"/>
    <xdr:sp macro="" textlink="">
      <xdr:nvSpPr>
        <xdr:cNvPr id="3843" name="Text Box 15">
          <a:extLst>
            <a:ext uri="{FF2B5EF4-FFF2-40B4-BE49-F238E27FC236}">
              <a16:creationId xmlns:a16="http://schemas.microsoft.com/office/drawing/2014/main" id="{00000000-0008-0000-0500-0000030F0000}"/>
            </a:ext>
          </a:extLst>
        </xdr:cNvPr>
        <xdr:cNvSpPr txBox="1">
          <a:spLocks noChangeArrowheads="1"/>
        </xdr:cNvSpPr>
      </xdr:nvSpPr>
      <xdr:spPr bwMode="auto">
        <a:xfrm>
          <a:off x="4972050" y="9572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213632"/>
    <xdr:sp macro="" textlink="">
      <xdr:nvSpPr>
        <xdr:cNvPr id="3844" name="Text Box 15">
          <a:extLst>
            <a:ext uri="{FF2B5EF4-FFF2-40B4-BE49-F238E27FC236}">
              <a16:creationId xmlns:a16="http://schemas.microsoft.com/office/drawing/2014/main" id="{00000000-0008-0000-0500-0000040F0000}"/>
            </a:ext>
          </a:extLst>
        </xdr:cNvPr>
        <xdr:cNvSpPr txBox="1">
          <a:spLocks noChangeArrowheads="1"/>
        </xdr:cNvSpPr>
      </xdr:nvSpPr>
      <xdr:spPr bwMode="auto">
        <a:xfrm>
          <a:off x="4972050" y="9572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213632"/>
    <xdr:sp macro="" textlink="">
      <xdr:nvSpPr>
        <xdr:cNvPr id="3845" name="Text Box 15">
          <a:extLst>
            <a:ext uri="{FF2B5EF4-FFF2-40B4-BE49-F238E27FC236}">
              <a16:creationId xmlns:a16="http://schemas.microsoft.com/office/drawing/2014/main" id="{00000000-0008-0000-0500-0000050F0000}"/>
            </a:ext>
          </a:extLst>
        </xdr:cNvPr>
        <xdr:cNvSpPr txBox="1">
          <a:spLocks noChangeArrowheads="1"/>
        </xdr:cNvSpPr>
      </xdr:nvSpPr>
      <xdr:spPr bwMode="auto">
        <a:xfrm>
          <a:off x="4972050" y="9572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448496"/>
    <xdr:sp macro="" textlink="">
      <xdr:nvSpPr>
        <xdr:cNvPr id="3846" name="Text Box 15">
          <a:extLst>
            <a:ext uri="{FF2B5EF4-FFF2-40B4-BE49-F238E27FC236}">
              <a16:creationId xmlns:a16="http://schemas.microsoft.com/office/drawing/2014/main" id="{00000000-0008-0000-0500-0000060F0000}"/>
            </a:ext>
          </a:extLst>
        </xdr:cNvPr>
        <xdr:cNvSpPr txBox="1">
          <a:spLocks noChangeArrowheads="1"/>
        </xdr:cNvSpPr>
      </xdr:nvSpPr>
      <xdr:spPr bwMode="auto">
        <a:xfrm>
          <a:off x="4972050" y="9572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213632"/>
    <xdr:sp macro="" textlink="">
      <xdr:nvSpPr>
        <xdr:cNvPr id="3847" name="Text Box 15">
          <a:extLst>
            <a:ext uri="{FF2B5EF4-FFF2-40B4-BE49-F238E27FC236}">
              <a16:creationId xmlns:a16="http://schemas.microsoft.com/office/drawing/2014/main" id="{00000000-0008-0000-0500-0000070F0000}"/>
            </a:ext>
          </a:extLst>
        </xdr:cNvPr>
        <xdr:cNvSpPr txBox="1">
          <a:spLocks noChangeArrowheads="1"/>
        </xdr:cNvSpPr>
      </xdr:nvSpPr>
      <xdr:spPr bwMode="auto">
        <a:xfrm>
          <a:off x="4972050" y="9572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444331"/>
    <xdr:sp macro="" textlink="">
      <xdr:nvSpPr>
        <xdr:cNvPr id="3848" name="Text Box 15">
          <a:extLst>
            <a:ext uri="{FF2B5EF4-FFF2-40B4-BE49-F238E27FC236}">
              <a16:creationId xmlns:a16="http://schemas.microsoft.com/office/drawing/2014/main" id="{00000000-0008-0000-0500-0000080F0000}"/>
            </a:ext>
          </a:extLst>
        </xdr:cNvPr>
        <xdr:cNvSpPr txBox="1">
          <a:spLocks noChangeArrowheads="1"/>
        </xdr:cNvSpPr>
      </xdr:nvSpPr>
      <xdr:spPr bwMode="auto">
        <a:xfrm>
          <a:off x="4972050" y="9572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456743"/>
    <xdr:sp macro="" textlink="">
      <xdr:nvSpPr>
        <xdr:cNvPr id="3849" name="Text Box 15">
          <a:extLst>
            <a:ext uri="{FF2B5EF4-FFF2-40B4-BE49-F238E27FC236}">
              <a16:creationId xmlns:a16="http://schemas.microsoft.com/office/drawing/2014/main" id="{00000000-0008-0000-0500-0000090F0000}"/>
            </a:ext>
          </a:extLst>
        </xdr:cNvPr>
        <xdr:cNvSpPr txBox="1">
          <a:spLocks noChangeArrowheads="1"/>
        </xdr:cNvSpPr>
      </xdr:nvSpPr>
      <xdr:spPr bwMode="auto">
        <a:xfrm>
          <a:off x="4972050" y="95726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213632"/>
    <xdr:sp macro="" textlink="">
      <xdr:nvSpPr>
        <xdr:cNvPr id="3850" name="Text Box 15">
          <a:extLst>
            <a:ext uri="{FF2B5EF4-FFF2-40B4-BE49-F238E27FC236}">
              <a16:creationId xmlns:a16="http://schemas.microsoft.com/office/drawing/2014/main" id="{00000000-0008-0000-0500-00000A0F0000}"/>
            </a:ext>
          </a:extLst>
        </xdr:cNvPr>
        <xdr:cNvSpPr txBox="1">
          <a:spLocks noChangeArrowheads="1"/>
        </xdr:cNvSpPr>
      </xdr:nvSpPr>
      <xdr:spPr bwMode="auto">
        <a:xfrm>
          <a:off x="4972050" y="9572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444331"/>
    <xdr:sp macro="" textlink="">
      <xdr:nvSpPr>
        <xdr:cNvPr id="3851" name="Text Box 15">
          <a:extLst>
            <a:ext uri="{FF2B5EF4-FFF2-40B4-BE49-F238E27FC236}">
              <a16:creationId xmlns:a16="http://schemas.microsoft.com/office/drawing/2014/main" id="{00000000-0008-0000-0500-00000B0F0000}"/>
            </a:ext>
          </a:extLst>
        </xdr:cNvPr>
        <xdr:cNvSpPr txBox="1">
          <a:spLocks noChangeArrowheads="1"/>
        </xdr:cNvSpPr>
      </xdr:nvSpPr>
      <xdr:spPr bwMode="auto">
        <a:xfrm>
          <a:off x="4972050" y="9572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213632"/>
    <xdr:sp macro="" textlink="">
      <xdr:nvSpPr>
        <xdr:cNvPr id="3852" name="Text Box 15">
          <a:extLst>
            <a:ext uri="{FF2B5EF4-FFF2-40B4-BE49-F238E27FC236}">
              <a16:creationId xmlns:a16="http://schemas.microsoft.com/office/drawing/2014/main" id="{00000000-0008-0000-0500-00000C0F0000}"/>
            </a:ext>
          </a:extLst>
        </xdr:cNvPr>
        <xdr:cNvSpPr txBox="1">
          <a:spLocks noChangeArrowheads="1"/>
        </xdr:cNvSpPr>
      </xdr:nvSpPr>
      <xdr:spPr bwMode="auto">
        <a:xfrm>
          <a:off x="4972050" y="9572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213632"/>
    <xdr:sp macro="" textlink="">
      <xdr:nvSpPr>
        <xdr:cNvPr id="3853" name="Text Box 15">
          <a:extLst>
            <a:ext uri="{FF2B5EF4-FFF2-40B4-BE49-F238E27FC236}">
              <a16:creationId xmlns:a16="http://schemas.microsoft.com/office/drawing/2014/main" id="{00000000-0008-0000-0500-00000D0F0000}"/>
            </a:ext>
          </a:extLst>
        </xdr:cNvPr>
        <xdr:cNvSpPr txBox="1">
          <a:spLocks noChangeArrowheads="1"/>
        </xdr:cNvSpPr>
      </xdr:nvSpPr>
      <xdr:spPr bwMode="auto">
        <a:xfrm>
          <a:off x="4972050" y="9572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213632"/>
    <xdr:sp macro="" textlink="">
      <xdr:nvSpPr>
        <xdr:cNvPr id="3854" name="Text Box 15">
          <a:extLst>
            <a:ext uri="{FF2B5EF4-FFF2-40B4-BE49-F238E27FC236}">
              <a16:creationId xmlns:a16="http://schemas.microsoft.com/office/drawing/2014/main" id="{00000000-0008-0000-0500-00000E0F0000}"/>
            </a:ext>
          </a:extLst>
        </xdr:cNvPr>
        <xdr:cNvSpPr txBox="1">
          <a:spLocks noChangeArrowheads="1"/>
        </xdr:cNvSpPr>
      </xdr:nvSpPr>
      <xdr:spPr bwMode="auto">
        <a:xfrm>
          <a:off x="4972050" y="10321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213632"/>
    <xdr:sp macro="" textlink="">
      <xdr:nvSpPr>
        <xdr:cNvPr id="3855" name="Text Box 15">
          <a:extLst>
            <a:ext uri="{FF2B5EF4-FFF2-40B4-BE49-F238E27FC236}">
              <a16:creationId xmlns:a16="http://schemas.microsoft.com/office/drawing/2014/main" id="{00000000-0008-0000-0500-00000F0F0000}"/>
            </a:ext>
          </a:extLst>
        </xdr:cNvPr>
        <xdr:cNvSpPr txBox="1">
          <a:spLocks noChangeArrowheads="1"/>
        </xdr:cNvSpPr>
      </xdr:nvSpPr>
      <xdr:spPr bwMode="auto">
        <a:xfrm>
          <a:off x="4972050" y="10321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213632"/>
    <xdr:sp macro="" textlink="">
      <xdr:nvSpPr>
        <xdr:cNvPr id="3856" name="Text Box 15">
          <a:extLst>
            <a:ext uri="{FF2B5EF4-FFF2-40B4-BE49-F238E27FC236}">
              <a16:creationId xmlns:a16="http://schemas.microsoft.com/office/drawing/2014/main" id="{00000000-0008-0000-0500-0000100F0000}"/>
            </a:ext>
          </a:extLst>
        </xdr:cNvPr>
        <xdr:cNvSpPr txBox="1">
          <a:spLocks noChangeArrowheads="1"/>
        </xdr:cNvSpPr>
      </xdr:nvSpPr>
      <xdr:spPr bwMode="auto">
        <a:xfrm>
          <a:off x="4972050" y="10321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213632"/>
    <xdr:sp macro="" textlink="">
      <xdr:nvSpPr>
        <xdr:cNvPr id="3857" name="Text Box 15">
          <a:extLst>
            <a:ext uri="{FF2B5EF4-FFF2-40B4-BE49-F238E27FC236}">
              <a16:creationId xmlns:a16="http://schemas.microsoft.com/office/drawing/2014/main" id="{00000000-0008-0000-0500-0000110F0000}"/>
            </a:ext>
          </a:extLst>
        </xdr:cNvPr>
        <xdr:cNvSpPr txBox="1">
          <a:spLocks noChangeArrowheads="1"/>
        </xdr:cNvSpPr>
      </xdr:nvSpPr>
      <xdr:spPr bwMode="auto">
        <a:xfrm>
          <a:off x="4972050" y="10321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448496"/>
    <xdr:sp macro="" textlink="">
      <xdr:nvSpPr>
        <xdr:cNvPr id="3858" name="Text Box 15">
          <a:extLst>
            <a:ext uri="{FF2B5EF4-FFF2-40B4-BE49-F238E27FC236}">
              <a16:creationId xmlns:a16="http://schemas.microsoft.com/office/drawing/2014/main" id="{00000000-0008-0000-0500-000012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213632"/>
    <xdr:sp macro="" textlink="">
      <xdr:nvSpPr>
        <xdr:cNvPr id="3859" name="Text Box 15">
          <a:extLst>
            <a:ext uri="{FF2B5EF4-FFF2-40B4-BE49-F238E27FC236}">
              <a16:creationId xmlns:a16="http://schemas.microsoft.com/office/drawing/2014/main" id="{00000000-0008-0000-0500-000013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444331"/>
    <xdr:sp macro="" textlink="">
      <xdr:nvSpPr>
        <xdr:cNvPr id="3860" name="Text Box 15">
          <a:extLst>
            <a:ext uri="{FF2B5EF4-FFF2-40B4-BE49-F238E27FC236}">
              <a16:creationId xmlns:a16="http://schemas.microsoft.com/office/drawing/2014/main" id="{00000000-0008-0000-0500-000014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448496"/>
    <xdr:sp macro="" textlink="">
      <xdr:nvSpPr>
        <xdr:cNvPr id="3861" name="Text Box 15">
          <a:extLst>
            <a:ext uri="{FF2B5EF4-FFF2-40B4-BE49-F238E27FC236}">
              <a16:creationId xmlns:a16="http://schemas.microsoft.com/office/drawing/2014/main" id="{00000000-0008-0000-0500-000015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213632"/>
    <xdr:sp macro="" textlink="">
      <xdr:nvSpPr>
        <xdr:cNvPr id="3862" name="Text Box 15">
          <a:extLst>
            <a:ext uri="{FF2B5EF4-FFF2-40B4-BE49-F238E27FC236}">
              <a16:creationId xmlns:a16="http://schemas.microsoft.com/office/drawing/2014/main" id="{00000000-0008-0000-0500-000016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444331"/>
    <xdr:sp macro="" textlink="">
      <xdr:nvSpPr>
        <xdr:cNvPr id="3863" name="Text Box 15">
          <a:extLst>
            <a:ext uri="{FF2B5EF4-FFF2-40B4-BE49-F238E27FC236}">
              <a16:creationId xmlns:a16="http://schemas.microsoft.com/office/drawing/2014/main" id="{00000000-0008-0000-0500-000017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456743"/>
    <xdr:sp macro="" textlink="">
      <xdr:nvSpPr>
        <xdr:cNvPr id="3864" name="Text Box 15">
          <a:extLst>
            <a:ext uri="{FF2B5EF4-FFF2-40B4-BE49-F238E27FC236}">
              <a16:creationId xmlns:a16="http://schemas.microsoft.com/office/drawing/2014/main" id="{00000000-0008-0000-0500-0000180F0000}"/>
            </a:ext>
          </a:extLst>
        </xdr:cNvPr>
        <xdr:cNvSpPr txBox="1">
          <a:spLocks noChangeArrowheads="1"/>
        </xdr:cNvSpPr>
      </xdr:nvSpPr>
      <xdr:spPr bwMode="auto">
        <a:xfrm>
          <a:off x="4972050" y="118205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213632"/>
    <xdr:sp macro="" textlink="">
      <xdr:nvSpPr>
        <xdr:cNvPr id="3865" name="Text Box 15">
          <a:extLst>
            <a:ext uri="{FF2B5EF4-FFF2-40B4-BE49-F238E27FC236}">
              <a16:creationId xmlns:a16="http://schemas.microsoft.com/office/drawing/2014/main" id="{00000000-0008-0000-0500-000019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444331"/>
    <xdr:sp macro="" textlink="">
      <xdr:nvSpPr>
        <xdr:cNvPr id="3866" name="Text Box 15">
          <a:extLst>
            <a:ext uri="{FF2B5EF4-FFF2-40B4-BE49-F238E27FC236}">
              <a16:creationId xmlns:a16="http://schemas.microsoft.com/office/drawing/2014/main" id="{00000000-0008-0000-0500-00001A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213632"/>
    <xdr:sp macro="" textlink="">
      <xdr:nvSpPr>
        <xdr:cNvPr id="3867" name="Text Box 15">
          <a:extLst>
            <a:ext uri="{FF2B5EF4-FFF2-40B4-BE49-F238E27FC236}">
              <a16:creationId xmlns:a16="http://schemas.microsoft.com/office/drawing/2014/main" id="{00000000-0008-0000-0500-00001B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213632"/>
    <xdr:sp macro="" textlink="">
      <xdr:nvSpPr>
        <xdr:cNvPr id="3868" name="Text Box 15">
          <a:extLst>
            <a:ext uri="{FF2B5EF4-FFF2-40B4-BE49-F238E27FC236}">
              <a16:creationId xmlns:a16="http://schemas.microsoft.com/office/drawing/2014/main" id="{00000000-0008-0000-0500-00001C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213632"/>
    <xdr:sp macro="" textlink="">
      <xdr:nvSpPr>
        <xdr:cNvPr id="3869" name="Text Box 15">
          <a:extLst>
            <a:ext uri="{FF2B5EF4-FFF2-40B4-BE49-F238E27FC236}">
              <a16:creationId xmlns:a16="http://schemas.microsoft.com/office/drawing/2014/main" id="{00000000-0008-0000-0500-00001D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213632"/>
    <xdr:sp macro="" textlink="">
      <xdr:nvSpPr>
        <xdr:cNvPr id="3870" name="Text Box 15">
          <a:extLst>
            <a:ext uri="{FF2B5EF4-FFF2-40B4-BE49-F238E27FC236}">
              <a16:creationId xmlns:a16="http://schemas.microsoft.com/office/drawing/2014/main" id="{00000000-0008-0000-0500-00001E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8496"/>
    <xdr:sp macro="" textlink="">
      <xdr:nvSpPr>
        <xdr:cNvPr id="3871" name="Text Box 15">
          <a:extLst>
            <a:ext uri="{FF2B5EF4-FFF2-40B4-BE49-F238E27FC236}">
              <a16:creationId xmlns:a16="http://schemas.microsoft.com/office/drawing/2014/main" id="{00000000-0008-0000-0500-00001F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872" name="Text Box 15">
          <a:extLst>
            <a:ext uri="{FF2B5EF4-FFF2-40B4-BE49-F238E27FC236}">
              <a16:creationId xmlns:a16="http://schemas.microsoft.com/office/drawing/2014/main" id="{00000000-0008-0000-0500-000020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4331"/>
    <xdr:sp macro="" textlink="">
      <xdr:nvSpPr>
        <xdr:cNvPr id="3873" name="Text Box 15">
          <a:extLst>
            <a:ext uri="{FF2B5EF4-FFF2-40B4-BE49-F238E27FC236}">
              <a16:creationId xmlns:a16="http://schemas.microsoft.com/office/drawing/2014/main" id="{00000000-0008-0000-0500-000021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8496"/>
    <xdr:sp macro="" textlink="">
      <xdr:nvSpPr>
        <xdr:cNvPr id="3874" name="Text Box 15">
          <a:extLst>
            <a:ext uri="{FF2B5EF4-FFF2-40B4-BE49-F238E27FC236}">
              <a16:creationId xmlns:a16="http://schemas.microsoft.com/office/drawing/2014/main" id="{00000000-0008-0000-0500-000022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875" name="Text Box 15">
          <a:extLst>
            <a:ext uri="{FF2B5EF4-FFF2-40B4-BE49-F238E27FC236}">
              <a16:creationId xmlns:a16="http://schemas.microsoft.com/office/drawing/2014/main" id="{00000000-0008-0000-0500-000023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4331"/>
    <xdr:sp macro="" textlink="">
      <xdr:nvSpPr>
        <xdr:cNvPr id="3876" name="Text Box 15">
          <a:extLst>
            <a:ext uri="{FF2B5EF4-FFF2-40B4-BE49-F238E27FC236}">
              <a16:creationId xmlns:a16="http://schemas.microsoft.com/office/drawing/2014/main" id="{00000000-0008-0000-0500-000024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56743"/>
    <xdr:sp macro="" textlink="">
      <xdr:nvSpPr>
        <xdr:cNvPr id="3877" name="Text Box 15">
          <a:extLst>
            <a:ext uri="{FF2B5EF4-FFF2-40B4-BE49-F238E27FC236}">
              <a16:creationId xmlns:a16="http://schemas.microsoft.com/office/drawing/2014/main" id="{00000000-0008-0000-0500-0000250F0000}"/>
            </a:ext>
          </a:extLst>
        </xdr:cNvPr>
        <xdr:cNvSpPr txBox="1">
          <a:spLocks noChangeArrowheads="1"/>
        </xdr:cNvSpPr>
      </xdr:nvSpPr>
      <xdr:spPr bwMode="auto">
        <a:xfrm>
          <a:off x="4972050" y="118205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878" name="Text Box 15">
          <a:extLst>
            <a:ext uri="{FF2B5EF4-FFF2-40B4-BE49-F238E27FC236}">
              <a16:creationId xmlns:a16="http://schemas.microsoft.com/office/drawing/2014/main" id="{00000000-0008-0000-0500-000026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4331"/>
    <xdr:sp macro="" textlink="">
      <xdr:nvSpPr>
        <xdr:cNvPr id="3879" name="Text Box 15">
          <a:extLst>
            <a:ext uri="{FF2B5EF4-FFF2-40B4-BE49-F238E27FC236}">
              <a16:creationId xmlns:a16="http://schemas.microsoft.com/office/drawing/2014/main" id="{00000000-0008-0000-0500-000027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880" name="Text Box 15">
          <a:extLst>
            <a:ext uri="{FF2B5EF4-FFF2-40B4-BE49-F238E27FC236}">
              <a16:creationId xmlns:a16="http://schemas.microsoft.com/office/drawing/2014/main" id="{00000000-0008-0000-0500-000028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881" name="Text Box 15">
          <a:extLst>
            <a:ext uri="{FF2B5EF4-FFF2-40B4-BE49-F238E27FC236}">
              <a16:creationId xmlns:a16="http://schemas.microsoft.com/office/drawing/2014/main" id="{00000000-0008-0000-0500-000029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882" name="Text Box 15">
          <a:extLst>
            <a:ext uri="{FF2B5EF4-FFF2-40B4-BE49-F238E27FC236}">
              <a16:creationId xmlns:a16="http://schemas.microsoft.com/office/drawing/2014/main" id="{00000000-0008-0000-0500-00002A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883" name="Text Box 15">
          <a:extLst>
            <a:ext uri="{FF2B5EF4-FFF2-40B4-BE49-F238E27FC236}">
              <a16:creationId xmlns:a16="http://schemas.microsoft.com/office/drawing/2014/main" id="{00000000-0008-0000-0500-00002B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84" name="Text Box 15">
          <a:extLst>
            <a:ext uri="{FF2B5EF4-FFF2-40B4-BE49-F238E27FC236}">
              <a16:creationId xmlns:a16="http://schemas.microsoft.com/office/drawing/2014/main" id="{00000000-0008-0000-0500-00002C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85" name="Text Box 15">
          <a:extLst>
            <a:ext uri="{FF2B5EF4-FFF2-40B4-BE49-F238E27FC236}">
              <a16:creationId xmlns:a16="http://schemas.microsoft.com/office/drawing/2014/main" id="{00000000-0008-0000-0500-00002D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86" name="Text Box 15">
          <a:extLst>
            <a:ext uri="{FF2B5EF4-FFF2-40B4-BE49-F238E27FC236}">
              <a16:creationId xmlns:a16="http://schemas.microsoft.com/office/drawing/2014/main" id="{00000000-0008-0000-0500-00002E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87" name="Text Box 15">
          <a:extLst>
            <a:ext uri="{FF2B5EF4-FFF2-40B4-BE49-F238E27FC236}">
              <a16:creationId xmlns:a16="http://schemas.microsoft.com/office/drawing/2014/main" id="{00000000-0008-0000-0500-00002F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88" name="Text Box 15">
          <a:extLst>
            <a:ext uri="{FF2B5EF4-FFF2-40B4-BE49-F238E27FC236}">
              <a16:creationId xmlns:a16="http://schemas.microsoft.com/office/drawing/2014/main" id="{00000000-0008-0000-0500-000030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89" name="Text Box 15">
          <a:extLst>
            <a:ext uri="{FF2B5EF4-FFF2-40B4-BE49-F238E27FC236}">
              <a16:creationId xmlns:a16="http://schemas.microsoft.com/office/drawing/2014/main" id="{00000000-0008-0000-0500-000031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90" name="Text Box 15">
          <a:extLst>
            <a:ext uri="{FF2B5EF4-FFF2-40B4-BE49-F238E27FC236}">
              <a16:creationId xmlns:a16="http://schemas.microsoft.com/office/drawing/2014/main" id="{00000000-0008-0000-0500-000032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8496"/>
    <xdr:sp macro="" textlink="">
      <xdr:nvSpPr>
        <xdr:cNvPr id="3891" name="Text Box 15">
          <a:extLst>
            <a:ext uri="{FF2B5EF4-FFF2-40B4-BE49-F238E27FC236}">
              <a16:creationId xmlns:a16="http://schemas.microsoft.com/office/drawing/2014/main" id="{00000000-0008-0000-0500-000033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92" name="Text Box 15">
          <a:extLst>
            <a:ext uri="{FF2B5EF4-FFF2-40B4-BE49-F238E27FC236}">
              <a16:creationId xmlns:a16="http://schemas.microsoft.com/office/drawing/2014/main" id="{00000000-0008-0000-0500-000034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4331"/>
    <xdr:sp macro="" textlink="">
      <xdr:nvSpPr>
        <xdr:cNvPr id="3893" name="Text Box 15">
          <a:extLst>
            <a:ext uri="{FF2B5EF4-FFF2-40B4-BE49-F238E27FC236}">
              <a16:creationId xmlns:a16="http://schemas.microsoft.com/office/drawing/2014/main" id="{00000000-0008-0000-0500-000035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8496"/>
    <xdr:sp macro="" textlink="">
      <xdr:nvSpPr>
        <xdr:cNvPr id="3894" name="Text Box 15">
          <a:extLst>
            <a:ext uri="{FF2B5EF4-FFF2-40B4-BE49-F238E27FC236}">
              <a16:creationId xmlns:a16="http://schemas.microsoft.com/office/drawing/2014/main" id="{00000000-0008-0000-0500-000036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95" name="Text Box 15">
          <a:extLst>
            <a:ext uri="{FF2B5EF4-FFF2-40B4-BE49-F238E27FC236}">
              <a16:creationId xmlns:a16="http://schemas.microsoft.com/office/drawing/2014/main" id="{00000000-0008-0000-0500-000037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4331"/>
    <xdr:sp macro="" textlink="">
      <xdr:nvSpPr>
        <xdr:cNvPr id="3896" name="Text Box 15">
          <a:extLst>
            <a:ext uri="{FF2B5EF4-FFF2-40B4-BE49-F238E27FC236}">
              <a16:creationId xmlns:a16="http://schemas.microsoft.com/office/drawing/2014/main" id="{00000000-0008-0000-0500-000038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56743"/>
    <xdr:sp macro="" textlink="">
      <xdr:nvSpPr>
        <xdr:cNvPr id="3897" name="Text Box 15">
          <a:extLst>
            <a:ext uri="{FF2B5EF4-FFF2-40B4-BE49-F238E27FC236}">
              <a16:creationId xmlns:a16="http://schemas.microsoft.com/office/drawing/2014/main" id="{00000000-0008-0000-0500-0000390F0000}"/>
            </a:ext>
          </a:extLst>
        </xdr:cNvPr>
        <xdr:cNvSpPr txBox="1">
          <a:spLocks noChangeArrowheads="1"/>
        </xdr:cNvSpPr>
      </xdr:nvSpPr>
      <xdr:spPr bwMode="auto">
        <a:xfrm>
          <a:off x="4972050" y="118205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98" name="Text Box 15">
          <a:extLst>
            <a:ext uri="{FF2B5EF4-FFF2-40B4-BE49-F238E27FC236}">
              <a16:creationId xmlns:a16="http://schemas.microsoft.com/office/drawing/2014/main" id="{00000000-0008-0000-0500-00003A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4331"/>
    <xdr:sp macro="" textlink="">
      <xdr:nvSpPr>
        <xdr:cNvPr id="3899" name="Text Box 15">
          <a:extLst>
            <a:ext uri="{FF2B5EF4-FFF2-40B4-BE49-F238E27FC236}">
              <a16:creationId xmlns:a16="http://schemas.microsoft.com/office/drawing/2014/main" id="{00000000-0008-0000-0500-00003B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900" name="Text Box 15">
          <a:extLst>
            <a:ext uri="{FF2B5EF4-FFF2-40B4-BE49-F238E27FC236}">
              <a16:creationId xmlns:a16="http://schemas.microsoft.com/office/drawing/2014/main" id="{00000000-0008-0000-0500-00003C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901" name="Text Box 15">
          <a:extLst>
            <a:ext uri="{FF2B5EF4-FFF2-40B4-BE49-F238E27FC236}">
              <a16:creationId xmlns:a16="http://schemas.microsoft.com/office/drawing/2014/main" id="{00000000-0008-0000-0500-00003D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902" name="Text Box 15">
          <a:extLst>
            <a:ext uri="{FF2B5EF4-FFF2-40B4-BE49-F238E27FC236}">
              <a16:creationId xmlns:a16="http://schemas.microsoft.com/office/drawing/2014/main" id="{00000000-0008-0000-0500-00003E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903" name="Text Box 15">
          <a:extLst>
            <a:ext uri="{FF2B5EF4-FFF2-40B4-BE49-F238E27FC236}">
              <a16:creationId xmlns:a16="http://schemas.microsoft.com/office/drawing/2014/main" id="{00000000-0008-0000-0500-00003F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04" name="Text Box 15">
          <a:extLst>
            <a:ext uri="{FF2B5EF4-FFF2-40B4-BE49-F238E27FC236}">
              <a16:creationId xmlns:a16="http://schemas.microsoft.com/office/drawing/2014/main" id="{00000000-0008-0000-0500-000040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05" name="Text Box 15">
          <a:extLst>
            <a:ext uri="{FF2B5EF4-FFF2-40B4-BE49-F238E27FC236}">
              <a16:creationId xmlns:a16="http://schemas.microsoft.com/office/drawing/2014/main" id="{00000000-0008-0000-0500-000041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06" name="Text Box 15">
          <a:extLst>
            <a:ext uri="{FF2B5EF4-FFF2-40B4-BE49-F238E27FC236}">
              <a16:creationId xmlns:a16="http://schemas.microsoft.com/office/drawing/2014/main" id="{00000000-0008-0000-0500-000042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07" name="Text Box 15">
          <a:extLst>
            <a:ext uri="{FF2B5EF4-FFF2-40B4-BE49-F238E27FC236}">
              <a16:creationId xmlns:a16="http://schemas.microsoft.com/office/drawing/2014/main" id="{00000000-0008-0000-0500-000043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08" name="Text Box 15">
          <a:extLst>
            <a:ext uri="{FF2B5EF4-FFF2-40B4-BE49-F238E27FC236}">
              <a16:creationId xmlns:a16="http://schemas.microsoft.com/office/drawing/2014/main" id="{00000000-0008-0000-0500-000044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09" name="Text Box 15">
          <a:extLst>
            <a:ext uri="{FF2B5EF4-FFF2-40B4-BE49-F238E27FC236}">
              <a16:creationId xmlns:a16="http://schemas.microsoft.com/office/drawing/2014/main" id="{00000000-0008-0000-0500-000045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10" name="Text Box 15">
          <a:extLst>
            <a:ext uri="{FF2B5EF4-FFF2-40B4-BE49-F238E27FC236}">
              <a16:creationId xmlns:a16="http://schemas.microsoft.com/office/drawing/2014/main" id="{00000000-0008-0000-0500-000046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8496"/>
    <xdr:sp macro="" textlink="">
      <xdr:nvSpPr>
        <xdr:cNvPr id="3911" name="Text Box 15">
          <a:extLst>
            <a:ext uri="{FF2B5EF4-FFF2-40B4-BE49-F238E27FC236}">
              <a16:creationId xmlns:a16="http://schemas.microsoft.com/office/drawing/2014/main" id="{00000000-0008-0000-0500-000047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12" name="Text Box 15">
          <a:extLst>
            <a:ext uri="{FF2B5EF4-FFF2-40B4-BE49-F238E27FC236}">
              <a16:creationId xmlns:a16="http://schemas.microsoft.com/office/drawing/2014/main" id="{00000000-0008-0000-0500-000048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331"/>
    <xdr:sp macro="" textlink="">
      <xdr:nvSpPr>
        <xdr:cNvPr id="3913" name="Text Box 15">
          <a:extLst>
            <a:ext uri="{FF2B5EF4-FFF2-40B4-BE49-F238E27FC236}">
              <a16:creationId xmlns:a16="http://schemas.microsoft.com/office/drawing/2014/main" id="{00000000-0008-0000-0500-000049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8496"/>
    <xdr:sp macro="" textlink="">
      <xdr:nvSpPr>
        <xdr:cNvPr id="3914" name="Text Box 15">
          <a:extLst>
            <a:ext uri="{FF2B5EF4-FFF2-40B4-BE49-F238E27FC236}">
              <a16:creationId xmlns:a16="http://schemas.microsoft.com/office/drawing/2014/main" id="{00000000-0008-0000-0500-00004A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15" name="Text Box 15">
          <a:extLst>
            <a:ext uri="{FF2B5EF4-FFF2-40B4-BE49-F238E27FC236}">
              <a16:creationId xmlns:a16="http://schemas.microsoft.com/office/drawing/2014/main" id="{00000000-0008-0000-0500-00004B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331"/>
    <xdr:sp macro="" textlink="">
      <xdr:nvSpPr>
        <xdr:cNvPr id="3916" name="Text Box 15">
          <a:extLst>
            <a:ext uri="{FF2B5EF4-FFF2-40B4-BE49-F238E27FC236}">
              <a16:creationId xmlns:a16="http://schemas.microsoft.com/office/drawing/2014/main" id="{00000000-0008-0000-0500-00004C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56743"/>
    <xdr:sp macro="" textlink="">
      <xdr:nvSpPr>
        <xdr:cNvPr id="3917" name="Text Box 15">
          <a:extLst>
            <a:ext uri="{FF2B5EF4-FFF2-40B4-BE49-F238E27FC236}">
              <a16:creationId xmlns:a16="http://schemas.microsoft.com/office/drawing/2014/main" id="{00000000-0008-0000-0500-00004D0F0000}"/>
            </a:ext>
          </a:extLst>
        </xdr:cNvPr>
        <xdr:cNvSpPr txBox="1">
          <a:spLocks noChangeArrowheads="1"/>
        </xdr:cNvSpPr>
      </xdr:nvSpPr>
      <xdr:spPr bwMode="auto">
        <a:xfrm>
          <a:off x="4972050" y="118205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18" name="Text Box 15">
          <a:extLst>
            <a:ext uri="{FF2B5EF4-FFF2-40B4-BE49-F238E27FC236}">
              <a16:creationId xmlns:a16="http://schemas.microsoft.com/office/drawing/2014/main" id="{00000000-0008-0000-0500-00004E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331"/>
    <xdr:sp macro="" textlink="">
      <xdr:nvSpPr>
        <xdr:cNvPr id="3919" name="Text Box 15">
          <a:extLst>
            <a:ext uri="{FF2B5EF4-FFF2-40B4-BE49-F238E27FC236}">
              <a16:creationId xmlns:a16="http://schemas.microsoft.com/office/drawing/2014/main" id="{00000000-0008-0000-0500-00004F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20" name="Text Box 15">
          <a:extLst>
            <a:ext uri="{FF2B5EF4-FFF2-40B4-BE49-F238E27FC236}">
              <a16:creationId xmlns:a16="http://schemas.microsoft.com/office/drawing/2014/main" id="{00000000-0008-0000-0500-000050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21" name="Text Box 15">
          <a:extLst>
            <a:ext uri="{FF2B5EF4-FFF2-40B4-BE49-F238E27FC236}">
              <a16:creationId xmlns:a16="http://schemas.microsoft.com/office/drawing/2014/main" id="{00000000-0008-0000-0500-000051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22" name="Text Box 15">
          <a:extLst>
            <a:ext uri="{FF2B5EF4-FFF2-40B4-BE49-F238E27FC236}">
              <a16:creationId xmlns:a16="http://schemas.microsoft.com/office/drawing/2014/main" id="{00000000-0008-0000-0500-000052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23" name="Text Box 15">
          <a:extLst>
            <a:ext uri="{FF2B5EF4-FFF2-40B4-BE49-F238E27FC236}">
              <a16:creationId xmlns:a16="http://schemas.microsoft.com/office/drawing/2014/main" id="{00000000-0008-0000-0500-000053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24" name="Text Box 15">
          <a:extLst>
            <a:ext uri="{FF2B5EF4-FFF2-40B4-BE49-F238E27FC236}">
              <a16:creationId xmlns:a16="http://schemas.microsoft.com/office/drawing/2014/main" id="{00000000-0008-0000-0500-000054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25" name="Text Box 15">
          <a:extLst>
            <a:ext uri="{FF2B5EF4-FFF2-40B4-BE49-F238E27FC236}">
              <a16:creationId xmlns:a16="http://schemas.microsoft.com/office/drawing/2014/main" id="{00000000-0008-0000-0500-000055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26" name="Text Box 15">
          <a:extLst>
            <a:ext uri="{FF2B5EF4-FFF2-40B4-BE49-F238E27FC236}">
              <a16:creationId xmlns:a16="http://schemas.microsoft.com/office/drawing/2014/main" id="{00000000-0008-0000-0500-000056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27" name="Text Box 15">
          <a:extLst>
            <a:ext uri="{FF2B5EF4-FFF2-40B4-BE49-F238E27FC236}">
              <a16:creationId xmlns:a16="http://schemas.microsoft.com/office/drawing/2014/main" id="{00000000-0008-0000-0500-000057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28" name="Text Box 15">
          <a:extLst>
            <a:ext uri="{FF2B5EF4-FFF2-40B4-BE49-F238E27FC236}">
              <a16:creationId xmlns:a16="http://schemas.microsoft.com/office/drawing/2014/main" id="{00000000-0008-0000-0500-000058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29" name="Text Box 15">
          <a:extLst>
            <a:ext uri="{FF2B5EF4-FFF2-40B4-BE49-F238E27FC236}">
              <a16:creationId xmlns:a16="http://schemas.microsoft.com/office/drawing/2014/main" id="{00000000-0008-0000-0500-000059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30" name="Text Box 15">
          <a:extLst>
            <a:ext uri="{FF2B5EF4-FFF2-40B4-BE49-F238E27FC236}">
              <a16:creationId xmlns:a16="http://schemas.microsoft.com/office/drawing/2014/main" id="{00000000-0008-0000-0500-00005A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8496"/>
    <xdr:sp macro="" textlink="">
      <xdr:nvSpPr>
        <xdr:cNvPr id="3931" name="Text Box 15">
          <a:extLst>
            <a:ext uri="{FF2B5EF4-FFF2-40B4-BE49-F238E27FC236}">
              <a16:creationId xmlns:a16="http://schemas.microsoft.com/office/drawing/2014/main" id="{00000000-0008-0000-0500-00005B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32" name="Text Box 15">
          <a:extLst>
            <a:ext uri="{FF2B5EF4-FFF2-40B4-BE49-F238E27FC236}">
              <a16:creationId xmlns:a16="http://schemas.microsoft.com/office/drawing/2014/main" id="{00000000-0008-0000-0500-00005C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4331"/>
    <xdr:sp macro="" textlink="">
      <xdr:nvSpPr>
        <xdr:cNvPr id="3933" name="Text Box 15">
          <a:extLst>
            <a:ext uri="{FF2B5EF4-FFF2-40B4-BE49-F238E27FC236}">
              <a16:creationId xmlns:a16="http://schemas.microsoft.com/office/drawing/2014/main" id="{00000000-0008-0000-0500-00005D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8496"/>
    <xdr:sp macro="" textlink="">
      <xdr:nvSpPr>
        <xdr:cNvPr id="3934" name="Text Box 15">
          <a:extLst>
            <a:ext uri="{FF2B5EF4-FFF2-40B4-BE49-F238E27FC236}">
              <a16:creationId xmlns:a16="http://schemas.microsoft.com/office/drawing/2014/main" id="{00000000-0008-0000-0500-00005E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35" name="Text Box 15">
          <a:extLst>
            <a:ext uri="{FF2B5EF4-FFF2-40B4-BE49-F238E27FC236}">
              <a16:creationId xmlns:a16="http://schemas.microsoft.com/office/drawing/2014/main" id="{00000000-0008-0000-0500-00005F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4331"/>
    <xdr:sp macro="" textlink="">
      <xdr:nvSpPr>
        <xdr:cNvPr id="3936" name="Text Box 15">
          <a:extLst>
            <a:ext uri="{FF2B5EF4-FFF2-40B4-BE49-F238E27FC236}">
              <a16:creationId xmlns:a16="http://schemas.microsoft.com/office/drawing/2014/main" id="{00000000-0008-0000-0500-000060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56743"/>
    <xdr:sp macro="" textlink="">
      <xdr:nvSpPr>
        <xdr:cNvPr id="3937" name="Text Box 15">
          <a:extLst>
            <a:ext uri="{FF2B5EF4-FFF2-40B4-BE49-F238E27FC236}">
              <a16:creationId xmlns:a16="http://schemas.microsoft.com/office/drawing/2014/main" id="{00000000-0008-0000-0500-0000610F0000}"/>
            </a:ext>
          </a:extLst>
        </xdr:cNvPr>
        <xdr:cNvSpPr txBox="1">
          <a:spLocks noChangeArrowheads="1"/>
        </xdr:cNvSpPr>
      </xdr:nvSpPr>
      <xdr:spPr bwMode="auto">
        <a:xfrm>
          <a:off x="4972050" y="118205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38" name="Text Box 15">
          <a:extLst>
            <a:ext uri="{FF2B5EF4-FFF2-40B4-BE49-F238E27FC236}">
              <a16:creationId xmlns:a16="http://schemas.microsoft.com/office/drawing/2014/main" id="{00000000-0008-0000-0500-000062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4331"/>
    <xdr:sp macro="" textlink="">
      <xdr:nvSpPr>
        <xdr:cNvPr id="3939" name="Text Box 15">
          <a:extLst>
            <a:ext uri="{FF2B5EF4-FFF2-40B4-BE49-F238E27FC236}">
              <a16:creationId xmlns:a16="http://schemas.microsoft.com/office/drawing/2014/main" id="{00000000-0008-0000-0500-000063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40" name="Text Box 15">
          <a:extLst>
            <a:ext uri="{FF2B5EF4-FFF2-40B4-BE49-F238E27FC236}">
              <a16:creationId xmlns:a16="http://schemas.microsoft.com/office/drawing/2014/main" id="{00000000-0008-0000-0500-000064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41" name="Text Box 15">
          <a:extLst>
            <a:ext uri="{FF2B5EF4-FFF2-40B4-BE49-F238E27FC236}">
              <a16:creationId xmlns:a16="http://schemas.microsoft.com/office/drawing/2014/main" id="{00000000-0008-0000-0500-000065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42" name="Text Box 15">
          <a:extLst>
            <a:ext uri="{FF2B5EF4-FFF2-40B4-BE49-F238E27FC236}">
              <a16:creationId xmlns:a16="http://schemas.microsoft.com/office/drawing/2014/main" id="{00000000-0008-0000-0500-000066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43" name="Text Box 15">
          <a:extLst>
            <a:ext uri="{FF2B5EF4-FFF2-40B4-BE49-F238E27FC236}">
              <a16:creationId xmlns:a16="http://schemas.microsoft.com/office/drawing/2014/main" id="{00000000-0008-0000-0500-000067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44" name="Text Box 15">
          <a:extLst>
            <a:ext uri="{FF2B5EF4-FFF2-40B4-BE49-F238E27FC236}">
              <a16:creationId xmlns:a16="http://schemas.microsoft.com/office/drawing/2014/main" id="{00000000-0008-0000-0500-000068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45" name="Text Box 15">
          <a:extLst>
            <a:ext uri="{FF2B5EF4-FFF2-40B4-BE49-F238E27FC236}">
              <a16:creationId xmlns:a16="http://schemas.microsoft.com/office/drawing/2014/main" id="{00000000-0008-0000-0500-000069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46" name="Text Box 15">
          <a:extLst>
            <a:ext uri="{FF2B5EF4-FFF2-40B4-BE49-F238E27FC236}">
              <a16:creationId xmlns:a16="http://schemas.microsoft.com/office/drawing/2014/main" id="{00000000-0008-0000-0500-00006A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47" name="Text Box 15">
          <a:extLst>
            <a:ext uri="{FF2B5EF4-FFF2-40B4-BE49-F238E27FC236}">
              <a16:creationId xmlns:a16="http://schemas.microsoft.com/office/drawing/2014/main" id="{00000000-0008-0000-0500-00006B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48" name="Text Box 15">
          <a:extLst>
            <a:ext uri="{FF2B5EF4-FFF2-40B4-BE49-F238E27FC236}">
              <a16:creationId xmlns:a16="http://schemas.microsoft.com/office/drawing/2014/main" id="{00000000-0008-0000-0500-00006C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49" name="Text Box 15">
          <a:extLst>
            <a:ext uri="{FF2B5EF4-FFF2-40B4-BE49-F238E27FC236}">
              <a16:creationId xmlns:a16="http://schemas.microsoft.com/office/drawing/2014/main" id="{00000000-0008-0000-0500-00006D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50" name="Text Box 15">
          <a:extLst>
            <a:ext uri="{FF2B5EF4-FFF2-40B4-BE49-F238E27FC236}">
              <a16:creationId xmlns:a16="http://schemas.microsoft.com/office/drawing/2014/main" id="{00000000-0008-0000-0500-00006E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8496"/>
    <xdr:sp macro="" textlink="">
      <xdr:nvSpPr>
        <xdr:cNvPr id="3951" name="Text Box 15">
          <a:extLst>
            <a:ext uri="{FF2B5EF4-FFF2-40B4-BE49-F238E27FC236}">
              <a16:creationId xmlns:a16="http://schemas.microsoft.com/office/drawing/2014/main" id="{00000000-0008-0000-0500-00006F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952" name="Text Box 15">
          <a:extLst>
            <a:ext uri="{FF2B5EF4-FFF2-40B4-BE49-F238E27FC236}">
              <a16:creationId xmlns:a16="http://schemas.microsoft.com/office/drawing/2014/main" id="{00000000-0008-0000-0500-000070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4331"/>
    <xdr:sp macro="" textlink="">
      <xdr:nvSpPr>
        <xdr:cNvPr id="3953" name="Text Box 15">
          <a:extLst>
            <a:ext uri="{FF2B5EF4-FFF2-40B4-BE49-F238E27FC236}">
              <a16:creationId xmlns:a16="http://schemas.microsoft.com/office/drawing/2014/main" id="{00000000-0008-0000-0500-000071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8496"/>
    <xdr:sp macro="" textlink="">
      <xdr:nvSpPr>
        <xdr:cNvPr id="3954" name="Text Box 15">
          <a:extLst>
            <a:ext uri="{FF2B5EF4-FFF2-40B4-BE49-F238E27FC236}">
              <a16:creationId xmlns:a16="http://schemas.microsoft.com/office/drawing/2014/main" id="{00000000-0008-0000-0500-000072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955" name="Text Box 15">
          <a:extLst>
            <a:ext uri="{FF2B5EF4-FFF2-40B4-BE49-F238E27FC236}">
              <a16:creationId xmlns:a16="http://schemas.microsoft.com/office/drawing/2014/main" id="{00000000-0008-0000-0500-000073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4331"/>
    <xdr:sp macro="" textlink="">
      <xdr:nvSpPr>
        <xdr:cNvPr id="3956" name="Text Box 15">
          <a:extLst>
            <a:ext uri="{FF2B5EF4-FFF2-40B4-BE49-F238E27FC236}">
              <a16:creationId xmlns:a16="http://schemas.microsoft.com/office/drawing/2014/main" id="{00000000-0008-0000-0500-000074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56743"/>
    <xdr:sp macro="" textlink="">
      <xdr:nvSpPr>
        <xdr:cNvPr id="3957" name="Text Box 15">
          <a:extLst>
            <a:ext uri="{FF2B5EF4-FFF2-40B4-BE49-F238E27FC236}">
              <a16:creationId xmlns:a16="http://schemas.microsoft.com/office/drawing/2014/main" id="{00000000-0008-0000-0500-0000750F0000}"/>
            </a:ext>
          </a:extLst>
        </xdr:cNvPr>
        <xdr:cNvSpPr txBox="1">
          <a:spLocks noChangeArrowheads="1"/>
        </xdr:cNvSpPr>
      </xdr:nvSpPr>
      <xdr:spPr bwMode="auto">
        <a:xfrm>
          <a:off x="4972050" y="118205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958" name="Text Box 15">
          <a:extLst>
            <a:ext uri="{FF2B5EF4-FFF2-40B4-BE49-F238E27FC236}">
              <a16:creationId xmlns:a16="http://schemas.microsoft.com/office/drawing/2014/main" id="{00000000-0008-0000-0500-000076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4331"/>
    <xdr:sp macro="" textlink="">
      <xdr:nvSpPr>
        <xdr:cNvPr id="3959" name="Text Box 15">
          <a:extLst>
            <a:ext uri="{FF2B5EF4-FFF2-40B4-BE49-F238E27FC236}">
              <a16:creationId xmlns:a16="http://schemas.microsoft.com/office/drawing/2014/main" id="{00000000-0008-0000-0500-000077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960" name="Text Box 15">
          <a:extLst>
            <a:ext uri="{FF2B5EF4-FFF2-40B4-BE49-F238E27FC236}">
              <a16:creationId xmlns:a16="http://schemas.microsoft.com/office/drawing/2014/main" id="{00000000-0008-0000-0500-000078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961" name="Text Box 15">
          <a:extLst>
            <a:ext uri="{FF2B5EF4-FFF2-40B4-BE49-F238E27FC236}">
              <a16:creationId xmlns:a16="http://schemas.microsoft.com/office/drawing/2014/main" id="{00000000-0008-0000-0500-000079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962" name="Text Box 15">
          <a:extLst>
            <a:ext uri="{FF2B5EF4-FFF2-40B4-BE49-F238E27FC236}">
              <a16:creationId xmlns:a16="http://schemas.microsoft.com/office/drawing/2014/main" id="{00000000-0008-0000-0500-00007A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963" name="Text Box 15">
          <a:extLst>
            <a:ext uri="{FF2B5EF4-FFF2-40B4-BE49-F238E27FC236}">
              <a16:creationId xmlns:a16="http://schemas.microsoft.com/office/drawing/2014/main" id="{00000000-0008-0000-0500-00007B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8496"/>
    <xdr:sp macro="" textlink="">
      <xdr:nvSpPr>
        <xdr:cNvPr id="3964" name="Text Box 15">
          <a:extLst>
            <a:ext uri="{FF2B5EF4-FFF2-40B4-BE49-F238E27FC236}">
              <a16:creationId xmlns:a16="http://schemas.microsoft.com/office/drawing/2014/main" id="{00000000-0008-0000-0500-00007C0F0000}"/>
            </a:ext>
          </a:extLst>
        </xdr:cNvPr>
        <xdr:cNvSpPr txBox="1">
          <a:spLocks noChangeArrowheads="1"/>
        </xdr:cNvSpPr>
      </xdr:nvSpPr>
      <xdr:spPr bwMode="auto">
        <a:xfrm>
          <a:off x="4972050" y="1219517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965" name="Text Box 15">
          <a:extLst>
            <a:ext uri="{FF2B5EF4-FFF2-40B4-BE49-F238E27FC236}">
              <a16:creationId xmlns:a16="http://schemas.microsoft.com/office/drawing/2014/main" id="{00000000-0008-0000-0500-00007D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4331"/>
    <xdr:sp macro="" textlink="">
      <xdr:nvSpPr>
        <xdr:cNvPr id="3966" name="Text Box 15">
          <a:extLst>
            <a:ext uri="{FF2B5EF4-FFF2-40B4-BE49-F238E27FC236}">
              <a16:creationId xmlns:a16="http://schemas.microsoft.com/office/drawing/2014/main" id="{00000000-0008-0000-0500-00007E0F0000}"/>
            </a:ext>
          </a:extLst>
        </xdr:cNvPr>
        <xdr:cNvSpPr txBox="1">
          <a:spLocks noChangeArrowheads="1"/>
        </xdr:cNvSpPr>
      </xdr:nvSpPr>
      <xdr:spPr bwMode="auto">
        <a:xfrm>
          <a:off x="4972050" y="121951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8496"/>
    <xdr:sp macro="" textlink="">
      <xdr:nvSpPr>
        <xdr:cNvPr id="3967" name="Text Box 15">
          <a:extLst>
            <a:ext uri="{FF2B5EF4-FFF2-40B4-BE49-F238E27FC236}">
              <a16:creationId xmlns:a16="http://schemas.microsoft.com/office/drawing/2014/main" id="{00000000-0008-0000-0500-00007F0F0000}"/>
            </a:ext>
          </a:extLst>
        </xdr:cNvPr>
        <xdr:cNvSpPr txBox="1">
          <a:spLocks noChangeArrowheads="1"/>
        </xdr:cNvSpPr>
      </xdr:nvSpPr>
      <xdr:spPr bwMode="auto">
        <a:xfrm>
          <a:off x="4972050" y="1219517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968" name="Text Box 15">
          <a:extLst>
            <a:ext uri="{FF2B5EF4-FFF2-40B4-BE49-F238E27FC236}">
              <a16:creationId xmlns:a16="http://schemas.microsoft.com/office/drawing/2014/main" id="{00000000-0008-0000-0500-000080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4331"/>
    <xdr:sp macro="" textlink="">
      <xdr:nvSpPr>
        <xdr:cNvPr id="3969" name="Text Box 15">
          <a:extLst>
            <a:ext uri="{FF2B5EF4-FFF2-40B4-BE49-F238E27FC236}">
              <a16:creationId xmlns:a16="http://schemas.microsoft.com/office/drawing/2014/main" id="{00000000-0008-0000-0500-0000810F0000}"/>
            </a:ext>
          </a:extLst>
        </xdr:cNvPr>
        <xdr:cNvSpPr txBox="1">
          <a:spLocks noChangeArrowheads="1"/>
        </xdr:cNvSpPr>
      </xdr:nvSpPr>
      <xdr:spPr bwMode="auto">
        <a:xfrm>
          <a:off x="4972050" y="121951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56743"/>
    <xdr:sp macro="" textlink="">
      <xdr:nvSpPr>
        <xdr:cNvPr id="3970" name="Text Box 15">
          <a:extLst>
            <a:ext uri="{FF2B5EF4-FFF2-40B4-BE49-F238E27FC236}">
              <a16:creationId xmlns:a16="http://schemas.microsoft.com/office/drawing/2014/main" id="{00000000-0008-0000-0500-0000820F0000}"/>
            </a:ext>
          </a:extLst>
        </xdr:cNvPr>
        <xdr:cNvSpPr txBox="1">
          <a:spLocks noChangeArrowheads="1"/>
        </xdr:cNvSpPr>
      </xdr:nvSpPr>
      <xdr:spPr bwMode="auto">
        <a:xfrm>
          <a:off x="4972050" y="1219517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971" name="Text Box 15">
          <a:extLst>
            <a:ext uri="{FF2B5EF4-FFF2-40B4-BE49-F238E27FC236}">
              <a16:creationId xmlns:a16="http://schemas.microsoft.com/office/drawing/2014/main" id="{00000000-0008-0000-0500-000083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4331"/>
    <xdr:sp macro="" textlink="">
      <xdr:nvSpPr>
        <xdr:cNvPr id="3972" name="Text Box 15">
          <a:extLst>
            <a:ext uri="{FF2B5EF4-FFF2-40B4-BE49-F238E27FC236}">
              <a16:creationId xmlns:a16="http://schemas.microsoft.com/office/drawing/2014/main" id="{00000000-0008-0000-0500-0000840F0000}"/>
            </a:ext>
          </a:extLst>
        </xdr:cNvPr>
        <xdr:cNvSpPr txBox="1">
          <a:spLocks noChangeArrowheads="1"/>
        </xdr:cNvSpPr>
      </xdr:nvSpPr>
      <xdr:spPr bwMode="auto">
        <a:xfrm>
          <a:off x="4972050" y="121951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973" name="Text Box 15">
          <a:extLst>
            <a:ext uri="{FF2B5EF4-FFF2-40B4-BE49-F238E27FC236}">
              <a16:creationId xmlns:a16="http://schemas.microsoft.com/office/drawing/2014/main" id="{00000000-0008-0000-0500-000085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974" name="Text Box 15">
          <a:extLst>
            <a:ext uri="{FF2B5EF4-FFF2-40B4-BE49-F238E27FC236}">
              <a16:creationId xmlns:a16="http://schemas.microsoft.com/office/drawing/2014/main" id="{00000000-0008-0000-0500-000086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975" name="Text Box 15">
          <a:extLst>
            <a:ext uri="{FF2B5EF4-FFF2-40B4-BE49-F238E27FC236}">
              <a16:creationId xmlns:a16="http://schemas.microsoft.com/office/drawing/2014/main" id="{00000000-0008-0000-0500-000087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976" name="Text Box 15">
          <a:extLst>
            <a:ext uri="{FF2B5EF4-FFF2-40B4-BE49-F238E27FC236}">
              <a16:creationId xmlns:a16="http://schemas.microsoft.com/office/drawing/2014/main" id="{00000000-0008-0000-0500-000088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77" name="Text Box 15">
          <a:extLst>
            <a:ext uri="{FF2B5EF4-FFF2-40B4-BE49-F238E27FC236}">
              <a16:creationId xmlns:a16="http://schemas.microsoft.com/office/drawing/2014/main" id="{00000000-0008-0000-0500-000089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78" name="Text Box 15">
          <a:extLst>
            <a:ext uri="{FF2B5EF4-FFF2-40B4-BE49-F238E27FC236}">
              <a16:creationId xmlns:a16="http://schemas.microsoft.com/office/drawing/2014/main" id="{00000000-0008-0000-0500-00008A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79" name="Text Box 15">
          <a:extLst>
            <a:ext uri="{FF2B5EF4-FFF2-40B4-BE49-F238E27FC236}">
              <a16:creationId xmlns:a16="http://schemas.microsoft.com/office/drawing/2014/main" id="{00000000-0008-0000-0500-00008B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80" name="Text Box 15">
          <a:extLst>
            <a:ext uri="{FF2B5EF4-FFF2-40B4-BE49-F238E27FC236}">
              <a16:creationId xmlns:a16="http://schemas.microsoft.com/office/drawing/2014/main" id="{00000000-0008-0000-0500-00008C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81" name="Text Box 15">
          <a:extLst>
            <a:ext uri="{FF2B5EF4-FFF2-40B4-BE49-F238E27FC236}">
              <a16:creationId xmlns:a16="http://schemas.microsoft.com/office/drawing/2014/main" id="{00000000-0008-0000-0500-00008D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82" name="Text Box 15">
          <a:extLst>
            <a:ext uri="{FF2B5EF4-FFF2-40B4-BE49-F238E27FC236}">
              <a16:creationId xmlns:a16="http://schemas.microsoft.com/office/drawing/2014/main" id="{00000000-0008-0000-0500-00008E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83" name="Text Box 15">
          <a:extLst>
            <a:ext uri="{FF2B5EF4-FFF2-40B4-BE49-F238E27FC236}">
              <a16:creationId xmlns:a16="http://schemas.microsoft.com/office/drawing/2014/main" id="{00000000-0008-0000-0500-00008F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8496"/>
    <xdr:sp macro="" textlink="">
      <xdr:nvSpPr>
        <xdr:cNvPr id="3984" name="Text Box 15">
          <a:extLst>
            <a:ext uri="{FF2B5EF4-FFF2-40B4-BE49-F238E27FC236}">
              <a16:creationId xmlns:a16="http://schemas.microsoft.com/office/drawing/2014/main" id="{00000000-0008-0000-0500-000090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85" name="Text Box 15">
          <a:extLst>
            <a:ext uri="{FF2B5EF4-FFF2-40B4-BE49-F238E27FC236}">
              <a16:creationId xmlns:a16="http://schemas.microsoft.com/office/drawing/2014/main" id="{00000000-0008-0000-0500-000091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331"/>
    <xdr:sp macro="" textlink="">
      <xdr:nvSpPr>
        <xdr:cNvPr id="3986" name="Text Box 15">
          <a:extLst>
            <a:ext uri="{FF2B5EF4-FFF2-40B4-BE49-F238E27FC236}">
              <a16:creationId xmlns:a16="http://schemas.microsoft.com/office/drawing/2014/main" id="{00000000-0008-0000-0500-000092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8496"/>
    <xdr:sp macro="" textlink="">
      <xdr:nvSpPr>
        <xdr:cNvPr id="3987" name="Text Box 15">
          <a:extLst>
            <a:ext uri="{FF2B5EF4-FFF2-40B4-BE49-F238E27FC236}">
              <a16:creationId xmlns:a16="http://schemas.microsoft.com/office/drawing/2014/main" id="{00000000-0008-0000-0500-000093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88" name="Text Box 15">
          <a:extLst>
            <a:ext uri="{FF2B5EF4-FFF2-40B4-BE49-F238E27FC236}">
              <a16:creationId xmlns:a16="http://schemas.microsoft.com/office/drawing/2014/main" id="{00000000-0008-0000-0500-000094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331"/>
    <xdr:sp macro="" textlink="">
      <xdr:nvSpPr>
        <xdr:cNvPr id="3989" name="Text Box 15">
          <a:extLst>
            <a:ext uri="{FF2B5EF4-FFF2-40B4-BE49-F238E27FC236}">
              <a16:creationId xmlns:a16="http://schemas.microsoft.com/office/drawing/2014/main" id="{00000000-0008-0000-0500-000095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56743"/>
    <xdr:sp macro="" textlink="">
      <xdr:nvSpPr>
        <xdr:cNvPr id="3990" name="Text Box 15">
          <a:extLst>
            <a:ext uri="{FF2B5EF4-FFF2-40B4-BE49-F238E27FC236}">
              <a16:creationId xmlns:a16="http://schemas.microsoft.com/office/drawing/2014/main" id="{00000000-0008-0000-0500-0000960F0000}"/>
            </a:ext>
          </a:extLst>
        </xdr:cNvPr>
        <xdr:cNvSpPr txBox="1">
          <a:spLocks noChangeArrowheads="1"/>
        </xdr:cNvSpPr>
      </xdr:nvSpPr>
      <xdr:spPr bwMode="auto">
        <a:xfrm>
          <a:off x="4972050" y="118205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91" name="Text Box 15">
          <a:extLst>
            <a:ext uri="{FF2B5EF4-FFF2-40B4-BE49-F238E27FC236}">
              <a16:creationId xmlns:a16="http://schemas.microsoft.com/office/drawing/2014/main" id="{00000000-0008-0000-0500-000097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331"/>
    <xdr:sp macro="" textlink="">
      <xdr:nvSpPr>
        <xdr:cNvPr id="3992" name="Text Box 15">
          <a:extLst>
            <a:ext uri="{FF2B5EF4-FFF2-40B4-BE49-F238E27FC236}">
              <a16:creationId xmlns:a16="http://schemas.microsoft.com/office/drawing/2014/main" id="{00000000-0008-0000-0500-000098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93" name="Text Box 15">
          <a:extLst>
            <a:ext uri="{FF2B5EF4-FFF2-40B4-BE49-F238E27FC236}">
              <a16:creationId xmlns:a16="http://schemas.microsoft.com/office/drawing/2014/main" id="{00000000-0008-0000-0500-000099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94" name="Text Box 15">
          <a:extLst>
            <a:ext uri="{FF2B5EF4-FFF2-40B4-BE49-F238E27FC236}">
              <a16:creationId xmlns:a16="http://schemas.microsoft.com/office/drawing/2014/main" id="{00000000-0008-0000-0500-00009A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95" name="Text Box 15">
          <a:extLst>
            <a:ext uri="{FF2B5EF4-FFF2-40B4-BE49-F238E27FC236}">
              <a16:creationId xmlns:a16="http://schemas.microsoft.com/office/drawing/2014/main" id="{00000000-0008-0000-0500-00009B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96" name="Text Box 15">
          <a:extLst>
            <a:ext uri="{FF2B5EF4-FFF2-40B4-BE49-F238E27FC236}">
              <a16:creationId xmlns:a16="http://schemas.microsoft.com/office/drawing/2014/main" id="{00000000-0008-0000-0500-00009C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8496"/>
    <xdr:sp macro="" textlink="">
      <xdr:nvSpPr>
        <xdr:cNvPr id="3997" name="Text Box 15">
          <a:extLst>
            <a:ext uri="{FF2B5EF4-FFF2-40B4-BE49-F238E27FC236}">
              <a16:creationId xmlns:a16="http://schemas.microsoft.com/office/drawing/2014/main" id="{00000000-0008-0000-0500-00009D0F0000}"/>
            </a:ext>
          </a:extLst>
        </xdr:cNvPr>
        <xdr:cNvSpPr txBox="1">
          <a:spLocks noChangeArrowheads="1"/>
        </xdr:cNvSpPr>
      </xdr:nvSpPr>
      <xdr:spPr bwMode="auto">
        <a:xfrm>
          <a:off x="4972050" y="1219517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98" name="Text Box 15">
          <a:extLst>
            <a:ext uri="{FF2B5EF4-FFF2-40B4-BE49-F238E27FC236}">
              <a16:creationId xmlns:a16="http://schemas.microsoft.com/office/drawing/2014/main" id="{00000000-0008-0000-0500-00009E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4331"/>
    <xdr:sp macro="" textlink="">
      <xdr:nvSpPr>
        <xdr:cNvPr id="3999" name="Text Box 15">
          <a:extLst>
            <a:ext uri="{FF2B5EF4-FFF2-40B4-BE49-F238E27FC236}">
              <a16:creationId xmlns:a16="http://schemas.microsoft.com/office/drawing/2014/main" id="{00000000-0008-0000-0500-00009F0F0000}"/>
            </a:ext>
          </a:extLst>
        </xdr:cNvPr>
        <xdr:cNvSpPr txBox="1">
          <a:spLocks noChangeArrowheads="1"/>
        </xdr:cNvSpPr>
      </xdr:nvSpPr>
      <xdr:spPr bwMode="auto">
        <a:xfrm>
          <a:off x="4972050" y="121951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8496"/>
    <xdr:sp macro="" textlink="">
      <xdr:nvSpPr>
        <xdr:cNvPr id="4000" name="Text Box 15">
          <a:extLst>
            <a:ext uri="{FF2B5EF4-FFF2-40B4-BE49-F238E27FC236}">
              <a16:creationId xmlns:a16="http://schemas.microsoft.com/office/drawing/2014/main" id="{00000000-0008-0000-0500-0000A00F0000}"/>
            </a:ext>
          </a:extLst>
        </xdr:cNvPr>
        <xdr:cNvSpPr txBox="1">
          <a:spLocks noChangeArrowheads="1"/>
        </xdr:cNvSpPr>
      </xdr:nvSpPr>
      <xdr:spPr bwMode="auto">
        <a:xfrm>
          <a:off x="4972050" y="1219517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4001" name="Text Box 15">
          <a:extLst>
            <a:ext uri="{FF2B5EF4-FFF2-40B4-BE49-F238E27FC236}">
              <a16:creationId xmlns:a16="http://schemas.microsoft.com/office/drawing/2014/main" id="{00000000-0008-0000-0500-0000A1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4331"/>
    <xdr:sp macro="" textlink="">
      <xdr:nvSpPr>
        <xdr:cNvPr id="4002" name="Text Box 15">
          <a:extLst>
            <a:ext uri="{FF2B5EF4-FFF2-40B4-BE49-F238E27FC236}">
              <a16:creationId xmlns:a16="http://schemas.microsoft.com/office/drawing/2014/main" id="{00000000-0008-0000-0500-0000A20F0000}"/>
            </a:ext>
          </a:extLst>
        </xdr:cNvPr>
        <xdr:cNvSpPr txBox="1">
          <a:spLocks noChangeArrowheads="1"/>
        </xdr:cNvSpPr>
      </xdr:nvSpPr>
      <xdr:spPr bwMode="auto">
        <a:xfrm>
          <a:off x="4972050" y="121951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56743"/>
    <xdr:sp macro="" textlink="">
      <xdr:nvSpPr>
        <xdr:cNvPr id="4003" name="Text Box 15">
          <a:extLst>
            <a:ext uri="{FF2B5EF4-FFF2-40B4-BE49-F238E27FC236}">
              <a16:creationId xmlns:a16="http://schemas.microsoft.com/office/drawing/2014/main" id="{00000000-0008-0000-0500-0000A30F0000}"/>
            </a:ext>
          </a:extLst>
        </xdr:cNvPr>
        <xdr:cNvSpPr txBox="1">
          <a:spLocks noChangeArrowheads="1"/>
        </xdr:cNvSpPr>
      </xdr:nvSpPr>
      <xdr:spPr bwMode="auto">
        <a:xfrm>
          <a:off x="4972050" y="1219517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4004" name="Text Box 15">
          <a:extLst>
            <a:ext uri="{FF2B5EF4-FFF2-40B4-BE49-F238E27FC236}">
              <a16:creationId xmlns:a16="http://schemas.microsoft.com/office/drawing/2014/main" id="{00000000-0008-0000-0500-0000A4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4331"/>
    <xdr:sp macro="" textlink="">
      <xdr:nvSpPr>
        <xdr:cNvPr id="4005" name="Text Box 15">
          <a:extLst>
            <a:ext uri="{FF2B5EF4-FFF2-40B4-BE49-F238E27FC236}">
              <a16:creationId xmlns:a16="http://schemas.microsoft.com/office/drawing/2014/main" id="{00000000-0008-0000-0500-0000A50F0000}"/>
            </a:ext>
          </a:extLst>
        </xdr:cNvPr>
        <xdr:cNvSpPr txBox="1">
          <a:spLocks noChangeArrowheads="1"/>
        </xdr:cNvSpPr>
      </xdr:nvSpPr>
      <xdr:spPr bwMode="auto">
        <a:xfrm>
          <a:off x="4972050" y="121951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4006" name="Text Box 15">
          <a:extLst>
            <a:ext uri="{FF2B5EF4-FFF2-40B4-BE49-F238E27FC236}">
              <a16:creationId xmlns:a16="http://schemas.microsoft.com/office/drawing/2014/main" id="{00000000-0008-0000-0500-0000A6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4007" name="Text Box 15">
          <a:extLst>
            <a:ext uri="{FF2B5EF4-FFF2-40B4-BE49-F238E27FC236}">
              <a16:creationId xmlns:a16="http://schemas.microsoft.com/office/drawing/2014/main" id="{00000000-0008-0000-0500-0000A7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4008" name="Text Box 15">
          <a:extLst>
            <a:ext uri="{FF2B5EF4-FFF2-40B4-BE49-F238E27FC236}">
              <a16:creationId xmlns:a16="http://schemas.microsoft.com/office/drawing/2014/main" id="{00000000-0008-0000-0500-0000A8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4009" name="Text Box 15">
          <a:extLst>
            <a:ext uri="{FF2B5EF4-FFF2-40B4-BE49-F238E27FC236}">
              <a16:creationId xmlns:a16="http://schemas.microsoft.com/office/drawing/2014/main" id="{00000000-0008-0000-0500-0000A9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4010" name="Text Box 15">
          <a:extLst>
            <a:ext uri="{FF2B5EF4-FFF2-40B4-BE49-F238E27FC236}">
              <a16:creationId xmlns:a16="http://schemas.microsoft.com/office/drawing/2014/main" id="{00000000-0008-0000-0500-0000AA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4011" name="Text Box 15">
          <a:extLst>
            <a:ext uri="{FF2B5EF4-FFF2-40B4-BE49-F238E27FC236}">
              <a16:creationId xmlns:a16="http://schemas.microsoft.com/office/drawing/2014/main" id="{00000000-0008-0000-0500-0000AB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4012" name="Text Box 15">
          <a:extLst>
            <a:ext uri="{FF2B5EF4-FFF2-40B4-BE49-F238E27FC236}">
              <a16:creationId xmlns:a16="http://schemas.microsoft.com/office/drawing/2014/main" id="{00000000-0008-0000-0500-0000AC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4013" name="Text Box 15">
          <a:extLst>
            <a:ext uri="{FF2B5EF4-FFF2-40B4-BE49-F238E27FC236}">
              <a16:creationId xmlns:a16="http://schemas.microsoft.com/office/drawing/2014/main" id="{00000000-0008-0000-0500-0000AD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4014" name="Text Box 15">
          <a:extLst>
            <a:ext uri="{FF2B5EF4-FFF2-40B4-BE49-F238E27FC236}">
              <a16:creationId xmlns:a16="http://schemas.microsoft.com/office/drawing/2014/main" id="{00000000-0008-0000-0500-0000AE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4015" name="Text Box 15">
          <a:extLst>
            <a:ext uri="{FF2B5EF4-FFF2-40B4-BE49-F238E27FC236}">
              <a16:creationId xmlns:a16="http://schemas.microsoft.com/office/drawing/2014/main" id="{00000000-0008-0000-0500-0000AF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4016" name="Text Box 15">
          <a:extLst>
            <a:ext uri="{FF2B5EF4-FFF2-40B4-BE49-F238E27FC236}">
              <a16:creationId xmlns:a16="http://schemas.microsoft.com/office/drawing/2014/main" id="{00000000-0008-0000-0500-0000B0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4017" name="Text Box 15">
          <a:extLst>
            <a:ext uri="{FF2B5EF4-FFF2-40B4-BE49-F238E27FC236}">
              <a16:creationId xmlns:a16="http://schemas.microsoft.com/office/drawing/2014/main" id="{00000000-0008-0000-0500-0000B1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4018" name="Text Box 15">
          <a:extLst>
            <a:ext uri="{FF2B5EF4-FFF2-40B4-BE49-F238E27FC236}">
              <a16:creationId xmlns:a16="http://schemas.microsoft.com/office/drawing/2014/main" id="{00000000-0008-0000-0500-0000B2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4019" name="Text Box 15">
          <a:extLst>
            <a:ext uri="{FF2B5EF4-FFF2-40B4-BE49-F238E27FC236}">
              <a16:creationId xmlns:a16="http://schemas.microsoft.com/office/drawing/2014/main" id="{00000000-0008-0000-0500-0000B3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4020" name="Text Box 15">
          <a:extLst>
            <a:ext uri="{FF2B5EF4-FFF2-40B4-BE49-F238E27FC236}">
              <a16:creationId xmlns:a16="http://schemas.microsoft.com/office/drawing/2014/main" id="{00000000-0008-0000-0500-0000B4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4021" name="Text Box 15">
          <a:extLst>
            <a:ext uri="{FF2B5EF4-FFF2-40B4-BE49-F238E27FC236}">
              <a16:creationId xmlns:a16="http://schemas.microsoft.com/office/drawing/2014/main" id="{00000000-0008-0000-0500-0000B5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4022" name="Text Box 15">
          <a:extLst>
            <a:ext uri="{FF2B5EF4-FFF2-40B4-BE49-F238E27FC236}">
              <a16:creationId xmlns:a16="http://schemas.microsoft.com/office/drawing/2014/main" id="{00000000-0008-0000-0500-0000B6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4023" name="Text Box 15">
          <a:extLst>
            <a:ext uri="{FF2B5EF4-FFF2-40B4-BE49-F238E27FC236}">
              <a16:creationId xmlns:a16="http://schemas.microsoft.com/office/drawing/2014/main" id="{00000000-0008-0000-0500-0000B7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448496"/>
    <xdr:sp macro="" textlink="">
      <xdr:nvSpPr>
        <xdr:cNvPr id="4024" name="Text Box 15">
          <a:extLst>
            <a:ext uri="{FF2B5EF4-FFF2-40B4-BE49-F238E27FC236}">
              <a16:creationId xmlns:a16="http://schemas.microsoft.com/office/drawing/2014/main" id="{00000000-0008-0000-0500-0000B80F0000}"/>
            </a:ext>
          </a:extLst>
        </xdr:cNvPr>
        <xdr:cNvSpPr txBox="1">
          <a:spLocks noChangeArrowheads="1"/>
        </xdr:cNvSpPr>
      </xdr:nvSpPr>
      <xdr:spPr bwMode="auto">
        <a:xfrm>
          <a:off x="4972050" y="15567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025" name="Text Box 15">
          <a:extLst>
            <a:ext uri="{FF2B5EF4-FFF2-40B4-BE49-F238E27FC236}">
              <a16:creationId xmlns:a16="http://schemas.microsoft.com/office/drawing/2014/main" id="{00000000-0008-0000-0500-0000B90F0000}"/>
            </a:ext>
          </a:extLst>
        </xdr:cNvPr>
        <xdr:cNvSpPr txBox="1">
          <a:spLocks noChangeArrowheads="1"/>
        </xdr:cNvSpPr>
      </xdr:nvSpPr>
      <xdr:spPr bwMode="auto">
        <a:xfrm>
          <a:off x="4972050" y="15567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444331"/>
    <xdr:sp macro="" textlink="">
      <xdr:nvSpPr>
        <xdr:cNvPr id="4026" name="Text Box 15">
          <a:extLst>
            <a:ext uri="{FF2B5EF4-FFF2-40B4-BE49-F238E27FC236}">
              <a16:creationId xmlns:a16="http://schemas.microsoft.com/office/drawing/2014/main" id="{00000000-0008-0000-0500-0000BA0F0000}"/>
            </a:ext>
          </a:extLst>
        </xdr:cNvPr>
        <xdr:cNvSpPr txBox="1">
          <a:spLocks noChangeArrowheads="1"/>
        </xdr:cNvSpPr>
      </xdr:nvSpPr>
      <xdr:spPr bwMode="auto">
        <a:xfrm>
          <a:off x="4972050" y="15567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456743"/>
    <xdr:sp macro="" textlink="">
      <xdr:nvSpPr>
        <xdr:cNvPr id="4027" name="Text Box 15">
          <a:extLst>
            <a:ext uri="{FF2B5EF4-FFF2-40B4-BE49-F238E27FC236}">
              <a16:creationId xmlns:a16="http://schemas.microsoft.com/office/drawing/2014/main" id="{00000000-0008-0000-0500-0000BB0F0000}"/>
            </a:ext>
          </a:extLst>
        </xdr:cNvPr>
        <xdr:cNvSpPr txBox="1">
          <a:spLocks noChangeArrowheads="1"/>
        </xdr:cNvSpPr>
      </xdr:nvSpPr>
      <xdr:spPr bwMode="auto">
        <a:xfrm>
          <a:off x="4972050" y="155670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028" name="Text Box 15">
          <a:extLst>
            <a:ext uri="{FF2B5EF4-FFF2-40B4-BE49-F238E27FC236}">
              <a16:creationId xmlns:a16="http://schemas.microsoft.com/office/drawing/2014/main" id="{00000000-0008-0000-0500-0000BC0F0000}"/>
            </a:ext>
          </a:extLst>
        </xdr:cNvPr>
        <xdr:cNvSpPr txBox="1">
          <a:spLocks noChangeArrowheads="1"/>
        </xdr:cNvSpPr>
      </xdr:nvSpPr>
      <xdr:spPr bwMode="auto">
        <a:xfrm>
          <a:off x="4972050" y="15567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444331"/>
    <xdr:sp macro="" textlink="">
      <xdr:nvSpPr>
        <xdr:cNvPr id="4029" name="Text Box 15">
          <a:extLst>
            <a:ext uri="{FF2B5EF4-FFF2-40B4-BE49-F238E27FC236}">
              <a16:creationId xmlns:a16="http://schemas.microsoft.com/office/drawing/2014/main" id="{00000000-0008-0000-0500-0000BD0F0000}"/>
            </a:ext>
          </a:extLst>
        </xdr:cNvPr>
        <xdr:cNvSpPr txBox="1">
          <a:spLocks noChangeArrowheads="1"/>
        </xdr:cNvSpPr>
      </xdr:nvSpPr>
      <xdr:spPr bwMode="auto">
        <a:xfrm>
          <a:off x="4972050" y="15567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448496"/>
    <xdr:sp macro="" textlink="">
      <xdr:nvSpPr>
        <xdr:cNvPr id="4030" name="Text Box 15">
          <a:extLst>
            <a:ext uri="{FF2B5EF4-FFF2-40B4-BE49-F238E27FC236}">
              <a16:creationId xmlns:a16="http://schemas.microsoft.com/office/drawing/2014/main" id="{00000000-0008-0000-0500-0000BE0F0000}"/>
            </a:ext>
          </a:extLst>
        </xdr:cNvPr>
        <xdr:cNvSpPr txBox="1">
          <a:spLocks noChangeArrowheads="1"/>
        </xdr:cNvSpPr>
      </xdr:nvSpPr>
      <xdr:spPr bwMode="auto">
        <a:xfrm>
          <a:off x="4972050" y="15567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213632"/>
    <xdr:sp macro="" textlink="">
      <xdr:nvSpPr>
        <xdr:cNvPr id="4031" name="Text Box 15">
          <a:extLst>
            <a:ext uri="{FF2B5EF4-FFF2-40B4-BE49-F238E27FC236}">
              <a16:creationId xmlns:a16="http://schemas.microsoft.com/office/drawing/2014/main" id="{00000000-0008-0000-0500-0000BF0F0000}"/>
            </a:ext>
          </a:extLst>
        </xdr:cNvPr>
        <xdr:cNvSpPr txBox="1">
          <a:spLocks noChangeArrowheads="1"/>
        </xdr:cNvSpPr>
      </xdr:nvSpPr>
      <xdr:spPr bwMode="auto">
        <a:xfrm>
          <a:off x="4972050" y="15567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444331"/>
    <xdr:sp macro="" textlink="">
      <xdr:nvSpPr>
        <xdr:cNvPr id="4032" name="Text Box 15">
          <a:extLst>
            <a:ext uri="{FF2B5EF4-FFF2-40B4-BE49-F238E27FC236}">
              <a16:creationId xmlns:a16="http://schemas.microsoft.com/office/drawing/2014/main" id="{00000000-0008-0000-0500-0000C00F0000}"/>
            </a:ext>
          </a:extLst>
        </xdr:cNvPr>
        <xdr:cNvSpPr txBox="1">
          <a:spLocks noChangeArrowheads="1"/>
        </xdr:cNvSpPr>
      </xdr:nvSpPr>
      <xdr:spPr bwMode="auto">
        <a:xfrm>
          <a:off x="4972050" y="15567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456743"/>
    <xdr:sp macro="" textlink="">
      <xdr:nvSpPr>
        <xdr:cNvPr id="4033" name="Text Box 15">
          <a:extLst>
            <a:ext uri="{FF2B5EF4-FFF2-40B4-BE49-F238E27FC236}">
              <a16:creationId xmlns:a16="http://schemas.microsoft.com/office/drawing/2014/main" id="{00000000-0008-0000-0500-0000C10F0000}"/>
            </a:ext>
          </a:extLst>
        </xdr:cNvPr>
        <xdr:cNvSpPr txBox="1">
          <a:spLocks noChangeArrowheads="1"/>
        </xdr:cNvSpPr>
      </xdr:nvSpPr>
      <xdr:spPr bwMode="auto">
        <a:xfrm>
          <a:off x="4972050" y="155670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213632"/>
    <xdr:sp macro="" textlink="">
      <xdr:nvSpPr>
        <xdr:cNvPr id="4034" name="Text Box 15">
          <a:extLst>
            <a:ext uri="{FF2B5EF4-FFF2-40B4-BE49-F238E27FC236}">
              <a16:creationId xmlns:a16="http://schemas.microsoft.com/office/drawing/2014/main" id="{00000000-0008-0000-0500-0000C20F0000}"/>
            </a:ext>
          </a:extLst>
        </xdr:cNvPr>
        <xdr:cNvSpPr txBox="1">
          <a:spLocks noChangeArrowheads="1"/>
        </xdr:cNvSpPr>
      </xdr:nvSpPr>
      <xdr:spPr bwMode="auto">
        <a:xfrm>
          <a:off x="4972050" y="15567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444331"/>
    <xdr:sp macro="" textlink="">
      <xdr:nvSpPr>
        <xdr:cNvPr id="4035" name="Text Box 15">
          <a:extLst>
            <a:ext uri="{FF2B5EF4-FFF2-40B4-BE49-F238E27FC236}">
              <a16:creationId xmlns:a16="http://schemas.microsoft.com/office/drawing/2014/main" id="{00000000-0008-0000-0500-0000C30F0000}"/>
            </a:ext>
          </a:extLst>
        </xdr:cNvPr>
        <xdr:cNvSpPr txBox="1">
          <a:spLocks noChangeArrowheads="1"/>
        </xdr:cNvSpPr>
      </xdr:nvSpPr>
      <xdr:spPr bwMode="auto">
        <a:xfrm>
          <a:off x="4972050" y="15567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213632"/>
    <xdr:sp macro="" textlink="">
      <xdr:nvSpPr>
        <xdr:cNvPr id="4036" name="Text Box 15">
          <a:extLst>
            <a:ext uri="{FF2B5EF4-FFF2-40B4-BE49-F238E27FC236}">
              <a16:creationId xmlns:a16="http://schemas.microsoft.com/office/drawing/2014/main" id="{00000000-0008-0000-0500-0000C40F0000}"/>
            </a:ext>
          </a:extLst>
        </xdr:cNvPr>
        <xdr:cNvSpPr txBox="1">
          <a:spLocks noChangeArrowheads="1"/>
        </xdr:cNvSpPr>
      </xdr:nvSpPr>
      <xdr:spPr bwMode="auto">
        <a:xfrm>
          <a:off x="4972050" y="16316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213632"/>
    <xdr:sp macro="" textlink="">
      <xdr:nvSpPr>
        <xdr:cNvPr id="4037" name="Text Box 15">
          <a:extLst>
            <a:ext uri="{FF2B5EF4-FFF2-40B4-BE49-F238E27FC236}">
              <a16:creationId xmlns:a16="http://schemas.microsoft.com/office/drawing/2014/main" id="{00000000-0008-0000-0500-0000C50F0000}"/>
            </a:ext>
          </a:extLst>
        </xdr:cNvPr>
        <xdr:cNvSpPr txBox="1">
          <a:spLocks noChangeArrowheads="1"/>
        </xdr:cNvSpPr>
      </xdr:nvSpPr>
      <xdr:spPr bwMode="auto">
        <a:xfrm>
          <a:off x="4972050" y="16316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61691"/>
    <xdr:sp macro="" textlink="">
      <xdr:nvSpPr>
        <xdr:cNvPr id="4038" name="Text Box 15">
          <a:extLst>
            <a:ext uri="{FF2B5EF4-FFF2-40B4-BE49-F238E27FC236}">
              <a16:creationId xmlns:a16="http://schemas.microsoft.com/office/drawing/2014/main" id="{00000000-0008-0000-0500-0000C60F0000}"/>
            </a:ext>
          </a:extLst>
        </xdr:cNvPr>
        <xdr:cNvSpPr txBox="1">
          <a:spLocks noChangeArrowheads="1"/>
        </xdr:cNvSpPr>
      </xdr:nvSpPr>
      <xdr:spPr bwMode="auto">
        <a:xfrm>
          <a:off x="4972050" y="17814925"/>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213632"/>
    <xdr:sp macro="" textlink="">
      <xdr:nvSpPr>
        <xdr:cNvPr id="4039" name="Text Box 15">
          <a:extLst>
            <a:ext uri="{FF2B5EF4-FFF2-40B4-BE49-F238E27FC236}">
              <a16:creationId xmlns:a16="http://schemas.microsoft.com/office/drawing/2014/main" id="{00000000-0008-0000-0500-0000C70F0000}"/>
            </a:ext>
          </a:extLst>
        </xdr:cNvPr>
        <xdr:cNvSpPr txBox="1">
          <a:spLocks noChangeArrowheads="1"/>
        </xdr:cNvSpPr>
      </xdr:nvSpPr>
      <xdr:spPr bwMode="auto">
        <a:xfrm>
          <a:off x="4972050" y="17814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44331"/>
    <xdr:sp macro="" textlink="">
      <xdr:nvSpPr>
        <xdr:cNvPr id="4040" name="Text Box 15">
          <a:extLst>
            <a:ext uri="{FF2B5EF4-FFF2-40B4-BE49-F238E27FC236}">
              <a16:creationId xmlns:a16="http://schemas.microsoft.com/office/drawing/2014/main" id="{00000000-0008-0000-0500-0000C80F0000}"/>
            </a:ext>
          </a:extLst>
        </xdr:cNvPr>
        <xdr:cNvSpPr txBox="1">
          <a:spLocks noChangeArrowheads="1"/>
        </xdr:cNvSpPr>
      </xdr:nvSpPr>
      <xdr:spPr bwMode="auto">
        <a:xfrm>
          <a:off x="4972050" y="17814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48496"/>
    <xdr:sp macro="" textlink="">
      <xdr:nvSpPr>
        <xdr:cNvPr id="4041" name="Text Box 15">
          <a:extLst>
            <a:ext uri="{FF2B5EF4-FFF2-40B4-BE49-F238E27FC236}">
              <a16:creationId xmlns:a16="http://schemas.microsoft.com/office/drawing/2014/main" id="{00000000-0008-0000-0500-0000C90F0000}"/>
            </a:ext>
          </a:extLst>
        </xdr:cNvPr>
        <xdr:cNvSpPr txBox="1">
          <a:spLocks noChangeArrowheads="1"/>
        </xdr:cNvSpPr>
      </xdr:nvSpPr>
      <xdr:spPr bwMode="auto">
        <a:xfrm>
          <a:off x="4972050" y="178149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213632"/>
    <xdr:sp macro="" textlink="">
      <xdr:nvSpPr>
        <xdr:cNvPr id="4042" name="Text Box 15">
          <a:extLst>
            <a:ext uri="{FF2B5EF4-FFF2-40B4-BE49-F238E27FC236}">
              <a16:creationId xmlns:a16="http://schemas.microsoft.com/office/drawing/2014/main" id="{00000000-0008-0000-0500-0000CA0F0000}"/>
            </a:ext>
          </a:extLst>
        </xdr:cNvPr>
        <xdr:cNvSpPr txBox="1">
          <a:spLocks noChangeArrowheads="1"/>
        </xdr:cNvSpPr>
      </xdr:nvSpPr>
      <xdr:spPr bwMode="auto">
        <a:xfrm>
          <a:off x="4972050" y="17814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44331"/>
    <xdr:sp macro="" textlink="">
      <xdr:nvSpPr>
        <xdr:cNvPr id="4043" name="Text Box 15">
          <a:extLst>
            <a:ext uri="{FF2B5EF4-FFF2-40B4-BE49-F238E27FC236}">
              <a16:creationId xmlns:a16="http://schemas.microsoft.com/office/drawing/2014/main" id="{00000000-0008-0000-0500-0000CB0F0000}"/>
            </a:ext>
          </a:extLst>
        </xdr:cNvPr>
        <xdr:cNvSpPr txBox="1">
          <a:spLocks noChangeArrowheads="1"/>
        </xdr:cNvSpPr>
      </xdr:nvSpPr>
      <xdr:spPr bwMode="auto">
        <a:xfrm>
          <a:off x="4972050" y="17814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56743"/>
    <xdr:sp macro="" textlink="">
      <xdr:nvSpPr>
        <xdr:cNvPr id="4044" name="Text Box 15">
          <a:extLst>
            <a:ext uri="{FF2B5EF4-FFF2-40B4-BE49-F238E27FC236}">
              <a16:creationId xmlns:a16="http://schemas.microsoft.com/office/drawing/2014/main" id="{00000000-0008-0000-0500-0000CC0F0000}"/>
            </a:ext>
          </a:extLst>
        </xdr:cNvPr>
        <xdr:cNvSpPr txBox="1">
          <a:spLocks noChangeArrowheads="1"/>
        </xdr:cNvSpPr>
      </xdr:nvSpPr>
      <xdr:spPr bwMode="auto">
        <a:xfrm>
          <a:off x="4972050" y="178149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213632"/>
    <xdr:sp macro="" textlink="">
      <xdr:nvSpPr>
        <xdr:cNvPr id="4045" name="Text Box 15">
          <a:extLst>
            <a:ext uri="{FF2B5EF4-FFF2-40B4-BE49-F238E27FC236}">
              <a16:creationId xmlns:a16="http://schemas.microsoft.com/office/drawing/2014/main" id="{00000000-0008-0000-0500-0000CD0F0000}"/>
            </a:ext>
          </a:extLst>
        </xdr:cNvPr>
        <xdr:cNvSpPr txBox="1">
          <a:spLocks noChangeArrowheads="1"/>
        </xdr:cNvSpPr>
      </xdr:nvSpPr>
      <xdr:spPr bwMode="auto">
        <a:xfrm>
          <a:off x="4972050" y="17814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44331"/>
    <xdr:sp macro="" textlink="">
      <xdr:nvSpPr>
        <xdr:cNvPr id="4046" name="Text Box 15">
          <a:extLst>
            <a:ext uri="{FF2B5EF4-FFF2-40B4-BE49-F238E27FC236}">
              <a16:creationId xmlns:a16="http://schemas.microsoft.com/office/drawing/2014/main" id="{00000000-0008-0000-0500-0000CE0F0000}"/>
            </a:ext>
          </a:extLst>
        </xdr:cNvPr>
        <xdr:cNvSpPr txBox="1">
          <a:spLocks noChangeArrowheads="1"/>
        </xdr:cNvSpPr>
      </xdr:nvSpPr>
      <xdr:spPr bwMode="auto">
        <a:xfrm>
          <a:off x="4972050" y="17814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213632"/>
    <xdr:sp macro="" textlink="">
      <xdr:nvSpPr>
        <xdr:cNvPr id="4047" name="Text Box 15">
          <a:extLst>
            <a:ext uri="{FF2B5EF4-FFF2-40B4-BE49-F238E27FC236}">
              <a16:creationId xmlns:a16="http://schemas.microsoft.com/office/drawing/2014/main" id="{00000000-0008-0000-0500-0000CF0F0000}"/>
            </a:ext>
          </a:extLst>
        </xdr:cNvPr>
        <xdr:cNvSpPr txBox="1">
          <a:spLocks noChangeArrowheads="1"/>
        </xdr:cNvSpPr>
      </xdr:nvSpPr>
      <xdr:spPr bwMode="auto">
        <a:xfrm>
          <a:off x="4972050" y="17814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213632"/>
    <xdr:sp macro="" textlink="">
      <xdr:nvSpPr>
        <xdr:cNvPr id="4048" name="Text Box 15">
          <a:extLst>
            <a:ext uri="{FF2B5EF4-FFF2-40B4-BE49-F238E27FC236}">
              <a16:creationId xmlns:a16="http://schemas.microsoft.com/office/drawing/2014/main" id="{00000000-0008-0000-0500-0000D00F0000}"/>
            </a:ext>
          </a:extLst>
        </xdr:cNvPr>
        <xdr:cNvSpPr txBox="1">
          <a:spLocks noChangeArrowheads="1"/>
        </xdr:cNvSpPr>
      </xdr:nvSpPr>
      <xdr:spPr bwMode="auto">
        <a:xfrm>
          <a:off x="4972050" y="17814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61691"/>
    <xdr:sp macro="" textlink="">
      <xdr:nvSpPr>
        <xdr:cNvPr id="4049" name="Text Box 15">
          <a:extLst>
            <a:ext uri="{FF2B5EF4-FFF2-40B4-BE49-F238E27FC236}">
              <a16:creationId xmlns:a16="http://schemas.microsoft.com/office/drawing/2014/main" id="{00000000-0008-0000-0500-0000D10F0000}"/>
            </a:ext>
          </a:extLst>
        </xdr:cNvPr>
        <xdr:cNvSpPr txBox="1">
          <a:spLocks noChangeArrowheads="1"/>
        </xdr:cNvSpPr>
      </xdr:nvSpPr>
      <xdr:spPr bwMode="auto">
        <a:xfrm>
          <a:off x="4972050" y="17814925"/>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213632"/>
    <xdr:sp macro="" textlink="">
      <xdr:nvSpPr>
        <xdr:cNvPr id="4050" name="Text Box 15">
          <a:extLst>
            <a:ext uri="{FF2B5EF4-FFF2-40B4-BE49-F238E27FC236}">
              <a16:creationId xmlns:a16="http://schemas.microsoft.com/office/drawing/2014/main" id="{00000000-0008-0000-0500-0000D20F0000}"/>
            </a:ext>
          </a:extLst>
        </xdr:cNvPr>
        <xdr:cNvSpPr txBox="1">
          <a:spLocks noChangeArrowheads="1"/>
        </xdr:cNvSpPr>
      </xdr:nvSpPr>
      <xdr:spPr bwMode="auto">
        <a:xfrm>
          <a:off x="4972050" y="17814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44331"/>
    <xdr:sp macro="" textlink="">
      <xdr:nvSpPr>
        <xdr:cNvPr id="4051" name="Text Box 15">
          <a:extLst>
            <a:ext uri="{FF2B5EF4-FFF2-40B4-BE49-F238E27FC236}">
              <a16:creationId xmlns:a16="http://schemas.microsoft.com/office/drawing/2014/main" id="{00000000-0008-0000-0500-0000D30F0000}"/>
            </a:ext>
          </a:extLst>
        </xdr:cNvPr>
        <xdr:cNvSpPr txBox="1">
          <a:spLocks noChangeArrowheads="1"/>
        </xdr:cNvSpPr>
      </xdr:nvSpPr>
      <xdr:spPr bwMode="auto">
        <a:xfrm>
          <a:off x="4972050" y="17814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48496"/>
    <xdr:sp macro="" textlink="">
      <xdr:nvSpPr>
        <xdr:cNvPr id="4052" name="Text Box 15">
          <a:extLst>
            <a:ext uri="{FF2B5EF4-FFF2-40B4-BE49-F238E27FC236}">
              <a16:creationId xmlns:a16="http://schemas.microsoft.com/office/drawing/2014/main" id="{00000000-0008-0000-0500-0000D40F0000}"/>
            </a:ext>
          </a:extLst>
        </xdr:cNvPr>
        <xdr:cNvSpPr txBox="1">
          <a:spLocks noChangeArrowheads="1"/>
        </xdr:cNvSpPr>
      </xdr:nvSpPr>
      <xdr:spPr bwMode="auto">
        <a:xfrm>
          <a:off x="4972050" y="178149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213632"/>
    <xdr:sp macro="" textlink="">
      <xdr:nvSpPr>
        <xdr:cNvPr id="4053" name="Text Box 15">
          <a:extLst>
            <a:ext uri="{FF2B5EF4-FFF2-40B4-BE49-F238E27FC236}">
              <a16:creationId xmlns:a16="http://schemas.microsoft.com/office/drawing/2014/main" id="{00000000-0008-0000-0500-0000D50F0000}"/>
            </a:ext>
          </a:extLst>
        </xdr:cNvPr>
        <xdr:cNvSpPr txBox="1">
          <a:spLocks noChangeArrowheads="1"/>
        </xdr:cNvSpPr>
      </xdr:nvSpPr>
      <xdr:spPr bwMode="auto">
        <a:xfrm>
          <a:off x="4972050" y="17814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44331"/>
    <xdr:sp macro="" textlink="">
      <xdr:nvSpPr>
        <xdr:cNvPr id="4054" name="Text Box 15">
          <a:extLst>
            <a:ext uri="{FF2B5EF4-FFF2-40B4-BE49-F238E27FC236}">
              <a16:creationId xmlns:a16="http://schemas.microsoft.com/office/drawing/2014/main" id="{00000000-0008-0000-0500-0000D60F0000}"/>
            </a:ext>
          </a:extLst>
        </xdr:cNvPr>
        <xdr:cNvSpPr txBox="1">
          <a:spLocks noChangeArrowheads="1"/>
        </xdr:cNvSpPr>
      </xdr:nvSpPr>
      <xdr:spPr bwMode="auto">
        <a:xfrm>
          <a:off x="4972050" y="17814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56743"/>
    <xdr:sp macro="" textlink="">
      <xdr:nvSpPr>
        <xdr:cNvPr id="4055" name="Text Box 15">
          <a:extLst>
            <a:ext uri="{FF2B5EF4-FFF2-40B4-BE49-F238E27FC236}">
              <a16:creationId xmlns:a16="http://schemas.microsoft.com/office/drawing/2014/main" id="{00000000-0008-0000-0500-0000D70F0000}"/>
            </a:ext>
          </a:extLst>
        </xdr:cNvPr>
        <xdr:cNvSpPr txBox="1">
          <a:spLocks noChangeArrowheads="1"/>
        </xdr:cNvSpPr>
      </xdr:nvSpPr>
      <xdr:spPr bwMode="auto">
        <a:xfrm>
          <a:off x="4972050" y="178149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213632"/>
    <xdr:sp macro="" textlink="">
      <xdr:nvSpPr>
        <xdr:cNvPr id="4056" name="Text Box 15">
          <a:extLst>
            <a:ext uri="{FF2B5EF4-FFF2-40B4-BE49-F238E27FC236}">
              <a16:creationId xmlns:a16="http://schemas.microsoft.com/office/drawing/2014/main" id="{00000000-0008-0000-0500-0000D80F0000}"/>
            </a:ext>
          </a:extLst>
        </xdr:cNvPr>
        <xdr:cNvSpPr txBox="1">
          <a:spLocks noChangeArrowheads="1"/>
        </xdr:cNvSpPr>
      </xdr:nvSpPr>
      <xdr:spPr bwMode="auto">
        <a:xfrm>
          <a:off x="4972050" y="17814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44331"/>
    <xdr:sp macro="" textlink="">
      <xdr:nvSpPr>
        <xdr:cNvPr id="4057" name="Text Box 15">
          <a:extLst>
            <a:ext uri="{FF2B5EF4-FFF2-40B4-BE49-F238E27FC236}">
              <a16:creationId xmlns:a16="http://schemas.microsoft.com/office/drawing/2014/main" id="{00000000-0008-0000-0500-0000D90F0000}"/>
            </a:ext>
          </a:extLst>
        </xdr:cNvPr>
        <xdr:cNvSpPr txBox="1">
          <a:spLocks noChangeArrowheads="1"/>
        </xdr:cNvSpPr>
      </xdr:nvSpPr>
      <xdr:spPr bwMode="auto">
        <a:xfrm>
          <a:off x="4972050" y="17814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213632"/>
    <xdr:sp macro="" textlink="">
      <xdr:nvSpPr>
        <xdr:cNvPr id="4058" name="Text Box 15">
          <a:extLst>
            <a:ext uri="{FF2B5EF4-FFF2-40B4-BE49-F238E27FC236}">
              <a16:creationId xmlns:a16="http://schemas.microsoft.com/office/drawing/2014/main" id="{00000000-0008-0000-0500-0000DA0F0000}"/>
            </a:ext>
          </a:extLst>
        </xdr:cNvPr>
        <xdr:cNvSpPr txBox="1">
          <a:spLocks noChangeArrowheads="1"/>
        </xdr:cNvSpPr>
      </xdr:nvSpPr>
      <xdr:spPr bwMode="auto">
        <a:xfrm>
          <a:off x="4972050" y="17814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213632"/>
    <xdr:sp macro="" textlink="">
      <xdr:nvSpPr>
        <xdr:cNvPr id="4059" name="Text Box 15">
          <a:extLst>
            <a:ext uri="{FF2B5EF4-FFF2-40B4-BE49-F238E27FC236}">
              <a16:creationId xmlns:a16="http://schemas.microsoft.com/office/drawing/2014/main" id="{00000000-0008-0000-0500-0000DB0F0000}"/>
            </a:ext>
          </a:extLst>
        </xdr:cNvPr>
        <xdr:cNvSpPr txBox="1">
          <a:spLocks noChangeArrowheads="1"/>
        </xdr:cNvSpPr>
      </xdr:nvSpPr>
      <xdr:spPr bwMode="auto">
        <a:xfrm>
          <a:off x="4972050" y="17814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4060" name="Text Box 15">
          <a:extLst>
            <a:ext uri="{FF2B5EF4-FFF2-40B4-BE49-F238E27FC236}">
              <a16:creationId xmlns:a16="http://schemas.microsoft.com/office/drawing/2014/main" id="{00000000-0008-0000-0500-0000DC0F0000}"/>
            </a:ext>
          </a:extLst>
        </xdr:cNvPr>
        <xdr:cNvSpPr txBox="1">
          <a:spLocks noChangeArrowheads="1"/>
        </xdr:cNvSpPr>
      </xdr:nvSpPr>
      <xdr:spPr bwMode="auto">
        <a:xfrm>
          <a:off x="4972050" y="18564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4061" name="Text Box 15">
          <a:extLst>
            <a:ext uri="{FF2B5EF4-FFF2-40B4-BE49-F238E27FC236}">
              <a16:creationId xmlns:a16="http://schemas.microsoft.com/office/drawing/2014/main" id="{00000000-0008-0000-0500-0000DD0F0000}"/>
            </a:ext>
          </a:extLst>
        </xdr:cNvPr>
        <xdr:cNvSpPr txBox="1">
          <a:spLocks noChangeArrowheads="1"/>
        </xdr:cNvSpPr>
      </xdr:nvSpPr>
      <xdr:spPr bwMode="auto">
        <a:xfrm>
          <a:off x="4972050" y="18564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4062" name="Text Box 15">
          <a:extLst>
            <a:ext uri="{FF2B5EF4-FFF2-40B4-BE49-F238E27FC236}">
              <a16:creationId xmlns:a16="http://schemas.microsoft.com/office/drawing/2014/main" id="{00000000-0008-0000-0500-0000DE0F0000}"/>
            </a:ext>
          </a:extLst>
        </xdr:cNvPr>
        <xdr:cNvSpPr txBox="1">
          <a:spLocks noChangeArrowheads="1"/>
        </xdr:cNvSpPr>
      </xdr:nvSpPr>
      <xdr:spPr bwMode="auto">
        <a:xfrm>
          <a:off x="4972050" y="18564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4063" name="Text Box 15">
          <a:extLst>
            <a:ext uri="{FF2B5EF4-FFF2-40B4-BE49-F238E27FC236}">
              <a16:creationId xmlns:a16="http://schemas.microsoft.com/office/drawing/2014/main" id="{00000000-0008-0000-0500-0000DF0F0000}"/>
            </a:ext>
          </a:extLst>
        </xdr:cNvPr>
        <xdr:cNvSpPr txBox="1">
          <a:spLocks noChangeArrowheads="1"/>
        </xdr:cNvSpPr>
      </xdr:nvSpPr>
      <xdr:spPr bwMode="auto">
        <a:xfrm>
          <a:off x="4972050" y="18564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4064" name="Text Box 15">
          <a:extLst>
            <a:ext uri="{FF2B5EF4-FFF2-40B4-BE49-F238E27FC236}">
              <a16:creationId xmlns:a16="http://schemas.microsoft.com/office/drawing/2014/main" id="{00000000-0008-0000-0500-0000E00F0000}"/>
            </a:ext>
          </a:extLst>
        </xdr:cNvPr>
        <xdr:cNvSpPr txBox="1">
          <a:spLocks noChangeArrowheads="1"/>
        </xdr:cNvSpPr>
      </xdr:nvSpPr>
      <xdr:spPr bwMode="auto">
        <a:xfrm>
          <a:off x="4972050" y="18564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8496"/>
    <xdr:sp macro="" textlink="">
      <xdr:nvSpPr>
        <xdr:cNvPr id="4065" name="Text Box 15">
          <a:extLst>
            <a:ext uri="{FF2B5EF4-FFF2-40B4-BE49-F238E27FC236}">
              <a16:creationId xmlns:a16="http://schemas.microsoft.com/office/drawing/2014/main" id="{00000000-0008-0000-0500-0000E10F0000}"/>
            </a:ext>
          </a:extLst>
        </xdr:cNvPr>
        <xdr:cNvSpPr txBox="1">
          <a:spLocks noChangeArrowheads="1"/>
        </xdr:cNvSpPr>
      </xdr:nvSpPr>
      <xdr:spPr bwMode="auto">
        <a:xfrm>
          <a:off x="4972050" y="200628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4066" name="Text Box 15">
          <a:extLst>
            <a:ext uri="{FF2B5EF4-FFF2-40B4-BE49-F238E27FC236}">
              <a16:creationId xmlns:a16="http://schemas.microsoft.com/office/drawing/2014/main" id="{00000000-0008-0000-0500-0000E2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4331"/>
    <xdr:sp macro="" textlink="">
      <xdr:nvSpPr>
        <xdr:cNvPr id="4067" name="Text Box 15">
          <a:extLst>
            <a:ext uri="{FF2B5EF4-FFF2-40B4-BE49-F238E27FC236}">
              <a16:creationId xmlns:a16="http://schemas.microsoft.com/office/drawing/2014/main" id="{00000000-0008-0000-0500-0000E30F0000}"/>
            </a:ext>
          </a:extLst>
        </xdr:cNvPr>
        <xdr:cNvSpPr txBox="1">
          <a:spLocks noChangeArrowheads="1"/>
        </xdr:cNvSpPr>
      </xdr:nvSpPr>
      <xdr:spPr bwMode="auto">
        <a:xfrm>
          <a:off x="4972050" y="20062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8496"/>
    <xdr:sp macro="" textlink="">
      <xdr:nvSpPr>
        <xdr:cNvPr id="4068" name="Text Box 15">
          <a:extLst>
            <a:ext uri="{FF2B5EF4-FFF2-40B4-BE49-F238E27FC236}">
              <a16:creationId xmlns:a16="http://schemas.microsoft.com/office/drawing/2014/main" id="{00000000-0008-0000-0500-0000E40F0000}"/>
            </a:ext>
          </a:extLst>
        </xdr:cNvPr>
        <xdr:cNvSpPr txBox="1">
          <a:spLocks noChangeArrowheads="1"/>
        </xdr:cNvSpPr>
      </xdr:nvSpPr>
      <xdr:spPr bwMode="auto">
        <a:xfrm>
          <a:off x="4972050" y="200628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4069" name="Text Box 15">
          <a:extLst>
            <a:ext uri="{FF2B5EF4-FFF2-40B4-BE49-F238E27FC236}">
              <a16:creationId xmlns:a16="http://schemas.microsoft.com/office/drawing/2014/main" id="{00000000-0008-0000-0500-0000E5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4331"/>
    <xdr:sp macro="" textlink="">
      <xdr:nvSpPr>
        <xdr:cNvPr id="4070" name="Text Box 15">
          <a:extLst>
            <a:ext uri="{FF2B5EF4-FFF2-40B4-BE49-F238E27FC236}">
              <a16:creationId xmlns:a16="http://schemas.microsoft.com/office/drawing/2014/main" id="{00000000-0008-0000-0500-0000E60F0000}"/>
            </a:ext>
          </a:extLst>
        </xdr:cNvPr>
        <xdr:cNvSpPr txBox="1">
          <a:spLocks noChangeArrowheads="1"/>
        </xdr:cNvSpPr>
      </xdr:nvSpPr>
      <xdr:spPr bwMode="auto">
        <a:xfrm>
          <a:off x="4972050" y="20062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56743"/>
    <xdr:sp macro="" textlink="">
      <xdr:nvSpPr>
        <xdr:cNvPr id="4071" name="Text Box 15">
          <a:extLst>
            <a:ext uri="{FF2B5EF4-FFF2-40B4-BE49-F238E27FC236}">
              <a16:creationId xmlns:a16="http://schemas.microsoft.com/office/drawing/2014/main" id="{00000000-0008-0000-0500-0000E70F0000}"/>
            </a:ext>
          </a:extLst>
        </xdr:cNvPr>
        <xdr:cNvSpPr txBox="1">
          <a:spLocks noChangeArrowheads="1"/>
        </xdr:cNvSpPr>
      </xdr:nvSpPr>
      <xdr:spPr bwMode="auto">
        <a:xfrm>
          <a:off x="4972050" y="200628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4072" name="Text Box 15">
          <a:extLst>
            <a:ext uri="{FF2B5EF4-FFF2-40B4-BE49-F238E27FC236}">
              <a16:creationId xmlns:a16="http://schemas.microsoft.com/office/drawing/2014/main" id="{00000000-0008-0000-0500-0000E8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4331"/>
    <xdr:sp macro="" textlink="">
      <xdr:nvSpPr>
        <xdr:cNvPr id="4073" name="Text Box 15">
          <a:extLst>
            <a:ext uri="{FF2B5EF4-FFF2-40B4-BE49-F238E27FC236}">
              <a16:creationId xmlns:a16="http://schemas.microsoft.com/office/drawing/2014/main" id="{00000000-0008-0000-0500-0000E90F0000}"/>
            </a:ext>
          </a:extLst>
        </xdr:cNvPr>
        <xdr:cNvSpPr txBox="1">
          <a:spLocks noChangeArrowheads="1"/>
        </xdr:cNvSpPr>
      </xdr:nvSpPr>
      <xdr:spPr bwMode="auto">
        <a:xfrm>
          <a:off x="4972050" y="20062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4074" name="Text Box 15">
          <a:extLst>
            <a:ext uri="{FF2B5EF4-FFF2-40B4-BE49-F238E27FC236}">
              <a16:creationId xmlns:a16="http://schemas.microsoft.com/office/drawing/2014/main" id="{00000000-0008-0000-0500-0000EA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4075" name="Text Box 15">
          <a:extLst>
            <a:ext uri="{FF2B5EF4-FFF2-40B4-BE49-F238E27FC236}">
              <a16:creationId xmlns:a16="http://schemas.microsoft.com/office/drawing/2014/main" id="{00000000-0008-0000-0500-0000EB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4076" name="Text Box 15">
          <a:extLst>
            <a:ext uri="{FF2B5EF4-FFF2-40B4-BE49-F238E27FC236}">
              <a16:creationId xmlns:a16="http://schemas.microsoft.com/office/drawing/2014/main" id="{00000000-0008-0000-0500-0000EC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4077" name="Text Box 15">
          <a:extLst>
            <a:ext uri="{FF2B5EF4-FFF2-40B4-BE49-F238E27FC236}">
              <a16:creationId xmlns:a16="http://schemas.microsoft.com/office/drawing/2014/main" id="{00000000-0008-0000-0500-0000ED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4078" name="Text Box 15">
          <a:extLst>
            <a:ext uri="{FF2B5EF4-FFF2-40B4-BE49-F238E27FC236}">
              <a16:creationId xmlns:a16="http://schemas.microsoft.com/office/drawing/2014/main" id="{00000000-0008-0000-0500-0000EE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48496"/>
    <xdr:sp macro="" textlink="">
      <xdr:nvSpPr>
        <xdr:cNvPr id="4079" name="Text Box 15">
          <a:extLst>
            <a:ext uri="{FF2B5EF4-FFF2-40B4-BE49-F238E27FC236}">
              <a16:creationId xmlns:a16="http://schemas.microsoft.com/office/drawing/2014/main" id="{00000000-0008-0000-0500-0000EF0F0000}"/>
            </a:ext>
          </a:extLst>
        </xdr:cNvPr>
        <xdr:cNvSpPr txBox="1">
          <a:spLocks noChangeArrowheads="1"/>
        </xdr:cNvSpPr>
      </xdr:nvSpPr>
      <xdr:spPr bwMode="auto">
        <a:xfrm>
          <a:off x="4972050" y="200628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4080" name="Text Box 15">
          <a:extLst>
            <a:ext uri="{FF2B5EF4-FFF2-40B4-BE49-F238E27FC236}">
              <a16:creationId xmlns:a16="http://schemas.microsoft.com/office/drawing/2014/main" id="{00000000-0008-0000-0500-0000F0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44331"/>
    <xdr:sp macro="" textlink="">
      <xdr:nvSpPr>
        <xdr:cNvPr id="4081" name="Text Box 15">
          <a:extLst>
            <a:ext uri="{FF2B5EF4-FFF2-40B4-BE49-F238E27FC236}">
              <a16:creationId xmlns:a16="http://schemas.microsoft.com/office/drawing/2014/main" id="{00000000-0008-0000-0500-0000F10F0000}"/>
            </a:ext>
          </a:extLst>
        </xdr:cNvPr>
        <xdr:cNvSpPr txBox="1">
          <a:spLocks noChangeArrowheads="1"/>
        </xdr:cNvSpPr>
      </xdr:nvSpPr>
      <xdr:spPr bwMode="auto">
        <a:xfrm>
          <a:off x="4972050" y="20062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48496"/>
    <xdr:sp macro="" textlink="">
      <xdr:nvSpPr>
        <xdr:cNvPr id="4082" name="Text Box 15">
          <a:extLst>
            <a:ext uri="{FF2B5EF4-FFF2-40B4-BE49-F238E27FC236}">
              <a16:creationId xmlns:a16="http://schemas.microsoft.com/office/drawing/2014/main" id="{00000000-0008-0000-0500-0000F20F0000}"/>
            </a:ext>
          </a:extLst>
        </xdr:cNvPr>
        <xdr:cNvSpPr txBox="1">
          <a:spLocks noChangeArrowheads="1"/>
        </xdr:cNvSpPr>
      </xdr:nvSpPr>
      <xdr:spPr bwMode="auto">
        <a:xfrm>
          <a:off x="4972050" y="200628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4083" name="Text Box 15">
          <a:extLst>
            <a:ext uri="{FF2B5EF4-FFF2-40B4-BE49-F238E27FC236}">
              <a16:creationId xmlns:a16="http://schemas.microsoft.com/office/drawing/2014/main" id="{00000000-0008-0000-0500-0000F3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44331"/>
    <xdr:sp macro="" textlink="">
      <xdr:nvSpPr>
        <xdr:cNvPr id="4084" name="Text Box 15">
          <a:extLst>
            <a:ext uri="{FF2B5EF4-FFF2-40B4-BE49-F238E27FC236}">
              <a16:creationId xmlns:a16="http://schemas.microsoft.com/office/drawing/2014/main" id="{00000000-0008-0000-0500-0000F40F0000}"/>
            </a:ext>
          </a:extLst>
        </xdr:cNvPr>
        <xdr:cNvSpPr txBox="1">
          <a:spLocks noChangeArrowheads="1"/>
        </xdr:cNvSpPr>
      </xdr:nvSpPr>
      <xdr:spPr bwMode="auto">
        <a:xfrm>
          <a:off x="4972050" y="20062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56743"/>
    <xdr:sp macro="" textlink="">
      <xdr:nvSpPr>
        <xdr:cNvPr id="4085" name="Text Box 15">
          <a:extLst>
            <a:ext uri="{FF2B5EF4-FFF2-40B4-BE49-F238E27FC236}">
              <a16:creationId xmlns:a16="http://schemas.microsoft.com/office/drawing/2014/main" id="{00000000-0008-0000-0500-0000F50F0000}"/>
            </a:ext>
          </a:extLst>
        </xdr:cNvPr>
        <xdr:cNvSpPr txBox="1">
          <a:spLocks noChangeArrowheads="1"/>
        </xdr:cNvSpPr>
      </xdr:nvSpPr>
      <xdr:spPr bwMode="auto">
        <a:xfrm>
          <a:off x="4972050" y="200628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4086" name="Text Box 15">
          <a:extLst>
            <a:ext uri="{FF2B5EF4-FFF2-40B4-BE49-F238E27FC236}">
              <a16:creationId xmlns:a16="http://schemas.microsoft.com/office/drawing/2014/main" id="{00000000-0008-0000-0500-0000F6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44331"/>
    <xdr:sp macro="" textlink="">
      <xdr:nvSpPr>
        <xdr:cNvPr id="4087" name="Text Box 15">
          <a:extLst>
            <a:ext uri="{FF2B5EF4-FFF2-40B4-BE49-F238E27FC236}">
              <a16:creationId xmlns:a16="http://schemas.microsoft.com/office/drawing/2014/main" id="{00000000-0008-0000-0500-0000F70F0000}"/>
            </a:ext>
          </a:extLst>
        </xdr:cNvPr>
        <xdr:cNvSpPr txBox="1">
          <a:spLocks noChangeArrowheads="1"/>
        </xdr:cNvSpPr>
      </xdr:nvSpPr>
      <xdr:spPr bwMode="auto">
        <a:xfrm>
          <a:off x="4972050" y="20062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4088" name="Text Box 15">
          <a:extLst>
            <a:ext uri="{FF2B5EF4-FFF2-40B4-BE49-F238E27FC236}">
              <a16:creationId xmlns:a16="http://schemas.microsoft.com/office/drawing/2014/main" id="{00000000-0008-0000-0500-0000F8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4089" name="Text Box 15">
          <a:extLst>
            <a:ext uri="{FF2B5EF4-FFF2-40B4-BE49-F238E27FC236}">
              <a16:creationId xmlns:a16="http://schemas.microsoft.com/office/drawing/2014/main" id="{00000000-0008-0000-0500-0000F9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4090" name="Text Box 15">
          <a:extLst>
            <a:ext uri="{FF2B5EF4-FFF2-40B4-BE49-F238E27FC236}">
              <a16:creationId xmlns:a16="http://schemas.microsoft.com/office/drawing/2014/main" id="{00000000-0008-0000-0500-0000FA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4091" name="Text Box 15">
          <a:extLst>
            <a:ext uri="{FF2B5EF4-FFF2-40B4-BE49-F238E27FC236}">
              <a16:creationId xmlns:a16="http://schemas.microsoft.com/office/drawing/2014/main" id="{00000000-0008-0000-0500-0000FB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4092" name="Text Box 15">
          <a:extLst>
            <a:ext uri="{FF2B5EF4-FFF2-40B4-BE49-F238E27FC236}">
              <a16:creationId xmlns:a16="http://schemas.microsoft.com/office/drawing/2014/main" id="{00000000-0008-0000-0500-0000FC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4093" name="Text Box 15">
          <a:extLst>
            <a:ext uri="{FF2B5EF4-FFF2-40B4-BE49-F238E27FC236}">
              <a16:creationId xmlns:a16="http://schemas.microsoft.com/office/drawing/2014/main" id="{00000000-0008-0000-0500-0000FD0F0000}"/>
            </a:ext>
          </a:extLst>
        </xdr:cNvPr>
        <xdr:cNvSpPr txBox="1">
          <a:spLocks noChangeArrowheads="1"/>
        </xdr:cNvSpPr>
      </xdr:nvSpPr>
      <xdr:spPr bwMode="auto">
        <a:xfrm>
          <a:off x="4972050" y="20812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4094" name="Text Box 15">
          <a:extLst>
            <a:ext uri="{FF2B5EF4-FFF2-40B4-BE49-F238E27FC236}">
              <a16:creationId xmlns:a16="http://schemas.microsoft.com/office/drawing/2014/main" id="{00000000-0008-0000-0500-0000FE0F0000}"/>
            </a:ext>
          </a:extLst>
        </xdr:cNvPr>
        <xdr:cNvSpPr txBox="1">
          <a:spLocks noChangeArrowheads="1"/>
        </xdr:cNvSpPr>
      </xdr:nvSpPr>
      <xdr:spPr bwMode="auto">
        <a:xfrm>
          <a:off x="4972050" y="20812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4095" name="Text Box 15">
          <a:extLst>
            <a:ext uri="{FF2B5EF4-FFF2-40B4-BE49-F238E27FC236}">
              <a16:creationId xmlns:a16="http://schemas.microsoft.com/office/drawing/2014/main" id="{00000000-0008-0000-0500-0000FF0F0000}"/>
            </a:ext>
          </a:extLst>
        </xdr:cNvPr>
        <xdr:cNvSpPr txBox="1">
          <a:spLocks noChangeArrowheads="1"/>
        </xdr:cNvSpPr>
      </xdr:nvSpPr>
      <xdr:spPr bwMode="auto">
        <a:xfrm>
          <a:off x="4972050" y="20812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4096" name="Text Box 15">
          <a:extLst>
            <a:ext uri="{FF2B5EF4-FFF2-40B4-BE49-F238E27FC236}">
              <a16:creationId xmlns:a16="http://schemas.microsoft.com/office/drawing/2014/main" id="{00000000-0008-0000-0500-000000100000}"/>
            </a:ext>
          </a:extLst>
        </xdr:cNvPr>
        <xdr:cNvSpPr txBox="1">
          <a:spLocks noChangeArrowheads="1"/>
        </xdr:cNvSpPr>
      </xdr:nvSpPr>
      <xdr:spPr bwMode="auto">
        <a:xfrm>
          <a:off x="4972050" y="20812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4097" name="Text Box 15">
          <a:extLst>
            <a:ext uri="{FF2B5EF4-FFF2-40B4-BE49-F238E27FC236}">
              <a16:creationId xmlns:a16="http://schemas.microsoft.com/office/drawing/2014/main" id="{00000000-0008-0000-0500-000001100000}"/>
            </a:ext>
          </a:extLst>
        </xdr:cNvPr>
        <xdr:cNvSpPr txBox="1">
          <a:spLocks noChangeArrowheads="1"/>
        </xdr:cNvSpPr>
      </xdr:nvSpPr>
      <xdr:spPr bwMode="auto">
        <a:xfrm>
          <a:off x="4972050" y="20812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4098" name="Text Box 15">
          <a:extLst>
            <a:ext uri="{FF2B5EF4-FFF2-40B4-BE49-F238E27FC236}">
              <a16:creationId xmlns:a16="http://schemas.microsoft.com/office/drawing/2014/main" id="{00000000-0008-0000-0500-000002100000}"/>
            </a:ext>
          </a:extLst>
        </xdr:cNvPr>
        <xdr:cNvSpPr txBox="1">
          <a:spLocks noChangeArrowheads="1"/>
        </xdr:cNvSpPr>
      </xdr:nvSpPr>
      <xdr:spPr bwMode="auto">
        <a:xfrm>
          <a:off x="4972050" y="20812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4099" name="Text Box 15">
          <a:extLst>
            <a:ext uri="{FF2B5EF4-FFF2-40B4-BE49-F238E27FC236}">
              <a16:creationId xmlns:a16="http://schemas.microsoft.com/office/drawing/2014/main" id="{00000000-0008-0000-0500-000003100000}"/>
            </a:ext>
          </a:extLst>
        </xdr:cNvPr>
        <xdr:cNvSpPr txBox="1">
          <a:spLocks noChangeArrowheads="1"/>
        </xdr:cNvSpPr>
      </xdr:nvSpPr>
      <xdr:spPr bwMode="auto">
        <a:xfrm>
          <a:off x="4972050" y="20812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4100" name="Text Box 15">
          <a:extLst>
            <a:ext uri="{FF2B5EF4-FFF2-40B4-BE49-F238E27FC236}">
              <a16:creationId xmlns:a16="http://schemas.microsoft.com/office/drawing/2014/main" id="{00000000-0008-0000-0500-000004100000}"/>
            </a:ext>
          </a:extLst>
        </xdr:cNvPr>
        <xdr:cNvSpPr txBox="1">
          <a:spLocks noChangeArrowheads="1"/>
        </xdr:cNvSpPr>
      </xdr:nvSpPr>
      <xdr:spPr bwMode="auto">
        <a:xfrm>
          <a:off x="4972050" y="20812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448496"/>
    <xdr:sp macro="" textlink="">
      <xdr:nvSpPr>
        <xdr:cNvPr id="4101" name="Text Box 15">
          <a:extLst>
            <a:ext uri="{FF2B5EF4-FFF2-40B4-BE49-F238E27FC236}">
              <a16:creationId xmlns:a16="http://schemas.microsoft.com/office/drawing/2014/main" id="{00000000-0008-0000-0500-000005100000}"/>
            </a:ext>
          </a:extLst>
        </xdr:cNvPr>
        <xdr:cNvSpPr txBox="1">
          <a:spLocks noChangeArrowheads="1"/>
        </xdr:cNvSpPr>
      </xdr:nvSpPr>
      <xdr:spPr bwMode="auto">
        <a:xfrm>
          <a:off x="4972050" y="223107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4102" name="Text Box 15">
          <a:extLst>
            <a:ext uri="{FF2B5EF4-FFF2-40B4-BE49-F238E27FC236}">
              <a16:creationId xmlns:a16="http://schemas.microsoft.com/office/drawing/2014/main" id="{00000000-0008-0000-0500-000006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444331"/>
    <xdr:sp macro="" textlink="">
      <xdr:nvSpPr>
        <xdr:cNvPr id="4103" name="Text Box 15">
          <a:extLst>
            <a:ext uri="{FF2B5EF4-FFF2-40B4-BE49-F238E27FC236}">
              <a16:creationId xmlns:a16="http://schemas.microsoft.com/office/drawing/2014/main" id="{00000000-0008-0000-0500-000007100000}"/>
            </a:ext>
          </a:extLst>
        </xdr:cNvPr>
        <xdr:cNvSpPr txBox="1">
          <a:spLocks noChangeArrowheads="1"/>
        </xdr:cNvSpPr>
      </xdr:nvSpPr>
      <xdr:spPr bwMode="auto">
        <a:xfrm>
          <a:off x="4972050" y="22310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456743"/>
    <xdr:sp macro="" textlink="">
      <xdr:nvSpPr>
        <xdr:cNvPr id="4104" name="Text Box 15">
          <a:extLst>
            <a:ext uri="{FF2B5EF4-FFF2-40B4-BE49-F238E27FC236}">
              <a16:creationId xmlns:a16="http://schemas.microsoft.com/office/drawing/2014/main" id="{00000000-0008-0000-0500-000008100000}"/>
            </a:ext>
          </a:extLst>
        </xdr:cNvPr>
        <xdr:cNvSpPr txBox="1">
          <a:spLocks noChangeArrowheads="1"/>
        </xdr:cNvSpPr>
      </xdr:nvSpPr>
      <xdr:spPr bwMode="auto">
        <a:xfrm>
          <a:off x="4972050" y="223107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4105" name="Text Box 15">
          <a:extLst>
            <a:ext uri="{FF2B5EF4-FFF2-40B4-BE49-F238E27FC236}">
              <a16:creationId xmlns:a16="http://schemas.microsoft.com/office/drawing/2014/main" id="{00000000-0008-0000-0500-000009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444331"/>
    <xdr:sp macro="" textlink="">
      <xdr:nvSpPr>
        <xdr:cNvPr id="4106" name="Text Box 15">
          <a:extLst>
            <a:ext uri="{FF2B5EF4-FFF2-40B4-BE49-F238E27FC236}">
              <a16:creationId xmlns:a16="http://schemas.microsoft.com/office/drawing/2014/main" id="{00000000-0008-0000-0500-00000A100000}"/>
            </a:ext>
          </a:extLst>
        </xdr:cNvPr>
        <xdr:cNvSpPr txBox="1">
          <a:spLocks noChangeArrowheads="1"/>
        </xdr:cNvSpPr>
      </xdr:nvSpPr>
      <xdr:spPr bwMode="auto">
        <a:xfrm>
          <a:off x="4972050" y="22310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4107" name="Text Box 15">
          <a:extLst>
            <a:ext uri="{FF2B5EF4-FFF2-40B4-BE49-F238E27FC236}">
              <a16:creationId xmlns:a16="http://schemas.microsoft.com/office/drawing/2014/main" id="{00000000-0008-0000-0500-00000B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4108" name="Text Box 15">
          <a:extLst>
            <a:ext uri="{FF2B5EF4-FFF2-40B4-BE49-F238E27FC236}">
              <a16:creationId xmlns:a16="http://schemas.microsoft.com/office/drawing/2014/main" id="{00000000-0008-0000-0500-00000C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4109" name="Text Box 15">
          <a:extLst>
            <a:ext uri="{FF2B5EF4-FFF2-40B4-BE49-F238E27FC236}">
              <a16:creationId xmlns:a16="http://schemas.microsoft.com/office/drawing/2014/main" id="{00000000-0008-0000-0500-00000D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4110" name="Text Box 15">
          <a:extLst>
            <a:ext uri="{FF2B5EF4-FFF2-40B4-BE49-F238E27FC236}">
              <a16:creationId xmlns:a16="http://schemas.microsoft.com/office/drawing/2014/main" id="{00000000-0008-0000-0500-00000E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4111" name="Text Box 15">
          <a:extLst>
            <a:ext uri="{FF2B5EF4-FFF2-40B4-BE49-F238E27FC236}">
              <a16:creationId xmlns:a16="http://schemas.microsoft.com/office/drawing/2014/main" id="{00000000-0008-0000-0500-00000F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4112" name="Text Box 15">
          <a:extLst>
            <a:ext uri="{FF2B5EF4-FFF2-40B4-BE49-F238E27FC236}">
              <a16:creationId xmlns:a16="http://schemas.microsoft.com/office/drawing/2014/main" id="{00000000-0008-0000-0500-000010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4113" name="Text Box 15">
          <a:extLst>
            <a:ext uri="{FF2B5EF4-FFF2-40B4-BE49-F238E27FC236}">
              <a16:creationId xmlns:a16="http://schemas.microsoft.com/office/drawing/2014/main" id="{00000000-0008-0000-0500-000011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4114" name="Text Box 15">
          <a:extLst>
            <a:ext uri="{FF2B5EF4-FFF2-40B4-BE49-F238E27FC236}">
              <a16:creationId xmlns:a16="http://schemas.microsoft.com/office/drawing/2014/main" id="{00000000-0008-0000-0500-000012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448496"/>
    <xdr:sp macro="" textlink="">
      <xdr:nvSpPr>
        <xdr:cNvPr id="4115" name="Text Box 15">
          <a:extLst>
            <a:ext uri="{FF2B5EF4-FFF2-40B4-BE49-F238E27FC236}">
              <a16:creationId xmlns:a16="http://schemas.microsoft.com/office/drawing/2014/main" id="{00000000-0008-0000-0500-000013100000}"/>
            </a:ext>
          </a:extLst>
        </xdr:cNvPr>
        <xdr:cNvSpPr txBox="1">
          <a:spLocks noChangeArrowheads="1"/>
        </xdr:cNvSpPr>
      </xdr:nvSpPr>
      <xdr:spPr bwMode="auto">
        <a:xfrm>
          <a:off x="4972050" y="223107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116" name="Text Box 15">
          <a:extLst>
            <a:ext uri="{FF2B5EF4-FFF2-40B4-BE49-F238E27FC236}">
              <a16:creationId xmlns:a16="http://schemas.microsoft.com/office/drawing/2014/main" id="{00000000-0008-0000-0500-000014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444331"/>
    <xdr:sp macro="" textlink="">
      <xdr:nvSpPr>
        <xdr:cNvPr id="4117" name="Text Box 15">
          <a:extLst>
            <a:ext uri="{FF2B5EF4-FFF2-40B4-BE49-F238E27FC236}">
              <a16:creationId xmlns:a16="http://schemas.microsoft.com/office/drawing/2014/main" id="{00000000-0008-0000-0500-000015100000}"/>
            </a:ext>
          </a:extLst>
        </xdr:cNvPr>
        <xdr:cNvSpPr txBox="1">
          <a:spLocks noChangeArrowheads="1"/>
        </xdr:cNvSpPr>
      </xdr:nvSpPr>
      <xdr:spPr bwMode="auto">
        <a:xfrm>
          <a:off x="4972050" y="22310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456743"/>
    <xdr:sp macro="" textlink="">
      <xdr:nvSpPr>
        <xdr:cNvPr id="4118" name="Text Box 15">
          <a:extLst>
            <a:ext uri="{FF2B5EF4-FFF2-40B4-BE49-F238E27FC236}">
              <a16:creationId xmlns:a16="http://schemas.microsoft.com/office/drawing/2014/main" id="{00000000-0008-0000-0500-000016100000}"/>
            </a:ext>
          </a:extLst>
        </xdr:cNvPr>
        <xdr:cNvSpPr txBox="1">
          <a:spLocks noChangeArrowheads="1"/>
        </xdr:cNvSpPr>
      </xdr:nvSpPr>
      <xdr:spPr bwMode="auto">
        <a:xfrm>
          <a:off x="4972050" y="223107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119" name="Text Box 15">
          <a:extLst>
            <a:ext uri="{FF2B5EF4-FFF2-40B4-BE49-F238E27FC236}">
              <a16:creationId xmlns:a16="http://schemas.microsoft.com/office/drawing/2014/main" id="{00000000-0008-0000-0500-000017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444331"/>
    <xdr:sp macro="" textlink="">
      <xdr:nvSpPr>
        <xdr:cNvPr id="4120" name="Text Box 15">
          <a:extLst>
            <a:ext uri="{FF2B5EF4-FFF2-40B4-BE49-F238E27FC236}">
              <a16:creationId xmlns:a16="http://schemas.microsoft.com/office/drawing/2014/main" id="{00000000-0008-0000-0500-000018100000}"/>
            </a:ext>
          </a:extLst>
        </xdr:cNvPr>
        <xdr:cNvSpPr txBox="1">
          <a:spLocks noChangeArrowheads="1"/>
        </xdr:cNvSpPr>
      </xdr:nvSpPr>
      <xdr:spPr bwMode="auto">
        <a:xfrm>
          <a:off x="4972050" y="22310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121" name="Text Box 15">
          <a:extLst>
            <a:ext uri="{FF2B5EF4-FFF2-40B4-BE49-F238E27FC236}">
              <a16:creationId xmlns:a16="http://schemas.microsoft.com/office/drawing/2014/main" id="{00000000-0008-0000-0500-000019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122" name="Text Box 15">
          <a:extLst>
            <a:ext uri="{FF2B5EF4-FFF2-40B4-BE49-F238E27FC236}">
              <a16:creationId xmlns:a16="http://schemas.microsoft.com/office/drawing/2014/main" id="{00000000-0008-0000-0500-00001A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123" name="Text Box 15">
          <a:extLst>
            <a:ext uri="{FF2B5EF4-FFF2-40B4-BE49-F238E27FC236}">
              <a16:creationId xmlns:a16="http://schemas.microsoft.com/office/drawing/2014/main" id="{00000000-0008-0000-0500-00001B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124" name="Text Box 15">
          <a:extLst>
            <a:ext uri="{FF2B5EF4-FFF2-40B4-BE49-F238E27FC236}">
              <a16:creationId xmlns:a16="http://schemas.microsoft.com/office/drawing/2014/main" id="{00000000-0008-0000-0500-00001C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125" name="Text Box 15">
          <a:extLst>
            <a:ext uri="{FF2B5EF4-FFF2-40B4-BE49-F238E27FC236}">
              <a16:creationId xmlns:a16="http://schemas.microsoft.com/office/drawing/2014/main" id="{00000000-0008-0000-0500-00001D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126" name="Text Box 15">
          <a:extLst>
            <a:ext uri="{FF2B5EF4-FFF2-40B4-BE49-F238E27FC236}">
              <a16:creationId xmlns:a16="http://schemas.microsoft.com/office/drawing/2014/main" id="{00000000-0008-0000-0500-00001E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127" name="Text Box 15">
          <a:extLst>
            <a:ext uri="{FF2B5EF4-FFF2-40B4-BE49-F238E27FC236}">
              <a16:creationId xmlns:a16="http://schemas.microsoft.com/office/drawing/2014/main" id="{00000000-0008-0000-0500-00001F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128" name="Text Box 15">
          <a:extLst>
            <a:ext uri="{FF2B5EF4-FFF2-40B4-BE49-F238E27FC236}">
              <a16:creationId xmlns:a16="http://schemas.microsoft.com/office/drawing/2014/main" id="{00000000-0008-0000-0500-000020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129" name="Text Box 15">
          <a:extLst>
            <a:ext uri="{FF2B5EF4-FFF2-40B4-BE49-F238E27FC236}">
              <a16:creationId xmlns:a16="http://schemas.microsoft.com/office/drawing/2014/main" id="{00000000-0008-0000-0500-000021100000}"/>
            </a:ext>
          </a:extLst>
        </xdr:cNvPr>
        <xdr:cNvSpPr txBox="1">
          <a:spLocks noChangeArrowheads="1"/>
        </xdr:cNvSpPr>
      </xdr:nvSpPr>
      <xdr:spPr bwMode="auto">
        <a:xfrm>
          <a:off x="4972050" y="23060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130" name="Text Box 15">
          <a:extLst>
            <a:ext uri="{FF2B5EF4-FFF2-40B4-BE49-F238E27FC236}">
              <a16:creationId xmlns:a16="http://schemas.microsoft.com/office/drawing/2014/main" id="{00000000-0008-0000-0500-000022100000}"/>
            </a:ext>
          </a:extLst>
        </xdr:cNvPr>
        <xdr:cNvSpPr txBox="1">
          <a:spLocks noChangeArrowheads="1"/>
        </xdr:cNvSpPr>
      </xdr:nvSpPr>
      <xdr:spPr bwMode="auto">
        <a:xfrm>
          <a:off x="4972050" y="23060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131" name="Text Box 15">
          <a:extLst>
            <a:ext uri="{FF2B5EF4-FFF2-40B4-BE49-F238E27FC236}">
              <a16:creationId xmlns:a16="http://schemas.microsoft.com/office/drawing/2014/main" id="{00000000-0008-0000-0500-000023100000}"/>
            </a:ext>
          </a:extLst>
        </xdr:cNvPr>
        <xdr:cNvSpPr txBox="1">
          <a:spLocks noChangeArrowheads="1"/>
        </xdr:cNvSpPr>
      </xdr:nvSpPr>
      <xdr:spPr bwMode="auto">
        <a:xfrm>
          <a:off x="4972050" y="23060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132" name="Text Box 15">
          <a:extLst>
            <a:ext uri="{FF2B5EF4-FFF2-40B4-BE49-F238E27FC236}">
              <a16:creationId xmlns:a16="http://schemas.microsoft.com/office/drawing/2014/main" id="{00000000-0008-0000-0500-000024100000}"/>
            </a:ext>
          </a:extLst>
        </xdr:cNvPr>
        <xdr:cNvSpPr txBox="1">
          <a:spLocks noChangeArrowheads="1"/>
        </xdr:cNvSpPr>
      </xdr:nvSpPr>
      <xdr:spPr bwMode="auto">
        <a:xfrm>
          <a:off x="4972050" y="23060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133" name="Text Box 15">
          <a:extLst>
            <a:ext uri="{FF2B5EF4-FFF2-40B4-BE49-F238E27FC236}">
              <a16:creationId xmlns:a16="http://schemas.microsoft.com/office/drawing/2014/main" id="{00000000-0008-0000-0500-000025100000}"/>
            </a:ext>
          </a:extLst>
        </xdr:cNvPr>
        <xdr:cNvSpPr txBox="1">
          <a:spLocks noChangeArrowheads="1"/>
        </xdr:cNvSpPr>
      </xdr:nvSpPr>
      <xdr:spPr bwMode="auto">
        <a:xfrm>
          <a:off x="4972050" y="23060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134" name="Text Box 15">
          <a:extLst>
            <a:ext uri="{FF2B5EF4-FFF2-40B4-BE49-F238E27FC236}">
              <a16:creationId xmlns:a16="http://schemas.microsoft.com/office/drawing/2014/main" id="{00000000-0008-0000-0500-000026100000}"/>
            </a:ext>
          </a:extLst>
        </xdr:cNvPr>
        <xdr:cNvSpPr txBox="1">
          <a:spLocks noChangeArrowheads="1"/>
        </xdr:cNvSpPr>
      </xdr:nvSpPr>
      <xdr:spPr bwMode="auto">
        <a:xfrm>
          <a:off x="4972050" y="23060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135" name="Text Box 15">
          <a:extLst>
            <a:ext uri="{FF2B5EF4-FFF2-40B4-BE49-F238E27FC236}">
              <a16:creationId xmlns:a16="http://schemas.microsoft.com/office/drawing/2014/main" id="{00000000-0008-0000-0500-000027100000}"/>
            </a:ext>
          </a:extLst>
        </xdr:cNvPr>
        <xdr:cNvSpPr txBox="1">
          <a:spLocks noChangeArrowheads="1"/>
        </xdr:cNvSpPr>
      </xdr:nvSpPr>
      <xdr:spPr bwMode="auto">
        <a:xfrm>
          <a:off x="4972050" y="23060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136" name="Text Box 15">
          <a:extLst>
            <a:ext uri="{FF2B5EF4-FFF2-40B4-BE49-F238E27FC236}">
              <a16:creationId xmlns:a16="http://schemas.microsoft.com/office/drawing/2014/main" id="{00000000-0008-0000-0500-000028100000}"/>
            </a:ext>
          </a:extLst>
        </xdr:cNvPr>
        <xdr:cNvSpPr txBox="1">
          <a:spLocks noChangeArrowheads="1"/>
        </xdr:cNvSpPr>
      </xdr:nvSpPr>
      <xdr:spPr bwMode="auto">
        <a:xfrm>
          <a:off x="4972050" y="23060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137" name="Text Box 15">
          <a:extLst>
            <a:ext uri="{FF2B5EF4-FFF2-40B4-BE49-F238E27FC236}">
              <a16:creationId xmlns:a16="http://schemas.microsoft.com/office/drawing/2014/main" id="{00000000-0008-0000-0500-000029100000}"/>
            </a:ext>
          </a:extLst>
        </xdr:cNvPr>
        <xdr:cNvSpPr txBox="1">
          <a:spLocks noChangeArrowheads="1"/>
        </xdr:cNvSpPr>
      </xdr:nvSpPr>
      <xdr:spPr bwMode="auto">
        <a:xfrm>
          <a:off x="4972050" y="23060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138" name="Text Box 15">
          <a:extLst>
            <a:ext uri="{FF2B5EF4-FFF2-40B4-BE49-F238E27FC236}">
              <a16:creationId xmlns:a16="http://schemas.microsoft.com/office/drawing/2014/main" id="{00000000-0008-0000-0500-00002A100000}"/>
            </a:ext>
          </a:extLst>
        </xdr:cNvPr>
        <xdr:cNvSpPr txBox="1">
          <a:spLocks noChangeArrowheads="1"/>
        </xdr:cNvSpPr>
      </xdr:nvSpPr>
      <xdr:spPr bwMode="auto">
        <a:xfrm>
          <a:off x="4972050" y="23060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448496"/>
    <xdr:sp macro="" textlink="">
      <xdr:nvSpPr>
        <xdr:cNvPr id="4139" name="Text Box 15">
          <a:extLst>
            <a:ext uri="{FF2B5EF4-FFF2-40B4-BE49-F238E27FC236}">
              <a16:creationId xmlns:a16="http://schemas.microsoft.com/office/drawing/2014/main" id="{00000000-0008-0000-0500-00002B100000}"/>
            </a:ext>
          </a:extLst>
        </xdr:cNvPr>
        <xdr:cNvSpPr txBox="1">
          <a:spLocks noChangeArrowheads="1"/>
        </xdr:cNvSpPr>
      </xdr:nvSpPr>
      <xdr:spPr bwMode="auto">
        <a:xfrm>
          <a:off x="4972050" y="24558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40" name="Text Box 15">
          <a:extLst>
            <a:ext uri="{FF2B5EF4-FFF2-40B4-BE49-F238E27FC236}">
              <a16:creationId xmlns:a16="http://schemas.microsoft.com/office/drawing/2014/main" id="{00000000-0008-0000-0500-00002C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444331"/>
    <xdr:sp macro="" textlink="">
      <xdr:nvSpPr>
        <xdr:cNvPr id="4141" name="Text Box 15">
          <a:extLst>
            <a:ext uri="{FF2B5EF4-FFF2-40B4-BE49-F238E27FC236}">
              <a16:creationId xmlns:a16="http://schemas.microsoft.com/office/drawing/2014/main" id="{00000000-0008-0000-0500-00002D100000}"/>
            </a:ext>
          </a:extLst>
        </xdr:cNvPr>
        <xdr:cNvSpPr txBox="1">
          <a:spLocks noChangeArrowheads="1"/>
        </xdr:cNvSpPr>
      </xdr:nvSpPr>
      <xdr:spPr bwMode="auto">
        <a:xfrm>
          <a:off x="4972050" y="24558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448496"/>
    <xdr:sp macro="" textlink="">
      <xdr:nvSpPr>
        <xdr:cNvPr id="4142" name="Text Box 15">
          <a:extLst>
            <a:ext uri="{FF2B5EF4-FFF2-40B4-BE49-F238E27FC236}">
              <a16:creationId xmlns:a16="http://schemas.microsoft.com/office/drawing/2014/main" id="{00000000-0008-0000-0500-00002E100000}"/>
            </a:ext>
          </a:extLst>
        </xdr:cNvPr>
        <xdr:cNvSpPr txBox="1">
          <a:spLocks noChangeArrowheads="1"/>
        </xdr:cNvSpPr>
      </xdr:nvSpPr>
      <xdr:spPr bwMode="auto">
        <a:xfrm>
          <a:off x="4972050" y="24558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43" name="Text Box 15">
          <a:extLst>
            <a:ext uri="{FF2B5EF4-FFF2-40B4-BE49-F238E27FC236}">
              <a16:creationId xmlns:a16="http://schemas.microsoft.com/office/drawing/2014/main" id="{00000000-0008-0000-0500-00002F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444331"/>
    <xdr:sp macro="" textlink="">
      <xdr:nvSpPr>
        <xdr:cNvPr id="4144" name="Text Box 15">
          <a:extLst>
            <a:ext uri="{FF2B5EF4-FFF2-40B4-BE49-F238E27FC236}">
              <a16:creationId xmlns:a16="http://schemas.microsoft.com/office/drawing/2014/main" id="{00000000-0008-0000-0500-000030100000}"/>
            </a:ext>
          </a:extLst>
        </xdr:cNvPr>
        <xdr:cNvSpPr txBox="1">
          <a:spLocks noChangeArrowheads="1"/>
        </xdr:cNvSpPr>
      </xdr:nvSpPr>
      <xdr:spPr bwMode="auto">
        <a:xfrm>
          <a:off x="4972050" y="24558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456743"/>
    <xdr:sp macro="" textlink="">
      <xdr:nvSpPr>
        <xdr:cNvPr id="4145" name="Text Box 15">
          <a:extLst>
            <a:ext uri="{FF2B5EF4-FFF2-40B4-BE49-F238E27FC236}">
              <a16:creationId xmlns:a16="http://schemas.microsoft.com/office/drawing/2014/main" id="{00000000-0008-0000-0500-000031100000}"/>
            </a:ext>
          </a:extLst>
        </xdr:cNvPr>
        <xdr:cNvSpPr txBox="1">
          <a:spLocks noChangeArrowheads="1"/>
        </xdr:cNvSpPr>
      </xdr:nvSpPr>
      <xdr:spPr bwMode="auto">
        <a:xfrm>
          <a:off x="4972050" y="245586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46" name="Text Box 15">
          <a:extLst>
            <a:ext uri="{FF2B5EF4-FFF2-40B4-BE49-F238E27FC236}">
              <a16:creationId xmlns:a16="http://schemas.microsoft.com/office/drawing/2014/main" id="{00000000-0008-0000-0500-000032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444331"/>
    <xdr:sp macro="" textlink="">
      <xdr:nvSpPr>
        <xdr:cNvPr id="4147" name="Text Box 15">
          <a:extLst>
            <a:ext uri="{FF2B5EF4-FFF2-40B4-BE49-F238E27FC236}">
              <a16:creationId xmlns:a16="http://schemas.microsoft.com/office/drawing/2014/main" id="{00000000-0008-0000-0500-000033100000}"/>
            </a:ext>
          </a:extLst>
        </xdr:cNvPr>
        <xdr:cNvSpPr txBox="1">
          <a:spLocks noChangeArrowheads="1"/>
        </xdr:cNvSpPr>
      </xdr:nvSpPr>
      <xdr:spPr bwMode="auto">
        <a:xfrm>
          <a:off x="4972050" y="24558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48" name="Text Box 15">
          <a:extLst>
            <a:ext uri="{FF2B5EF4-FFF2-40B4-BE49-F238E27FC236}">
              <a16:creationId xmlns:a16="http://schemas.microsoft.com/office/drawing/2014/main" id="{00000000-0008-0000-0500-000034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49" name="Text Box 15">
          <a:extLst>
            <a:ext uri="{FF2B5EF4-FFF2-40B4-BE49-F238E27FC236}">
              <a16:creationId xmlns:a16="http://schemas.microsoft.com/office/drawing/2014/main" id="{00000000-0008-0000-0500-000035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50" name="Text Box 15">
          <a:extLst>
            <a:ext uri="{FF2B5EF4-FFF2-40B4-BE49-F238E27FC236}">
              <a16:creationId xmlns:a16="http://schemas.microsoft.com/office/drawing/2014/main" id="{00000000-0008-0000-0500-000036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51" name="Text Box 15">
          <a:extLst>
            <a:ext uri="{FF2B5EF4-FFF2-40B4-BE49-F238E27FC236}">
              <a16:creationId xmlns:a16="http://schemas.microsoft.com/office/drawing/2014/main" id="{00000000-0008-0000-0500-000037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52" name="Text Box 15">
          <a:extLst>
            <a:ext uri="{FF2B5EF4-FFF2-40B4-BE49-F238E27FC236}">
              <a16:creationId xmlns:a16="http://schemas.microsoft.com/office/drawing/2014/main" id="{00000000-0008-0000-0500-000038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53" name="Text Box 15">
          <a:extLst>
            <a:ext uri="{FF2B5EF4-FFF2-40B4-BE49-F238E27FC236}">
              <a16:creationId xmlns:a16="http://schemas.microsoft.com/office/drawing/2014/main" id="{00000000-0008-0000-0500-000039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54" name="Text Box 15">
          <a:extLst>
            <a:ext uri="{FF2B5EF4-FFF2-40B4-BE49-F238E27FC236}">
              <a16:creationId xmlns:a16="http://schemas.microsoft.com/office/drawing/2014/main" id="{00000000-0008-0000-0500-00003A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55" name="Text Box 15">
          <a:extLst>
            <a:ext uri="{FF2B5EF4-FFF2-40B4-BE49-F238E27FC236}">
              <a16:creationId xmlns:a16="http://schemas.microsoft.com/office/drawing/2014/main" id="{00000000-0008-0000-0500-00003B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56" name="Text Box 15">
          <a:extLst>
            <a:ext uri="{FF2B5EF4-FFF2-40B4-BE49-F238E27FC236}">
              <a16:creationId xmlns:a16="http://schemas.microsoft.com/office/drawing/2014/main" id="{00000000-0008-0000-0500-00003C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57" name="Text Box 15">
          <a:extLst>
            <a:ext uri="{FF2B5EF4-FFF2-40B4-BE49-F238E27FC236}">
              <a16:creationId xmlns:a16="http://schemas.microsoft.com/office/drawing/2014/main" id="{00000000-0008-0000-0500-00003D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8496"/>
    <xdr:sp macro="" textlink="">
      <xdr:nvSpPr>
        <xdr:cNvPr id="4158" name="Text Box 15">
          <a:extLst>
            <a:ext uri="{FF2B5EF4-FFF2-40B4-BE49-F238E27FC236}">
              <a16:creationId xmlns:a16="http://schemas.microsoft.com/office/drawing/2014/main" id="{00000000-0008-0000-0500-00003E100000}"/>
            </a:ext>
          </a:extLst>
        </xdr:cNvPr>
        <xdr:cNvSpPr txBox="1">
          <a:spLocks noChangeArrowheads="1"/>
        </xdr:cNvSpPr>
      </xdr:nvSpPr>
      <xdr:spPr bwMode="auto">
        <a:xfrm>
          <a:off x="4972050" y="24558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59" name="Text Box 15">
          <a:extLst>
            <a:ext uri="{FF2B5EF4-FFF2-40B4-BE49-F238E27FC236}">
              <a16:creationId xmlns:a16="http://schemas.microsoft.com/office/drawing/2014/main" id="{00000000-0008-0000-0500-00003F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4331"/>
    <xdr:sp macro="" textlink="">
      <xdr:nvSpPr>
        <xdr:cNvPr id="4160" name="Text Box 15">
          <a:extLst>
            <a:ext uri="{FF2B5EF4-FFF2-40B4-BE49-F238E27FC236}">
              <a16:creationId xmlns:a16="http://schemas.microsoft.com/office/drawing/2014/main" id="{00000000-0008-0000-0500-000040100000}"/>
            </a:ext>
          </a:extLst>
        </xdr:cNvPr>
        <xdr:cNvSpPr txBox="1">
          <a:spLocks noChangeArrowheads="1"/>
        </xdr:cNvSpPr>
      </xdr:nvSpPr>
      <xdr:spPr bwMode="auto">
        <a:xfrm>
          <a:off x="4972050" y="24558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8496"/>
    <xdr:sp macro="" textlink="">
      <xdr:nvSpPr>
        <xdr:cNvPr id="4161" name="Text Box 15">
          <a:extLst>
            <a:ext uri="{FF2B5EF4-FFF2-40B4-BE49-F238E27FC236}">
              <a16:creationId xmlns:a16="http://schemas.microsoft.com/office/drawing/2014/main" id="{00000000-0008-0000-0500-000041100000}"/>
            </a:ext>
          </a:extLst>
        </xdr:cNvPr>
        <xdr:cNvSpPr txBox="1">
          <a:spLocks noChangeArrowheads="1"/>
        </xdr:cNvSpPr>
      </xdr:nvSpPr>
      <xdr:spPr bwMode="auto">
        <a:xfrm>
          <a:off x="4972050" y="24558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62" name="Text Box 15">
          <a:extLst>
            <a:ext uri="{FF2B5EF4-FFF2-40B4-BE49-F238E27FC236}">
              <a16:creationId xmlns:a16="http://schemas.microsoft.com/office/drawing/2014/main" id="{00000000-0008-0000-0500-000042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4331"/>
    <xdr:sp macro="" textlink="">
      <xdr:nvSpPr>
        <xdr:cNvPr id="4163" name="Text Box 15">
          <a:extLst>
            <a:ext uri="{FF2B5EF4-FFF2-40B4-BE49-F238E27FC236}">
              <a16:creationId xmlns:a16="http://schemas.microsoft.com/office/drawing/2014/main" id="{00000000-0008-0000-0500-000043100000}"/>
            </a:ext>
          </a:extLst>
        </xdr:cNvPr>
        <xdr:cNvSpPr txBox="1">
          <a:spLocks noChangeArrowheads="1"/>
        </xdr:cNvSpPr>
      </xdr:nvSpPr>
      <xdr:spPr bwMode="auto">
        <a:xfrm>
          <a:off x="4972050" y="24558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56743"/>
    <xdr:sp macro="" textlink="">
      <xdr:nvSpPr>
        <xdr:cNvPr id="4164" name="Text Box 15">
          <a:extLst>
            <a:ext uri="{FF2B5EF4-FFF2-40B4-BE49-F238E27FC236}">
              <a16:creationId xmlns:a16="http://schemas.microsoft.com/office/drawing/2014/main" id="{00000000-0008-0000-0500-000044100000}"/>
            </a:ext>
          </a:extLst>
        </xdr:cNvPr>
        <xdr:cNvSpPr txBox="1">
          <a:spLocks noChangeArrowheads="1"/>
        </xdr:cNvSpPr>
      </xdr:nvSpPr>
      <xdr:spPr bwMode="auto">
        <a:xfrm>
          <a:off x="4972050" y="245586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65" name="Text Box 15">
          <a:extLst>
            <a:ext uri="{FF2B5EF4-FFF2-40B4-BE49-F238E27FC236}">
              <a16:creationId xmlns:a16="http://schemas.microsoft.com/office/drawing/2014/main" id="{00000000-0008-0000-0500-000045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4331"/>
    <xdr:sp macro="" textlink="">
      <xdr:nvSpPr>
        <xdr:cNvPr id="4166" name="Text Box 15">
          <a:extLst>
            <a:ext uri="{FF2B5EF4-FFF2-40B4-BE49-F238E27FC236}">
              <a16:creationId xmlns:a16="http://schemas.microsoft.com/office/drawing/2014/main" id="{00000000-0008-0000-0500-000046100000}"/>
            </a:ext>
          </a:extLst>
        </xdr:cNvPr>
        <xdr:cNvSpPr txBox="1">
          <a:spLocks noChangeArrowheads="1"/>
        </xdr:cNvSpPr>
      </xdr:nvSpPr>
      <xdr:spPr bwMode="auto">
        <a:xfrm>
          <a:off x="4972050" y="24558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67" name="Text Box 15">
          <a:extLst>
            <a:ext uri="{FF2B5EF4-FFF2-40B4-BE49-F238E27FC236}">
              <a16:creationId xmlns:a16="http://schemas.microsoft.com/office/drawing/2014/main" id="{00000000-0008-0000-0500-000047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68" name="Text Box 15">
          <a:extLst>
            <a:ext uri="{FF2B5EF4-FFF2-40B4-BE49-F238E27FC236}">
              <a16:creationId xmlns:a16="http://schemas.microsoft.com/office/drawing/2014/main" id="{00000000-0008-0000-0500-000048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69" name="Text Box 15">
          <a:extLst>
            <a:ext uri="{FF2B5EF4-FFF2-40B4-BE49-F238E27FC236}">
              <a16:creationId xmlns:a16="http://schemas.microsoft.com/office/drawing/2014/main" id="{00000000-0008-0000-0500-000049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70" name="Text Box 15">
          <a:extLst>
            <a:ext uri="{FF2B5EF4-FFF2-40B4-BE49-F238E27FC236}">
              <a16:creationId xmlns:a16="http://schemas.microsoft.com/office/drawing/2014/main" id="{00000000-0008-0000-0500-00004A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71" name="Text Box 15">
          <a:extLst>
            <a:ext uri="{FF2B5EF4-FFF2-40B4-BE49-F238E27FC236}">
              <a16:creationId xmlns:a16="http://schemas.microsoft.com/office/drawing/2014/main" id="{00000000-0008-0000-0500-00004B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72" name="Text Box 15">
          <a:extLst>
            <a:ext uri="{FF2B5EF4-FFF2-40B4-BE49-F238E27FC236}">
              <a16:creationId xmlns:a16="http://schemas.microsoft.com/office/drawing/2014/main" id="{00000000-0008-0000-0500-00004C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73" name="Text Box 15">
          <a:extLst>
            <a:ext uri="{FF2B5EF4-FFF2-40B4-BE49-F238E27FC236}">
              <a16:creationId xmlns:a16="http://schemas.microsoft.com/office/drawing/2014/main" id="{00000000-0008-0000-0500-00004D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74" name="Text Box 15">
          <a:extLst>
            <a:ext uri="{FF2B5EF4-FFF2-40B4-BE49-F238E27FC236}">
              <a16:creationId xmlns:a16="http://schemas.microsoft.com/office/drawing/2014/main" id="{00000000-0008-0000-0500-00004E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75" name="Text Box 15">
          <a:extLst>
            <a:ext uri="{FF2B5EF4-FFF2-40B4-BE49-F238E27FC236}">
              <a16:creationId xmlns:a16="http://schemas.microsoft.com/office/drawing/2014/main" id="{00000000-0008-0000-0500-00004F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76" name="Text Box 15">
          <a:extLst>
            <a:ext uri="{FF2B5EF4-FFF2-40B4-BE49-F238E27FC236}">
              <a16:creationId xmlns:a16="http://schemas.microsoft.com/office/drawing/2014/main" id="{00000000-0008-0000-0500-000050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77" name="Text Box 15">
          <a:extLst>
            <a:ext uri="{FF2B5EF4-FFF2-40B4-BE49-F238E27FC236}">
              <a16:creationId xmlns:a16="http://schemas.microsoft.com/office/drawing/2014/main" id="{00000000-0008-0000-0500-000051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78" name="Text Box 15">
          <a:extLst>
            <a:ext uri="{FF2B5EF4-FFF2-40B4-BE49-F238E27FC236}">
              <a16:creationId xmlns:a16="http://schemas.microsoft.com/office/drawing/2014/main" id="{00000000-0008-0000-0500-000052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79" name="Text Box 15">
          <a:extLst>
            <a:ext uri="{FF2B5EF4-FFF2-40B4-BE49-F238E27FC236}">
              <a16:creationId xmlns:a16="http://schemas.microsoft.com/office/drawing/2014/main" id="{00000000-0008-0000-0500-000053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80" name="Text Box 15">
          <a:extLst>
            <a:ext uri="{FF2B5EF4-FFF2-40B4-BE49-F238E27FC236}">
              <a16:creationId xmlns:a16="http://schemas.microsoft.com/office/drawing/2014/main" id="{00000000-0008-0000-0500-000054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81" name="Text Box 15">
          <a:extLst>
            <a:ext uri="{FF2B5EF4-FFF2-40B4-BE49-F238E27FC236}">
              <a16:creationId xmlns:a16="http://schemas.microsoft.com/office/drawing/2014/main" id="{00000000-0008-0000-0500-000055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82" name="Text Box 15">
          <a:extLst>
            <a:ext uri="{FF2B5EF4-FFF2-40B4-BE49-F238E27FC236}">
              <a16:creationId xmlns:a16="http://schemas.microsoft.com/office/drawing/2014/main" id="{00000000-0008-0000-0500-000056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83" name="Text Box 15">
          <a:extLst>
            <a:ext uri="{FF2B5EF4-FFF2-40B4-BE49-F238E27FC236}">
              <a16:creationId xmlns:a16="http://schemas.microsoft.com/office/drawing/2014/main" id="{00000000-0008-0000-0500-000057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84" name="Text Box 15">
          <a:extLst>
            <a:ext uri="{FF2B5EF4-FFF2-40B4-BE49-F238E27FC236}">
              <a16:creationId xmlns:a16="http://schemas.microsoft.com/office/drawing/2014/main" id="{00000000-0008-0000-0500-000058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85" name="Text Box 15">
          <a:extLst>
            <a:ext uri="{FF2B5EF4-FFF2-40B4-BE49-F238E27FC236}">
              <a16:creationId xmlns:a16="http://schemas.microsoft.com/office/drawing/2014/main" id="{00000000-0008-0000-0500-000059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86" name="Text Box 15">
          <a:extLst>
            <a:ext uri="{FF2B5EF4-FFF2-40B4-BE49-F238E27FC236}">
              <a16:creationId xmlns:a16="http://schemas.microsoft.com/office/drawing/2014/main" id="{00000000-0008-0000-0500-00005A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87" name="Text Box 15">
          <a:extLst>
            <a:ext uri="{FF2B5EF4-FFF2-40B4-BE49-F238E27FC236}">
              <a16:creationId xmlns:a16="http://schemas.microsoft.com/office/drawing/2014/main" id="{00000000-0008-0000-0500-00005B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88" name="Text Box 15">
          <a:extLst>
            <a:ext uri="{FF2B5EF4-FFF2-40B4-BE49-F238E27FC236}">
              <a16:creationId xmlns:a16="http://schemas.microsoft.com/office/drawing/2014/main" id="{00000000-0008-0000-0500-00005C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89" name="Text Box 15">
          <a:extLst>
            <a:ext uri="{FF2B5EF4-FFF2-40B4-BE49-F238E27FC236}">
              <a16:creationId xmlns:a16="http://schemas.microsoft.com/office/drawing/2014/main" id="{00000000-0008-0000-0500-00005D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8496"/>
    <xdr:sp macro="" textlink="">
      <xdr:nvSpPr>
        <xdr:cNvPr id="4190" name="Text Box 15">
          <a:extLst>
            <a:ext uri="{FF2B5EF4-FFF2-40B4-BE49-F238E27FC236}">
              <a16:creationId xmlns:a16="http://schemas.microsoft.com/office/drawing/2014/main" id="{00000000-0008-0000-0500-00005E100000}"/>
            </a:ext>
          </a:extLst>
        </xdr:cNvPr>
        <xdr:cNvSpPr txBox="1">
          <a:spLocks noChangeArrowheads="1"/>
        </xdr:cNvSpPr>
      </xdr:nvSpPr>
      <xdr:spPr bwMode="auto">
        <a:xfrm>
          <a:off x="4972050" y="26806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191" name="Text Box 15">
          <a:extLst>
            <a:ext uri="{FF2B5EF4-FFF2-40B4-BE49-F238E27FC236}">
              <a16:creationId xmlns:a16="http://schemas.microsoft.com/office/drawing/2014/main" id="{00000000-0008-0000-0500-00005F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4331"/>
    <xdr:sp macro="" textlink="">
      <xdr:nvSpPr>
        <xdr:cNvPr id="4192" name="Text Box 15">
          <a:extLst>
            <a:ext uri="{FF2B5EF4-FFF2-40B4-BE49-F238E27FC236}">
              <a16:creationId xmlns:a16="http://schemas.microsoft.com/office/drawing/2014/main" id="{00000000-0008-0000-0500-000060100000}"/>
            </a:ext>
          </a:extLst>
        </xdr:cNvPr>
        <xdr:cNvSpPr txBox="1">
          <a:spLocks noChangeArrowheads="1"/>
        </xdr:cNvSpPr>
      </xdr:nvSpPr>
      <xdr:spPr bwMode="auto">
        <a:xfrm>
          <a:off x="4972050" y="26806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8496"/>
    <xdr:sp macro="" textlink="">
      <xdr:nvSpPr>
        <xdr:cNvPr id="4193" name="Text Box 15">
          <a:extLst>
            <a:ext uri="{FF2B5EF4-FFF2-40B4-BE49-F238E27FC236}">
              <a16:creationId xmlns:a16="http://schemas.microsoft.com/office/drawing/2014/main" id="{00000000-0008-0000-0500-000061100000}"/>
            </a:ext>
          </a:extLst>
        </xdr:cNvPr>
        <xdr:cNvSpPr txBox="1">
          <a:spLocks noChangeArrowheads="1"/>
        </xdr:cNvSpPr>
      </xdr:nvSpPr>
      <xdr:spPr bwMode="auto">
        <a:xfrm>
          <a:off x="4972050" y="26806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194" name="Text Box 15">
          <a:extLst>
            <a:ext uri="{FF2B5EF4-FFF2-40B4-BE49-F238E27FC236}">
              <a16:creationId xmlns:a16="http://schemas.microsoft.com/office/drawing/2014/main" id="{00000000-0008-0000-0500-000062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4331"/>
    <xdr:sp macro="" textlink="">
      <xdr:nvSpPr>
        <xdr:cNvPr id="4195" name="Text Box 15">
          <a:extLst>
            <a:ext uri="{FF2B5EF4-FFF2-40B4-BE49-F238E27FC236}">
              <a16:creationId xmlns:a16="http://schemas.microsoft.com/office/drawing/2014/main" id="{00000000-0008-0000-0500-000063100000}"/>
            </a:ext>
          </a:extLst>
        </xdr:cNvPr>
        <xdr:cNvSpPr txBox="1">
          <a:spLocks noChangeArrowheads="1"/>
        </xdr:cNvSpPr>
      </xdr:nvSpPr>
      <xdr:spPr bwMode="auto">
        <a:xfrm>
          <a:off x="4972050" y="26806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56743"/>
    <xdr:sp macro="" textlink="">
      <xdr:nvSpPr>
        <xdr:cNvPr id="4196" name="Text Box 15">
          <a:extLst>
            <a:ext uri="{FF2B5EF4-FFF2-40B4-BE49-F238E27FC236}">
              <a16:creationId xmlns:a16="http://schemas.microsoft.com/office/drawing/2014/main" id="{00000000-0008-0000-0500-000064100000}"/>
            </a:ext>
          </a:extLst>
        </xdr:cNvPr>
        <xdr:cNvSpPr txBox="1">
          <a:spLocks noChangeArrowheads="1"/>
        </xdr:cNvSpPr>
      </xdr:nvSpPr>
      <xdr:spPr bwMode="auto">
        <a:xfrm>
          <a:off x="4972050" y="268065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197" name="Text Box 15">
          <a:extLst>
            <a:ext uri="{FF2B5EF4-FFF2-40B4-BE49-F238E27FC236}">
              <a16:creationId xmlns:a16="http://schemas.microsoft.com/office/drawing/2014/main" id="{00000000-0008-0000-0500-000065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4331"/>
    <xdr:sp macro="" textlink="">
      <xdr:nvSpPr>
        <xdr:cNvPr id="4198" name="Text Box 15">
          <a:extLst>
            <a:ext uri="{FF2B5EF4-FFF2-40B4-BE49-F238E27FC236}">
              <a16:creationId xmlns:a16="http://schemas.microsoft.com/office/drawing/2014/main" id="{00000000-0008-0000-0500-000066100000}"/>
            </a:ext>
          </a:extLst>
        </xdr:cNvPr>
        <xdr:cNvSpPr txBox="1">
          <a:spLocks noChangeArrowheads="1"/>
        </xdr:cNvSpPr>
      </xdr:nvSpPr>
      <xdr:spPr bwMode="auto">
        <a:xfrm>
          <a:off x="4972050" y="26806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199" name="Text Box 15">
          <a:extLst>
            <a:ext uri="{FF2B5EF4-FFF2-40B4-BE49-F238E27FC236}">
              <a16:creationId xmlns:a16="http://schemas.microsoft.com/office/drawing/2014/main" id="{00000000-0008-0000-0500-000067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200" name="Text Box 15">
          <a:extLst>
            <a:ext uri="{FF2B5EF4-FFF2-40B4-BE49-F238E27FC236}">
              <a16:creationId xmlns:a16="http://schemas.microsoft.com/office/drawing/2014/main" id="{00000000-0008-0000-0500-000068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201" name="Text Box 15">
          <a:extLst>
            <a:ext uri="{FF2B5EF4-FFF2-40B4-BE49-F238E27FC236}">
              <a16:creationId xmlns:a16="http://schemas.microsoft.com/office/drawing/2014/main" id="{00000000-0008-0000-0500-000069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202" name="Text Box 15">
          <a:extLst>
            <a:ext uri="{FF2B5EF4-FFF2-40B4-BE49-F238E27FC236}">
              <a16:creationId xmlns:a16="http://schemas.microsoft.com/office/drawing/2014/main" id="{00000000-0008-0000-0500-00006A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203" name="Text Box 15">
          <a:extLst>
            <a:ext uri="{FF2B5EF4-FFF2-40B4-BE49-F238E27FC236}">
              <a16:creationId xmlns:a16="http://schemas.microsoft.com/office/drawing/2014/main" id="{00000000-0008-0000-0500-00006B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204" name="Text Box 15">
          <a:extLst>
            <a:ext uri="{FF2B5EF4-FFF2-40B4-BE49-F238E27FC236}">
              <a16:creationId xmlns:a16="http://schemas.microsoft.com/office/drawing/2014/main" id="{00000000-0008-0000-0500-00006C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205" name="Text Box 15">
          <a:extLst>
            <a:ext uri="{FF2B5EF4-FFF2-40B4-BE49-F238E27FC236}">
              <a16:creationId xmlns:a16="http://schemas.microsoft.com/office/drawing/2014/main" id="{00000000-0008-0000-0500-00006D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206" name="Text Box 15">
          <a:extLst>
            <a:ext uri="{FF2B5EF4-FFF2-40B4-BE49-F238E27FC236}">
              <a16:creationId xmlns:a16="http://schemas.microsoft.com/office/drawing/2014/main" id="{00000000-0008-0000-0500-00006E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207" name="Text Box 15">
          <a:extLst>
            <a:ext uri="{FF2B5EF4-FFF2-40B4-BE49-F238E27FC236}">
              <a16:creationId xmlns:a16="http://schemas.microsoft.com/office/drawing/2014/main" id="{00000000-0008-0000-0500-00006F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208" name="Text Box 15">
          <a:extLst>
            <a:ext uri="{FF2B5EF4-FFF2-40B4-BE49-F238E27FC236}">
              <a16:creationId xmlns:a16="http://schemas.microsoft.com/office/drawing/2014/main" id="{00000000-0008-0000-0500-000070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209" name="Text Box 15">
          <a:extLst>
            <a:ext uri="{FF2B5EF4-FFF2-40B4-BE49-F238E27FC236}">
              <a16:creationId xmlns:a16="http://schemas.microsoft.com/office/drawing/2014/main" id="{00000000-0008-0000-0500-000071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210" name="Text Box 15">
          <a:extLst>
            <a:ext uri="{FF2B5EF4-FFF2-40B4-BE49-F238E27FC236}">
              <a16:creationId xmlns:a16="http://schemas.microsoft.com/office/drawing/2014/main" id="{00000000-0008-0000-0500-000072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211" name="Text Box 15">
          <a:extLst>
            <a:ext uri="{FF2B5EF4-FFF2-40B4-BE49-F238E27FC236}">
              <a16:creationId xmlns:a16="http://schemas.microsoft.com/office/drawing/2014/main" id="{00000000-0008-0000-0500-000073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48496"/>
    <xdr:sp macro="" textlink="">
      <xdr:nvSpPr>
        <xdr:cNvPr id="4212" name="Text Box 15">
          <a:extLst>
            <a:ext uri="{FF2B5EF4-FFF2-40B4-BE49-F238E27FC236}">
              <a16:creationId xmlns:a16="http://schemas.microsoft.com/office/drawing/2014/main" id="{00000000-0008-0000-0500-000074100000}"/>
            </a:ext>
          </a:extLst>
        </xdr:cNvPr>
        <xdr:cNvSpPr txBox="1">
          <a:spLocks noChangeArrowheads="1"/>
        </xdr:cNvSpPr>
      </xdr:nvSpPr>
      <xdr:spPr bwMode="auto">
        <a:xfrm>
          <a:off x="4972050" y="26806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13" name="Text Box 15">
          <a:extLst>
            <a:ext uri="{FF2B5EF4-FFF2-40B4-BE49-F238E27FC236}">
              <a16:creationId xmlns:a16="http://schemas.microsoft.com/office/drawing/2014/main" id="{00000000-0008-0000-0500-000075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44331"/>
    <xdr:sp macro="" textlink="">
      <xdr:nvSpPr>
        <xdr:cNvPr id="4214" name="Text Box 15">
          <a:extLst>
            <a:ext uri="{FF2B5EF4-FFF2-40B4-BE49-F238E27FC236}">
              <a16:creationId xmlns:a16="http://schemas.microsoft.com/office/drawing/2014/main" id="{00000000-0008-0000-0500-000076100000}"/>
            </a:ext>
          </a:extLst>
        </xdr:cNvPr>
        <xdr:cNvSpPr txBox="1">
          <a:spLocks noChangeArrowheads="1"/>
        </xdr:cNvSpPr>
      </xdr:nvSpPr>
      <xdr:spPr bwMode="auto">
        <a:xfrm>
          <a:off x="4972050" y="26806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48496"/>
    <xdr:sp macro="" textlink="">
      <xdr:nvSpPr>
        <xdr:cNvPr id="4215" name="Text Box 15">
          <a:extLst>
            <a:ext uri="{FF2B5EF4-FFF2-40B4-BE49-F238E27FC236}">
              <a16:creationId xmlns:a16="http://schemas.microsoft.com/office/drawing/2014/main" id="{00000000-0008-0000-0500-000077100000}"/>
            </a:ext>
          </a:extLst>
        </xdr:cNvPr>
        <xdr:cNvSpPr txBox="1">
          <a:spLocks noChangeArrowheads="1"/>
        </xdr:cNvSpPr>
      </xdr:nvSpPr>
      <xdr:spPr bwMode="auto">
        <a:xfrm>
          <a:off x="4972050" y="26806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16" name="Text Box 15">
          <a:extLst>
            <a:ext uri="{FF2B5EF4-FFF2-40B4-BE49-F238E27FC236}">
              <a16:creationId xmlns:a16="http://schemas.microsoft.com/office/drawing/2014/main" id="{00000000-0008-0000-0500-000078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44331"/>
    <xdr:sp macro="" textlink="">
      <xdr:nvSpPr>
        <xdr:cNvPr id="4217" name="Text Box 15">
          <a:extLst>
            <a:ext uri="{FF2B5EF4-FFF2-40B4-BE49-F238E27FC236}">
              <a16:creationId xmlns:a16="http://schemas.microsoft.com/office/drawing/2014/main" id="{00000000-0008-0000-0500-000079100000}"/>
            </a:ext>
          </a:extLst>
        </xdr:cNvPr>
        <xdr:cNvSpPr txBox="1">
          <a:spLocks noChangeArrowheads="1"/>
        </xdr:cNvSpPr>
      </xdr:nvSpPr>
      <xdr:spPr bwMode="auto">
        <a:xfrm>
          <a:off x="4972050" y="26806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56743"/>
    <xdr:sp macro="" textlink="">
      <xdr:nvSpPr>
        <xdr:cNvPr id="4218" name="Text Box 15">
          <a:extLst>
            <a:ext uri="{FF2B5EF4-FFF2-40B4-BE49-F238E27FC236}">
              <a16:creationId xmlns:a16="http://schemas.microsoft.com/office/drawing/2014/main" id="{00000000-0008-0000-0500-00007A100000}"/>
            </a:ext>
          </a:extLst>
        </xdr:cNvPr>
        <xdr:cNvSpPr txBox="1">
          <a:spLocks noChangeArrowheads="1"/>
        </xdr:cNvSpPr>
      </xdr:nvSpPr>
      <xdr:spPr bwMode="auto">
        <a:xfrm>
          <a:off x="4972050" y="268065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19" name="Text Box 15">
          <a:extLst>
            <a:ext uri="{FF2B5EF4-FFF2-40B4-BE49-F238E27FC236}">
              <a16:creationId xmlns:a16="http://schemas.microsoft.com/office/drawing/2014/main" id="{00000000-0008-0000-0500-00007B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44331"/>
    <xdr:sp macro="" textlink="">
      <xdr:nvSpPr>
        <xdr:cNvPr id="4220" name="Text Box 15">
          <a:extLst>
            <a:ext uri="{FF2B5EF4-FFF2-40B4-BE49-F238E27FC236}">
              <a16:creationId xmlns:a16="http://schemas.microsoft.com/office/drawing/2014/main" id="{00000000-0008-0000-0500-00007C100000}"/>
            </a:ext>
          </a:extLst>
        </xdr:cNvPr>
        <xdr:cNvSpPr txBox="1">
          <a:spLocks noChangeArrowheads="1"/>
        </xdr:cNvSpPr>
      </xdr:nvSpPr>
      <xdr:spPr bwMode="auto">
        <a:xfrm>
          <a:off x="4972050" y="26806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21" name="Text Box 15">
          <a:extLst>
            <a:ext uri="{FF2B5EF4-FFF2-40B4-BE49-F238E27FC236}">
              <a16:creationId xmlns:a16="http://schemas.microsoft.com/office/drawing/2014/main" id="{00000000-0008-0000-0500-00007D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22" name="Text Box 15">
          <a:extLst>
            <a:ext uri="{FF2B5EF4-FFF2-40B4-BE49-F238E27FC236}">
              <a16:creationId xmlns:a16="http://schemas.microsoft.com/office/drawing/2014/main" id="{00000000-0008-0000-0500-00007E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23" name="Text Box 15">
          <a:extLst>
            <a:ext uri="{FF2B5EF4-FFF2-40B4-BE49-F238E27FC236}">
              <a16:creationId xmlns:a16="http://schemas.microsoft.com/office/drawing/2014/main" id="{00000000-0008-0000-0500-00007F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24" name="Text Box 15">
          <a:extLst>
            <a:ext uri="{FF2B5EF4-FFF2-40B4-BE49-F238E27FC236}">
              <a16:creationId xmlns:a16="http://schemas.microsoft.com/office/drawing/2014/main" id="{00000000-0008-0000-0500-000080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25" name="Text Box 15">
          <a:extLst>
            <a:ext uri="{FF2B5EF4-FFF2-40B4-BE49-F238E27FC236}">
              <a16:creationId xmlns:a16="http://schemas.microsoft.com/office/drawing/2014/main" id="{00000000-0008-0000-0500-000081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26" name="Text Box 15">
          <a:extLst>
            <a:ext uri="{FF2B5EF4-FFF2-40B4-BE49-F238E27FC236}">
              <a16:creationId xmlns:a16="http://schemas.microsoft.com/office/drawing/2014/main" id="{00000000-0008-0000-0500-000082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27" name="Text Box 15">
          <a:extLst>
            <a:ext uri="{FF2B5EF4-FFF2-40B4-BE49-F238E27FC236}">
              <a16:creationId xmlns:a16="http://schemas.microsoft.com/office/drawing/2014/main" id="{00000000-0008-0000-0500-000083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28" name="Text Box 15">
          <a:extLst>
            <a:ext uri="{FF2B5EF4-FFF2-40B4-BE49-F238E27FC236}">
              <a16:creationId xmlns:a16="http://schemas.microsoft.com/office/drawing/2014/main" id="{00000000-0008-0000-0500-000084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29" name="Text Box 15">
          <a:extLst>
            <a:ext uri="{FF2B5EF4-FFF2-40B4-BE49-F238E27FC236}">
              <a16:creationId xmlns:a16="http://schemas.microsoft.com/office/drawing/2014/main" id="{00000000-0008-0000-0500-000085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30" name="Text Box 15">
          <a:extLst>
            <a:ext uri="{FF2B5EF4-FFF2-40B4-BE49-F238E27FC236}">
              <a16:creationId xmlns:a16="http://schemas.microsoft.com/office/drawing/2014/main" id="{00000000-0008-0000-0500-000086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31" name="Text Box 15">
          <a:extLst>
            <a:ext uri="{FF2B5EF4-FFF2-40B4-BE49-F238E27FC236}">
              <a16:creationId xmlns:a16="http://schemas.microsoft.com/office/drawing/2014/main" id="{00000000-0008-0000-0500-000087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32" name="Text Box 15">
          <a:extLst>
            <a:ext uri="{FF2B5EF4-FFF2-40B4-BE49-F238E27FC236}">
              <a16:creationId xmlns:a16="http://schemas.microsoft.com/office/drawing/2014/main" id="{00000000-0008-0000-0500-000088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33" name="Text Box 15">
          <a:extLst>
            <a:ext uri="{FF2B5EF4-FFF2-40B4-BE49-F238E27FC236}">
              <a16:creationId xmlns:a16="http://schemas.microsoft.com/office/drawing/2014/main" id="{00000000-0008-0000-0500-000089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34" name="Text Box 15">
          <a:extLst>
            <a:ext uri="{FF2B5EF4-FFF2-40B4-BE49-F238E27FC236}">
              <a16:creationId xmlns:a16="http://schemas.microsoft.com/office/drawing/2014/main" id="{00000000-0008-0000-0500-00008A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35" name="Text Box 15">
          <a:extLst>
            <a:ext uri="{FF2B5EF4-FFF2-40B4-BE49-F238E27FC236}">
              <a16:creationId xmlns:a16="http://schemas.microsoft.com/office/drawing/2014/main" id="{00000000-0008-0000-0500-00008B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36" name="Text Box 15">
          <a:extLst>
            <a:ext uri="{FF2B5EF4-FFF2-40B4-BE49-F238E27FC236}">
              <a16:creationId xmlns:a16="http://schemas.microsoft.com/office/drawing/2014/main" id="{00000000-0008-0000-0500-00008C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37" name="Text Box 15">
          <a:extLst>
            <a:ext uri="{FF2B5EF4-FFF2-40B4-BE49-F238E27FC236}">
              <a16:creationId xmlns:a16="http://schemas.microsoft.com/office/drawing/2014/main" id="{00000000-0008-0000-0500-00008D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38" name="Text Box 15">
          <a:extLst>
            <a:ext uri="{FF2B5EF4-FFF2-40B4-BE49-F238E27FC236}">
              <a16:creationId xmlns:a16="http://schemas.microsoft.com/office/drawing/2014/main" id="{00000000-0008-0000-0500-00008E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39" name="Text Box 15">
          <a:extLst>
            <a:ext uri="{FF2B5EF4-FFF2-40B4-BE49-F238E27FC236}">
              <a16:creationId xmlns:a16="http://schemas.microsoft.com/office/drawing/2014/main" id="{00000000-0008-0000-0500-00008F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40" name="Text Box 15">
          <a:extLst>
            <a:ext uri="{FF2B5EF4-FFF2-40B4-BE49-F238E27FC236}">
              <a16:creationId xmlns:a16="http://schemas.microsoft.com/office/drawing/2014/main" id="{00000000-0008-0000-0500-000090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41" name="Text Box 15">
          <a:extLst>
            <a:ext uri="{FF2B5EF4-FFF2-40B4-BE49-F238E27FC236}">
              <a16:creationId xmlns:a16="http://schemas.microsoft.com/office/drawing/2014/main" id="{00000000-0008-0000-0500-000091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42" name="Text Box 15">
          <a:extLst>
            <a:ext uri="{FF2B5EF4-FFF2-40B4-BE49-F238E27FC236}">
              <a16:creationId xmlns:a16="http://schemas.microsoft.com/office/drawing/2014/main" id="{00000000-0008-0000-0500-000092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43" name="Text Box 15">
          <a:extLst>
            <a:ext uri="{FF2B5EF4-FFF2-40B4-BE49-F238E27FC236}">
              <a16:creationId xmlns:a16="http://schemas.microsoft.com/office/drawing/2014/main" id="{00000000-0008-0000-0500-000093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44" name="Text Box 15">
          <a:extLst>
            <a:ext uri="{FF2B5EF4-FFF2-40B4-BE49-F238E27FC236}">
              <a16:creationId xmlns:a16="http://schemas.microsoft.com/office/drawing/2014/main" id="{00000000-0008-0000-0500-000094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45" name="Text Box 15">
          <a:extLst>
            <a:ext uri="{FF2B5EF4-FFF2-40B4-BE49-F238E27FC236}">
              <a16:creationId xmlns:a16="http://schemas.microsoft.com/office/drawing/2014/main" id="{00000000-0008-0000-0500-000095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46" name="Text Box 15">
          <a:extLst>
            <a:ext uri="{FF2B5EF4-FFF2-40B4-BE49-F238E27FC236}">
              <a16:creationId xmlns:a16="http://schemas.microsoft.com/office/drawing/2014/main" id="{00000000-0008-0000-0500-000096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47" name="Text Box 15">
          <a:extLst>
            <a:ext uri="{FF2B5EF4-FFF2-40B4-BE49-F238E27FC236}">
              <a16:creationId xmlns:a16="http://schemas.microsoft.com/office/drawing/2014/main" id="{00000000-0008-0000-0500-000097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48" name="Text Box 15">
          <a:extLst>
            <a:ext uri="{FF2B5EF4-FFF2-40B4-BE49-F238E27FC236}">
              <a16:creationId xmlns:a16="http://schemas.microsoft.com/office/drawing/2014/main" id="{00000000-0008-0000-0500-000098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49" name="Text Box 15">
          <a:extLst>
            <a:ext uri="{FF2B5EF4-FFF2-40B4-BE49-F238E27FC236}">
              <a16:creationId xmlns:a16="http://schemas.microsoft.com/office/drawing/2014/main" id="{00000000-0008-0000-0500-000099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448496"/>
    <xdr:sp macro="" textlink="">
      <xdr:nvSpPr>
        <xdr:cNvPr id="4250" name="Text Box 15">
          <a:extLst>
            <a:ext uri="{FF2B5EF4-FFF2-40B4-BE49-F238E27FC236}">
              <a16:creationId xmlns:a16="http://schemas.microsoft.com/office/drawing/2014/main" id="{00000000-0008-0000-0500-00009A100000}"/>
            </a:ext>
          </a:extLst>
        </xdr:cNvPr>
        <xdr:cNvSpPr txBox="1">
          <a:spLocks noChangeArrowheads="1"/>
        </xdr:cNvSpPr>
      </xdr:nvSpPr>
      <xdr:spPr bwMode="auto">
        <a:xfrm>
          <a:off x="4972050" y="290544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51" name="Text Box 15">
          <a:extLst>
            <a:ext uri="{FF2B5EF4-FFF2-40B4-BE49-F238E27FC236}">
              <a16:creationId xmlns:a16="http://schemas.microsoft.com/office/drawing/2014/main" id="{00000000-0008-0000-0500-00009B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444331"/>
    <xdr:sp macro="" textlink="">
      <xdr:nvSpPr>
        <xdr:cNvPr id="4252" name="Text Box 15">
          <a:extLst>
            <a:ext uri="{FF2B5EF4-FFF2-40B4-BE49-F238E27FC236}">
              <a16:creationId xmlns:a16="http://schemas.microsoft.com/office/drawing/2014/main" id="{00000000-0008-0000-0500-00009C100000}"/>
            </a:ext>
          </a:extLst>
        </xdr:cNvPr>
        <xdr:cNvSpPr txBox="1">
          <a:spLocks noChangeArrowheads="1"/>
        </xdr:cNvSpPr>
      </xdr:nvSpPr>
      <xdr:spPr bwMode="auto">
        <a:xfrm>
          <a:off x="4972050" y="29054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456743"/>
    <xdr:sp macro="" textlink="">
      <xdr:nvSpPr>
        <xdr:cNvPr id="4253" name="Text Box 15">
          <a:extLst>
            <a:ext uri="{FF2B5EF4-FFF2-40B4-BE49-F238E27FC236}">
              <a16:creationId xmlns:a16="http://schemas.microsoft.com/office/drawing/2014/main" id="{00000000-0008-0000-0500-00009D100000}"/>
            </a:ext>
          </a:extLst>
        </xdr:cNvPr>
        <xdr:cNvSpPr txBox="1">
          <a:spLocks noChangeArrowheads="1"/>
        </xdr:cNvSpPr>
      </xdr:nvSpPr>
      <xdr:spPr bwMode="auto">
        <a:xfrm>
          <a:off x="4972050" y="290544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54" name="Text Box 15">
          <a:extLst>
            <a:ext uri="{FF2B5EF4-FFF2-40B4-BE49-F238E27FC236}">
              <a16:creationId xmlns:a16="http://schemas.microsoft.com/office/drawing/2014/main" id="{00000000-0008-0000-0500-00009E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444331"/>
    <xdr:sp macro="" textlink="">
      <xdr:nvSpPr>
        <xdr:cNvPr id="4255" name="Text Box 15">
          <a:extLst>
            <a:ext uri="{FF2B5EF4-FFF2-40B4-BE49-F238E27FC236}">
              <a16:creationId xmlns:a16="http://schemas.microsoft.com/office/drawing/2014/main" id="{00000000-0008-0000-0500-00009F100000}"/>
            </a:ext>
          </a:extLst>
        </xdr:cNvPr>
        <xdr:cNvSpPr txBox="1">
          <a:spLocks noChangeArrowheads="1"/>
        </xdr:cNvSpPr>
      </xdr:nvSpPr>
      <xdr:spPr bwMode="auto">
        <a:xfrm>
          <a:off x="4972050" y="29054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56" name="Text Box 15">
          <a:extLst>
            <a:ext uri="{FF2B5EF4-FFF2-40B4-BE49-F238E27FC236}">
              <a16:creationId xmlns:a16="http://schemas.microsoft.com/office/drawing/2014/main" id="{00000000-0008-0000-0500-0000A0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57" name="Text Box 15">
          <a:extLst>
            <a:ext uri="{FF2B5EF4-FFF2-40B4-BE49-F238E27FC236}">
              <a16:creationId xmlns:a16="http://schemas.microsoft.com/office/drawing/2014/main" id="{00000000-0008-0000-0500-0000A1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58" name="Text Box 15">
          <a:extLst>
            <a:ext uri="{FF2B5EF4-FFF2-40B4-BE49-F238E27FC236}">
              <a16:creationId xmlns:a16="http://schemas.microsoft.com/office/drawing/2014/main" id="{00000000-0008-0000-0500-0000A2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59" name="Text Box 15">
          <a:extLst>
            <a:ext uri="{FF2B5EF4-FFF2-40B4-BE49-F238E27FC236}">
              <a16:creationId xmlns:a16="http://schemas.microsoft.com/office/drawing/2014/main" id="{00000000-0008-0000-0500-0000A3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60" name="Text Box 15">
          <a:extLst>
            <a:ext uri="{FF2B5EF4-FFF2-40B4-BE49-F238E27FC236}">
              <a16:creationId xmlns:a16="http://schemas.microsoft.com/office/drawing/2014/main" id="{00000000-0008-0000-0500-0000A4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61" name="Text Box 15">
          <a:extLst>
            <a:ext uri="{FF2B5EF4-FFF2-40B4-BE49-F238E27FC236}">
              <a16:creationId xmlns:a16="http://schemas.microsoft.com/office/drawing/2014/main" id="{00000000-0008-0000-0500-0000A5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62" name="Text Box 15">
          <a:extLst>
            <a:ext uri="{FF2B5EF4-FFF2-40B4-BE49-F238E27FC236}">
              <a16:creationId xmlns:a16="http://schemas.microsoft.com/office/drawing/2014/main" id="{00000000-0008-0000-0500-0000A6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63" name="Text Box 15">
          <a:extLst>
            <a:ext uri="{FF2B5EF4-FFF2-40B4-BE49-F238E27FC236}">
              <a16:creationId xmlns:a16="http://schemas.microsoft.com/office/drawing/2014/main" id="{00000000-0008-0000-0500-0000A7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64" name="Text Box 15">
          <a:extLst>
            <a:ext uri="{FF2B5EF4-FFF2-40B4-BE49-F238E27FC236}">
              <a16:creationId xmlns:a16="http://schemas.microsoft.com/office/drawing/2014/main" id="{00000000-0008-0000-0500-0000A8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65" name="Text Box 15">
          <a:extLst>
            <a:ext uri="{FF2B5EF4-FFF2-40B4-BE49-F238E27FC236}">
              <a16:creationId xmlns:a16="http://schemas.microsoft.com/office/drawing/2014/main" id="{00000000-0008-0000-0500-0000A9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66" name="Text Box 15">
          <a:extLst>
            <a:ext uri="{FF2B5EF4-FFF2-40B4-BE49-F238E27FC236}">
              <a16:creationId xmlns:a16="http://schemas.microsoft.com/office/drawing/2014/main" id="{00000000-0008-0000-0500-0000AA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67" name="Text Box 15">
          <a:extLst>
            <a:ext uri="{FF2B5EF4-FFF2-40B4-BE49-F238E27FC236}">
              <a16:creationId xmlns:a16="http://schemas.microsoft.com/office/drawing/2014/main" id="{00000000-0008-0000-0500-0000AB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68" name="Text Box 15">
          <a:extLst>
            <a:ext uri="{FF2B5EF4-FFF2-40B4-BE49-F238E27FC236}">
              <a16:creationId xmlns:a16="http://schemas.microsoft.com/office/drawing/2014/main" id="{00000000-0008-0000-0500-0000AC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69" name="Text Box 15">
          <a:extLst>
            <a:ext uri="{FF2B5EF4-FFF2-40B4-BE49-F238E27FC236}">
              <a16:creationId xmlns:a16="http://schemas.microsoft.com/office/drawing/2014/main" id="{00000000-0008-0000-0500-0000AD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70" name="Text Box 15">
          <a:extLst>
            <a:ext uri="{FF2B5EF4-FFF2-40B4-BE49-F238E27FC236}">
              <a16:creationId xmlns:a16="http://schemas.microsoft.com/office/drawing/2014/main" id="{00000000-0008-0000-0500-0000AE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71" name="Text Box 15">
          <a:extLst>
            <a:ext uri="{FF2B5EF4-FFF2-40B4-BE49-F238E27FC236}">
              <a16:creationId xmlns:a16="http://schemas.microsoft.com/office/drawing/2014/main" id="{00000000-0008-0000-0500-0000AF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448496"/>
    <xdr:sp macro="" textlink="">
      <xdr:nvSpPr>
        <xdr:cNvPr id="4272" name="Text Box 15">
          <a:extLst>
            <a:ext uri="{FF2B5EF4-FFF2-40B4-BE49-F238E27FC236}">
              <a16:creationId xmlns:a16="http://schemas.microsoft.com/office/drawing/2014/main" id="{00000000-0008-0000-0500-0000B0100000}"/>
            </a:ext>
          </a:extLst>
        </xdr:cNvPr>
        <xdr:cNvSpPr txBox="1">
          <a:spLocks noChangeArrowheads="1"/>
        </xdr:cNvSpPr>
      </xdr:nvSpPr>
      <xdr:spPr bwMode="auto">
        <a:xfrm>
          <a:off x="4972050" y="290544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73" name="Text Box 15">
          <a:extLst>
            <a:ext uri="{FF2B5EF4-FFF2-40B4-BE49-F238E27FC236}">
              <a16:creationId xmlns:a16="http://schemas.microsoft.com/office/drawing/2014/main" id="{00000000-0008-0000-0500-0000B1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444331"/>
    <xdr:sp macro="" textlink="">
      <xdr:nvSpPr>
        <xdr:cNvPr id="4274" name="Text Box 15">
          <a:extLst>
            <a:ext uri="{FF2B5EF4-FFF2-40B4-BE49-F238E27FC236}">
              <a16:creationId xmlns:a16="http://schemas.microsoft.com/office/drawing/2014/main" id="{00000000-0008-0000-0500-0000B2100000}"/>
            </a:ext>
          </a:extLst>
        </xdr:cNvPr>
        <xdr:cNvSpPr txBox="1">
          <a:spLocks noChangeArrowheads="1"/>
        </xdr:cNvSpPr>
      </xdr:nvSpPr>
      <xdr:spPr bwMode="auto">
        <a:xfrm>
          <a:off x="4972050" y="29054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456743"/>
    <xdr:sp macro="" textlink="">
      <xdr:nvSpPr>
        <xdr:cNvPr id="4275" name="Text Box 15">
          <a:extLst>
            <a:ext uri="{FF2B5EF4-FFF2-40B4-BE49-F238E27FC236}">
              <a16:creationId xmlns:a16="http://schemas.microsoft.com/office/drawing/2014/main" id="{00000000-0008-0000-0500-0000B3100000}"/>
            </a:ext>
          </a:extLst>
        </xdr:cNvPr>
        <xdr:cNvSpPr txBox="1">
          <a:spLocks noChangeArrowheads="1"/>
        </xdr:cNvSpPr>
      </xdr:nvSpPr>
      <xdr:spPr bwMode="auto">
        <a:xfrm>
          <a:off x="4972050" y="290544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76" name="Text Box 15">
          <a:extLst>
            <a:ext uri="{FF2B5EF4-FFF2-40B4-BE49-F238E27FC236}">
              <a16:creationId xmlns:a16="http://schemas.microsoft.com/office/drawing/2014/main" id="{00000000-0008-0000-0500-0000B4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444331"/>
    <xdr:sp macro="" textlink="">
      <xdr:nvSpPr>
        <xdr:cNvPr id="4277" name="Text Box 15">
          <a:extLst>
            <a:ext uri="{FF2B5EF4-FFF2-40B4-BE49-F238E27FC236}">
              <a16:creationId xmlns:a16="http://schemas.microsoft.com/office/drawing/2014/main" id="{00000000-0008-0000-0500-0000B5100000}"/>
            </a:ext>
          </a:extLst>
        </xdr:cNvPr>
        <xdr:cNvSpPr txBox="1">
          <a:spLocks noChangeArrowheads="1"/>
        </xdr:cNvSpPr>
      </xdr:nvSpPr>
      <xdr:spPr bwMode="auto">
        <a:xfrm>
          <a:off x="4972050" y="29054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78" name="Text Box 15">
          <a:extLst>
            <a:ext uri="{FF2B5EF4-FFF2-40B4-BE49-F238E27FC236}">
              <a16:creationId xmlns:a16="http://schemas.microsoft.com/office/drawing/2014/main" id="{00000000-0008-0000-0500-0000B6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79" name="Text Box 15">
          <a:extLst>
            <a:ext uri="{FF2B5EF4-FFF2-40B4-BE49-F238E27FC236}">
              <a16:creationId xmlns:a16="http://schemas.microsoft.com/office/drawing/2014/main" id="{00000000-0008-0000-0500-0000B7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80" name="Text Box 15">
          <a:extLst>
            <a:ext uri="{FF2B5EF4-FFF2-40B4-BE49-F238E27FC236}">
              <a16:creationId xmlns:a16="http://schemas.microsoft.com/office/drawing/2014/main" id="{00000000-0008-0000-0500-0000B8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81" name="Text Box 15">
          <a:extLst>
            <a:ext uri="{FF2B5EF4-FFF2-40B4-BE49-F238E27FC236}">
              <a16:creationId xmlns:a16="http://schemas.microsoft.com/office/drawing/2014/main" id="{00000000-0008-0000-0500-0000B9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82" name="Text Box 15">
          <a:extLst>
            <a:ext uri="{FF2B5EF4-FFF2-40B4-BE49-F238E27FC236}">
              <a16:creationId xmlns:a16="http://schemas.microsoft.com/office/drawing/2014/main" id="{00000000-0008-0000-0500-0000BA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83" name="Text Box 15">
          <a:extLst>
            <a:ext uri="{FF2B5EF4-FFF2-40B4-BE49-F238E27FC236}">
              <a16:creationId xmlns:a16="http://schemas.microsoft.com/office/drawing/2014/main" id="{00000000-0008-0000-0500-0000BB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84" name="Text Box 15">
          <a:extLst>
            <a:ext uri="{FF2B5EF4-FFF2-40B4-BE49-F238E27FC236}">
              <a16:creationId xmlns:a16="http://schemas.microsoft.com/office/drawing/2014/main" id="{00000000-0008-0000-0500-0000BC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85" name="Text Box 15">
          <a:extLst>
            <a:ext uri="{FF2B5EF4-FFF2-40B4-BE49-F238E27FC236}">
              <a16:creationId xmlns:a16="http://schemas.microsoft.com/office/drawing/2014/main" id="{00000000-0008-0000-0500-0000BD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86" name="Text Box 15">
          <a:extLst>
            <a:ext uri="{FF2B5EF4-FFF2-40B4-BE49-F238E27FC236}">
              <a16:creationId xmlns:a16="http://schemas.microsoft.com/office/drawing/2014/main" id="{00000000-0008-0000-0500-0000BE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87" name="Text Box 15">
          <a:extLst>
            <a:ext uri="{FF2B5EF4-FFF2-40B4-BE49-F238E27FC236}">
              <a16:creationId xmlns:a16="http://schemas.microsoft.com/office/drawing/2014/main" id="{00000000-0008-0000-0500-0000BF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88" name="Text Box 15">
          <a:extLst>
            <a:ext uri="{FF2B5EF4-FFF2-40B4-BE49-F238E27FC236}">
              <a16:creationId xmlns:a16="http://schemas.microsoft.com/office/drawing/2014/main" id="{00000000-0008-0000-0500-0000C0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89" name="Text Box 15">
          <a:extLst>
            <a:ext uri="{FF2B5EF4-FFF2-40B4-BE49-F238E27FC236}">
              <a16:creationId xmlns:a16="http://schemas.microsoft.com/office/drawing/2014/main" id="{00000000-0008-0000-0500-0000C1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90" name="Text Box 15">
          <a:extLst>
            <a:ext uri="{FF2B5EF4-FFF2-40B4-BE49-F238E27FC236}">
              <a16:creationId xmlns:a16="http://schemas.microsoft.com/office/drawing/2014/main" id="{00000000-0008-0000-0500-0000C2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91" name="Text Box 15">
          <a:extLst>
            <a:ext uri="{FF2B5EF4-FFF2-40B4-BE49-F238E27FC236}">
              <a16:creationId xmlns:a16="http://schemas.microsoft.com/office/drawing/2014/main" id="{00000000-0008-0000-0500-0000C3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92" name="Text Box 15">
          <a:extLst>
            <a:ext uri="{FF2B5EF4-FFF2-40B4-BE49-F238E27FC236}">
              <a16:creationId xmlns:a16="http://schemas.microsoft.com/office/drawing/2014/main" id="{00000000-0008-0000-0500-0000C4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93" name="Text Box 15">
          <a:extLst>
            <a:ext uri="{FF2B5EF4-FFF2-40B4-BE49-F238E27FC236}">
              <a16:creationId xmlns:a16="http://schemas.microsoft.com/office/drawing/2014/main" id="{00000000-0008-0000-0500-0000C5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94" name="Text Box 15">
          <a:extLst>
            <a:ext uri="{FF2B5EF4-FFF2-40B4-BE49-F238E27FC236}">
              <a16:creationId xmlns:a16="http://schemas.microsoft.com/office/drawing/2014/main" id="{00000000-0008-0000-0500-0000C6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95" name="Text Box 15">
          <a:extLst>
            <a:ext uri="{FF2B5EF4-FFF2-40B4-BE49-F238E27FC236}">
              <a16:creationId xmlns:a16="http://schemas.microsoft.com/office/drawing/2014/main" id="{00000000-0008-0000-0500-0000C7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96" name="Text Box 15">
          <a:extLst>
            <a:ext uri="{FF2B5EF4-FFF2-40B4-BE49-F238E27FC236}">
              <a16:creationId xmlns:a16="http://schemas.microsoft.com/office/drawing/2014/main" id="{00000000-0008-0000-0500-0000C8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97" name="Text Box 15">
          <a:extLst>
            <a:ext uri="{FF2B5EF4-FFF2-40B4-BE49-F238E27FC236}">
              <a16:creationId xmlns:a16="http://schemas.microsoft.com/office/drawing/2014/main" id="{00000000-0008-0000-0500-0000C9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98" name="Text Box 15">
          <a:extLst>
            <a:ext uri="{FF2B5EF4-FFF2-40B4-BE49-F238E27FC236}">
              <a16:creationId xmlns:a16="http://schemas.microsoft.com/office/drawing/2014/main" id="{00000000-0008-0000-0500-0000CA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99" name="Text Box 15">
          <a:extLst>
            <a:ext uri="{FF2B5EF4-FFF2-40B4-BE49-F238E27FC236}">
              <a16:creationId xmlns:a16="http://schemas.microsoft.com/office/drawing/2014/main" id="{00000000-0008-0000-0500-0000CB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300" name="Text Box 15">
          <a:extLst>
            <a:ext uri="{FF2B5EF4-FFF2-40B4-BE49-F238E27FC236}">
              <a16:creationId xmlns:a16="http://schemas.microsoft.com/office/drawing/2014/main" id="{00000000-0008-0000-0500-0000CC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301" name="Text Box 15">
          <a:extLst>
            <a:ext uri="{FF2B5EF4-FFF2-40B4-BE49-F238E27FC236}">
              <a16:creationId xmlns:a16="http://schemas.microsoft.com/office/drawing/2014/main" id="{00000000-0008-0000-0500-0000CD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302" name="Text Box 15">
          <a:extLst>
            <a:ext uri="{FF2B5EF4-FFF2-40B4-BE49-F238E27FC236}">
              <a16:creationId xmlns:a16="http://schemas.microsoft.com/office/drawing/2014/main" id="{00000000-0008-0000-0500-0000CE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303" name="Text Box 15">
          <a:extLst>
            <a:ext uri="{FF2B5EF4-FFF2-40B4-BE49-F238E27FC236}">
              <a16:creationId xmlns:a16="http://schemas.microsoft.com/office/drawing/2014/main" id="{00000000-0008-0000-0500-0000CF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304" name="Text Box 15">
          <a:extLst>
            <a:ext uri="{FF2B5EF4-FFF2-40B4-BE49-F238E27FC236}">
              <a16:creationId xmlns:a16="http://schemas.microsoft.com/office/drawing/2014/main" id="{00000000-0008-0000-0500-0000D0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305" name="Text Box 15">
          <a:extLst>
            <a:ext uri="{FF2B5EF4-FFF2-40B4-BE49-F238E27FC236}">
              <a16:creationId xmlns:a16="http://schemas.microsoft.com/office/drawing/2014/main" id="{00000000-0008-0000-0500-0000D1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306" name="Text Box 15">
          <a:extLst>
            <a:ext uri="{FF2B5EF4-FFF2-40B4-BE49-F238E27FC236}">
              <a16:creationId xmlns:a16="http://schemas.microsoft.com/office/drawing/2014/main" id="{00000000-0008-0000-0500-0000D2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307" name="Text Box 15">
          <a:extLst>
            <a:ext uri="{FF2B5EF4-FFF2-40B4-BE49-F238E27FC236}">
              <a16:creationId xmlns:a16="http://schemas.microsoft.com/office/drawing/2014/main" id="{00000000-0008-0000-0500-0000D3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308" name="Text Box 15">
          <a:extLst>
            <a:ext uri="{FF2B5EF4-FFF2-40B4-BE49-F238E27FC236}">
              <a16:creationId xmlns:a16="http://schemas.microsoft.com/office/drawing/2014/main" id="{00000000-0008-0000-0500-0000D4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309" name="Text Box 15">
          <a:extLst>
            <a:ext uri="{FF2B5EF4-FFF2-40B4-BE49-F238E27FC236}">
              <a16:creationId xmlns:a16="http://schemas.microsoft.com/office/drawing/2014/main" id="{00000000-0008-0000-0500-0000D5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310" name="Text Box 15">
          <a:extLst>
            <a:ext uri="{FF2B5EF4-FFF2-40B4-BE49-F238E27FC236}">
              <a16:creationId xmlns:a16="http://schemas.microsoft.com/office/drawing/2014/main" id="{00000000-0008-0000-0500-0000D6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311" name="Text Box 15">
          <a:extLst>
            <a:ext uri="{FF2B5EF4-FFF2-40B4-BE49-F238E27FC236}">
              <a16:creationId xmlns:a16="http://schemas.microsoft.com/office/drawing/2014/main" id="{00000000-0008-0000-0500-0000D7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61691"/>
    <xdr:sp macro="" textlink="">
      <xdr:nvSpPr>
        <xdr:cNvPr id="4312" name="Text Box 15">
          <a:extLst>
            <a:ext uri="{FF2B5EF4-FFF2-40B4-BE49-F238E27FC236}">
              <a16:creationId xmlns:a16="http://schemas.microsoft.com/office/drawing/2014/main" id="{00000000-0008-0000-0500-0000D8100000}"/>
            </a:ext>
          </a:extLst>
        </xdr:cNvPr>
        <xdr:cNvSpPr txBox="1">
          <a:spLocks noChangeArrowheads="1"/>
        </xdr:cNvSpPr>
      </xdr:nvSpPr>
      <xdr:spPr bwMode="auto">
        <a:xfrm>
          <a:off x="4972050" y="31302325"/>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13" name="Text Box 15">
          <a:extLst>
            <a:ext uri="{FF2B5EF4-FFF2-40B4-BE49-F238E27FC236}">
              <a16:creationId xmlns:a16="http://schemas.microsoft.com/office/drawing/2014/main" id="{00000000-0008-0000-0500-0000D9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44331"/>
    <xdr:sp macro="" textlink="">
      <xdr:nvSpPr>
        <xdr:cNvPr id="4314" name="Text Box 15">
          <a:extLst>
            <a:ext uri="{FF2B5EF4-FFF2-40B4-BE49-F238E27FC236}">
              <a16:creationId xmlns:a16="http://schemas.microsoft.com/office/drawing/2014/main" id="{00000000-0008-0000-0500-0000DA100000}"/>
            </a:ext>
          </a:extLst>
        </xdr:cNvPr>
        <xdr:cNvSpPr txBox="1">
          <a:spLocks noChangeArrowheads="1"/>
        </xdr:cNvSpPr>
      </xdr:nvSpPr>
      <xdr:spPr bwMode="auto">
        <a:xfrm>
          <a:off x="4972050" y="31302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48496"/>
    <xdr:sp macro="" textlink="">
      <xdr:nvSpPr>
        <xdr:cNvPr id="4315" name="Text Box 15">
          <a:extLst>
            <a:ext uri="{FF2B5EF4-FFF2-40B4-BE49-F238E27FC236}">
              <a16:creationId xmlns:a16="http://schemas.microsoft.com/office/drawing/2014/main" id="{00000000-0008-0000-0500-0000DB100000}"/>
            </a:ext>
          </a:extLst>
        </xdr:cNvPr>
        <xdr:cNvSpPr txBox="1">
          <a:spLocks noChangeArrowheads="1"/>
        </xdr:cNvSpPr>
      </xdr:nvSpPr>
      <xdr:spPr bwMode="auto">
        <a:xfrm>
          <a:off x="4972050" y="313023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16" name="Text Box 15">
          <a:extLst>
            <a:ext uri="{FF2B5EF4-FFF2-40B4-BE49-F238E27FC236}">
              <a16:creationId xmlns:a16="http://schemas.microsoft.com/office/drawing/2014/main" id="{00000000-0008-0000-0500-0000DC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44331"/>
    <xdr:sp macro="" textlink="">
      <xdr:nvSpPr>
        <xdr:cNvPr id="4317" name="Text Box 15">
          <a:extLst>
            <a:ext uri="{FF2B5EF4-FFF2-40B4-BE49-F238E27FC236}">
              <a16:creationId xmlns:a16="http://schemas.microsoft.com/office/drawing/2014/main" id="{00000000-0008-0000-0500-0000DD100000}"/>
            </a:ext>
          </a:extLst>
        </xdr:cNvPr>
        <xdr:cNvSpPr txBox="1">
          <a:spLocks noChangeArrowheads="1"/>
        </xdr:cNvSpPr>
      </xdr:nvSpPr>
      <xdr:spPr bwMode="auto">
        <a:xfrm>
          <a:off x="4972050" y="31302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56743"/>
    <xdr:sp macro="" textlink="">
      <xdr:nvSpPr>
        <xdr:cNvPr id="4318" name="Text Box 15">
          <a:extLst>
            <a:ext uri="{FF2B5EF4-FFF2-40B4-BE49-F238E27FC236}">
              <a16:creationId xmlns:a16="http://schemas.microsoft.com/office/drawing/2014/main" id="{00000000-0008-0000-0500-0000DE100000}"/>
            </a:ext>
          </a:extLst>
        </xdr:cNvPr>
        <xdr:cNvSpPr txBox="1">
          <a:spLocks noChangeArrowheads="1"/>
        </xdr:cNvSpPr>
      </xdr:nvSpPr>
      <xdr:spPr bwMode="auto">
        <a:xfrm>
          <a:off x="4972050" y="313023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19" name="Text Box 15">
          <a:extLst>
            <a:ext uri="{FF2B5EF4-FFF2-40B4-BE49-F238E27FC236}">
              <a16:creationId xmlns:a16="http://schemas.microsoft.com/office/drawing/2014/main" id="{00000000-0008-0000-0500-0000DF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44331"/>
    <xdr:sp macro="" textlink="">
      <xdr:nvSpPr>
        <xdr:cNvPr id="4320" name="Text Box 15">
          <a:extLst>
            <a:ext uri="{FF2B5EF4-FFF2-40B4-BE49-F238E27FC236}">
              <a16:creationId xmlns:a16="http://schemas.microsoft.com/office/drawing/2014/main" id="{00000000-0008-0000-0500-0000E0100000}"/>
            </a:ext>
          </a:extLst>
        </xdr:cNvPr>
        <xdr:cNvSpPr txBox="1">
          <a:spLocks noChangeArrowheads="1"/>
        </xdr:cNvSpPr>
      </xdr:nvSpPr>
      <xdr:spPr bwMode="auto">
        <a:xfrm>
          <a:off x="4972050" y="31302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21" name="Text Box 15">
          <a:extLst>
            <a:ext uri="{FF2B5EF4-FFF2-40B4-BE49-F238E27FC236}">
              <a16:creationId xmlns:a16="http://schemas.microsoft.com/office/drawing/2014/main" id="{00000000-0008-0000-0500-0000E1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22" name="Text Box 15">
          <a:extLst>
            <a:ext uri="{FF2B5EF4-FFF2-40B4-BE49-F238E27FC236}">
              <a16:creationId xmlns:a16="http://schemas.microsoft.com/office/drawing/2014/main" id="{00000000-0008-0000-0500-0000E2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23" name="Text Box 15">
          <a:extLst>
            <a:ext uri="{FF2B5EF4-FFF2-40B4-BE49-F238E27FC236}">
              <a16:creationId xmlns:a16="http://schemas.microsoft.com/office/drawing/2014/main" id="{00000000-0008-0000-0500-0000E3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24" name="Text Box 15">
          <a:extLst>
            <a:ext uri="{FF2B5EF4-FFF2-40B4-BE49-F238E27FC236}">
              <a16:creationId xmlns:a16="http://schemas.microsoft.com/office/drawing/2014/main" id="{00000000-0008-0000-0500-0000E4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25" name="Text Box 15">
          <a:extLst>
            <a:ext uri="{FF2B5EF4-FFF2-40B4-BE49-F238E27FC236}">
              <a16:creationId xmlns:a16="http://schemas.microsoft.com/office/drawing/2014/main" id="{00000000-0008-0000-0500-0000E5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26" name="Text Box 15">
          <a:extLst>
            <a:ext uri="{FF2B5EF4-FFF2-40B4-BE49-F238E27FC236}">
              <a16:creationId xmlns:a16="http://schemas.microsoft.com/office/drawing/2014/main" id="{00000000-0008-0000-0500-0000E6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27" name="Text Box 15">
          <a:extLst>
            <a:ext uri="{FF2B5EF4-FFF2-40B4-BE49-F238E27FC236}">
              <a16:creationId xmlns:a16="http://schemas.microsoft.com/office/drawing/2014/main" id="{00000000-0008-0000-0500-0000E7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28" name="Text Box 15">
          <a:extLst>
            <a:ext uri="{FF2B5EF4-FFF2-40B4-BE49-F238E27FC236}">
              <a16:creationId xmlns:a16="http://schemas.microsoft.com/office/drawing/2014/main" id="{00000000-0008-0000-0500-0000E8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29" name="Text Box 15">
          <a:extLst>
            <a:ext uri="{FF2B5EF4-FFF2-40B4-BE49-F238E27FC236}">
              <a16:creationId xmlns:a16="http://schemas.microsoft.com/office/drawing/2014/main" id="{00000000-0008-0000-0500-0000E9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30" name="Text Box 15">
          <a:extLst>
            <a:ext uri="{FF2B5EF4-FFF2-40B4-BE49-F238E27FC236}">
              <a16:creationId xmlns:a16="http://schemas.microsoft.com/office/drawing/2014/main" id="{00000000-0008-0000-0500-0000EA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31" name="Text Box 15">
          <a:extLst>
            <a:ext uri="{FF2B5EF4-FFF2-40B4-BE49-F238E27FC236}">
              <a16:creationId xmlns:a16="http://schemas.microsoft.com/office/drawing/2014/main" id="{00000000-0008-0000-0500-0000EB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32" name="Text Box 15">
          <a:extLst>
            <a:ext uri="{FF2B5EF4-FFF2-40B4-BE49-F238E27FC236}">
              <a16:creationId xmlns:a16="http://schemas.microsoft.com/office/drawing/2014/main" id="{00000000-0008-0000-0500-0000EC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33" name="Text Box 15">
          <a:extLst>
            <a:ext uri="{FF2B5EF4-FFF2-40B4-BE49-F238E27FC236}">
              <a16:creationId xmlns:a16="http://schemas.microsoft.com/office/drawing/2014/main" id="{00000000-0008-0000-0500-0000ED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34" name="Text Box 15">
          <a:extLst>
            <a:ext uri="{FF2B5EF4-FFF2-40B4-BE49-F238E27FC236}">
              <a16:creationId xmlns:a16="http://schemas.microsoft.com/office/drawing/2014/main" id="{00000000-0008-0000-0500-0000EE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35" name="Text Box 15">
          <a:extLst>
            <a:ext uri="{FF2B5EF4-FFF2-40B4-BE49-F238E27FC236}">
              <a16:creationId xmlns:a16="http://schemas.microsoft.com/office/drawing/2014/main" id="{00000000-0008-0000-0500-0000EF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36" name="Text Box 15">
          <a:extLst>
            <a:ext uri="{FF2B5EF4-FFF2-40B4-BE49-F238E27FC236}">
              <a16:creationId xmlns:a16="http://schemas.microsoft.com/office/drawing/2014/main" id="{00000000-0008-0000-0500-0000F0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37" name="Text Box 15">
          <a:extLst>
            <a:ext uri="{FF2B5EF4-FFF2-40B4-BE49-F238E27FC236}">
              <a16:creationId xmlns:a16="http://schemas.microsoft.com/office/drawing/2014/main" id="{00000000-0008-0000-0500-0000F1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38" name="Text Box 15">
          <a:extLst>
            <a:ext uri="{FF2B5EF4-FFF2-40B4-BE49-F238E27FC236}">
              <a16:creationId xmlns:a16="http://schemas.microsoft.com/office/drawing/2014/main" id="{00000000-0008-0000-0500-0000F2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61691"/>
    <xdr:sp macro="" textlink="">
      <xdr:nvSpPr>
        <xdr:cNvPr id="4339" name="Text Box 15">
          <a:extLst>
            <a:ext uri="{FF2B5EF4-FFF2-40B4-BE49-F238E27FC236}">
              <a16:creationId xmlns:a16="http://schemas.microsoft.com/office/drawing/2014/main" id="{00000000-0008-0000-0500-0000F3100000}"/>
            </a:ext>
          </a:extLst>
        </xdr:cNvPr>
        <xdr:cNvSpPr txBox="1">
          <a:spLocks noChangeArrowheads="1"/>
        </xdr:cNvSpPr>
      </xdr:nvSpPr>
      <xdr:spPr bwMode="auto">
        <a:xfrm>
          <a:off x="4972050" y="31302325"/>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40" name="Text Box 15">
          <a:extLst>
            <a:ext uri="{FF2B5EF4-FFF2-40B4-BE49-F238E27FC236}">
              <a16:creationId xmlns:a16="http://schemas.microsoft.com/office/drawing/2014/main" id="{00000000-0008-0000-0500-0000F4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44331"/>
    <xdr:sp macro="" textlink="">
      <xdr:nvSpPr>
        <xdr:cNvPr id="4341" name="Text Box 15">
          <a:extLst>
            <a:ext uri="{FF2B5EF4-FFF2-40B4-BE49-F238E27FC236}">
              <a16:creationId xmlns:a16="http://schemas.microsoft.com/office/drawing/2014/main" id="{00000000-0008-0000-0500-0000F5100000}"/>
            </a:ext>
          </a:extLst>
        </xdr:cNvPr>
        <xdr:cNvSpPr txBox="1">
          <a:spLocks noChangeArrowheads="1"/>
        </xdr:cNvSpPr>
      </xdr:nvSpPr>
      <xdr:spPr bwMode="auto">
        <a:xfrm>
          <a:off x="4972050" y="31302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48496"/>
    <xdr:sp macro="" textlink="">
      <xdr:nvSpPr>
        <xdr:cNvPr id="4342" name="Text Box 15">
          <a:extLst>
            <a:ext uri="{FF2B5EF4-FFF2-40B4-BE49-F238E27FC236}">
              <a16:creationId xmlns:a16="http://schemas.microsoft.com/office/drawing/2014/main" id="{00000000-0008-0000-0500-0000F6100000}"/>
            </a:ext>
          </a:extLst>
        </xdr:cNvPr>
        <xdr:cNvSpPr txBox="1">
          <a:spLocks noChangeArrowheads="1"/>
        </xdr:cNvSpPr>
      </xdr:nvSpPr>
      <xdr:spPr bwMode="auto">
        <a:xfrm>
          <a:off x="4972050" y="313023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43" name="Text Box 15">
          <a:extLst>
            <a:ext uri="{FF2B5EF4-FFF2-40B4-BE49-F238E27FC236}">
              <a16:creationId xmlns:a16="http://schemas.microsoft.com/office/drawing/2014/main" id="{00000000-0008-0000-0500-0000F7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44331"/>
    <xdr:sp macro="" textlink="">
      <xdr:nvSpPr>
        <xdr:cNvPr id="4344" name="Text Box 15">
          <a:extLst>
            <a:ext uri="{FF2B5EF4-FFF2-40B4-BE49-F238E27FC236}">
              <a16:creationId xmlns:a16="http://schemas.microsoft.com/office/drawing/2014/main" id="{00000000-0008-0000-0500-0000F8100000}"/>
            </a:ext>
          </a:extLst>
        </xdr:cNvPr>
        <xdr:cNvSpPr txBox="1">
          <a:spLocks noChangeArrowheads="1"/>
        </xdr:cNvSpPr>
      </xdr:nvSpPr>
      <xdr:spPr bwMode="auto">
        <a:xfrm>
          <a:off x="4972050" y="31302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56743"/>
    <xdr:sp macro="" textlink="">
      <xdr:nvSpPr>
        <xdr:cNvPr id="4345" name="Text Box 15">
          <a:extLst>
            <a:ext uri="{FF2B5EF4-FFF2-40B4-BE49-F238E27FC236}">
              <a16:creationId xmlns:a16="http://schemas.microsoft.com/office/drawing/2014/main" id="{00000000-0008-0000-0500-0000F9100000}"/>
            </a:ext>
          </a:extLst>
        </xdr:cNvPr>
        <xdr:cNvSpPr txBox="1">
          <a:spLocks noChangeArrowheads="1"/>
        </xdr:cNvSpPr>
      </xdr:nvSpPr>
      <xdr:spPr bwMode="auto">
        <a:xfrm>
          <a:off x="4972050" y="313023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46" name="Text Box 15">
          <a:extLst>
            <a:ext uri="{FF2B5EF4-FFF2-40B4-BE49-F238E27FC236}">
              <a16:creationId xmlns:a16="http://schemas.microsoft.com/office/drawing/2014/main" id="{00000000-0008-0000-0500-0000FA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44331"/>
    <xdr:sp macro="" textlink="">
      <xdr:nvSpPr>
        <xdr:cNvPr id="4347" name="Text Box 15">
          <a:extLst>
            <a:ext uri="{FF2B5EF4-FFF2-40B4-BE49-F238E27FC236}">
              <a16:creationId xmlns:a16="http://schemas.microsoft.com/office/drawing/2014/main" id="{00000000-0008-0000-0500-0000FB100000}"/>
            </a:ext>
          </a:extLst>
        </xdr:cNvPr>
        <xdr:cNvSpPr txBox="1">
          <a:spLocks noChangeArrowheads="1"/>
        </xdr:cNvSpPr>
      </xdr:nvSpPr>
      <xdr:spPr bwMode="auto">
        <a:xfrm>
          <a:off x="4972050" y="31302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48" name="Text Box 15">
          <a:extLst>
            <a:ext uri="{FF2B5EF4-FFF2-40B4-BE49-F238E27FC236}">
              <a16:creationId xmlns:a16="http://schemas.microsoft.com/office/drawing/2014/main" id="{00000000-0008-0000-0500-0000FC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49" name="Text Box 15">
          <a:extLst>
            <a:ext uri="{FF2B5EF4-FFF2-40B4-BE49-F238E27FC236}">
              <a16:creationId xmlns:a16="http://schemas.microsoft.com/office/drawing/2014/main" id="{00000000-0008-0000-0500-0000FD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50" name="Text Box 15">
          <a:extLst>
            <a:ext uri="{FF2B5EF4-FFF2-40B4-BE49-F238E27FC236}">
              <a16:creationId xmlns:a16="http://schemas.microsoft.com/office/drawing/2014/main" id="{00000000-0008-0000-0500-0000FE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51" name="Text Box 15">
          <a:extLst>
            <a:ext uri="{FF2B5EF4-FFF2-40B4-BE49-F238E27FC236}">
              <a16:creationId xmlns:a16="http://schemas.microsoft.com/office/drawing/2014/main" id="{00000000-0008-0000-0500-0000FF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52" name="Text Box 15">
          <a:extLst>
            <a:ext uri="{FF2B5EF4-FFF2-40B4-BE49-F238E27FC236}">
              <a16:creationId xmlns:a16="http://schemas.microsoft.com/office/drawing/2014/main" id="{00000000-0008-0000-0500-000000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53" name="Text Box 15">
          <a:extLst>
            <a:ext uri="{FF2B5EF4-FFF2-40B4-BE49-F238E27FC236}">
              <a16:creationId xmlns:a16="http://schemas.microsoft.com/office/drawing/2014/main" id="{00000000-0008-0000-0500-000001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54" name="Text Box 15">
          <a:extLst>
            <a:ext uri="{FF2B5EF4-FFF2-40B4-BE49-F238E27FC236}">
              <a16:creationId xmlns:a16="http://schemas.microsoft.com/office/drawing/2014/main" id="{00000000-0008-0000-0500-000002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55" name="Text Box 15">
          <a:extLst>
            <a:ext uri="{FF2B5EF4-FFF2-40B4-BE49-F238E27FC236}">
              <a16:creationId xmlns:a16="http://schemas.microsoft.com/office/drawing/2014/main" id="{00000000-0008-0000-0500-000003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56" name="Text Box 15">
          <a:extLst>
            <a:ext uri="{FF2B5EF4-FFF2-40B4-BE49-F238E27FC236}">
              <a16:creationId xmlns:a16="http://schemas.microsoft.com/office/drawing/2014/main" id="{00000000-0008-0000-0500-000004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57" name="Text Box 15">
          <a:extLst>
            <a:ext uri="{FF2B5EF4-FFF2-40B4-BE49-F238E27FC236}">
              <a16:creationId xmlns:a16="http://schemas.microsoft.com/office/drawing/2014/main" id="{00000000-0008-0000-0500-000005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58" name="Text Box 15">
          <a:extLst>
            <a:ext uri="{FF2B5EF4-FFF2-40B4-BE49-F238E27FC236}">
              <a16:creationId xmlns:a16="http://schemas.microsoft.com/office/drawing/2014/main" id="{00000000-0008-0000-0500-000006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59" name="Text Box 15">
          <a:extLst>
            <a:ext uri="{FF2B5EF4-FFF2-40B4-BE49-F238E27FC236}">
              <a16:creationId xmlns:a16="http://schemas.microsoft.com/office/drawing/2014/main" id="{00000000-0008-0000-0500-000007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60" name="Text Box 15">
          <a:extLst>
            <a:ext uri="{FF2B5EF4-FFF2-40B4-BE49-F238E27FC236}">
              <a16:creationId xmlns:a16="http://schemas.microsoft.com/office/drawing/2014/main" id="{00000000-0008-0000-0500-000008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61" name="Text Box 15">
          <a:extLst>
            <a:ext uri="{FF2B5EF4-FFF2-40B4-BE49-F238E27FC236}">
              <a16:creationId xmlns:a16="http://schemas.microsoft.com/office/drawing/2014/main" id="{00000000-0008-0000-0500-000009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62" name="Text Box 15">
          <a:extLst>
            <a:ext uri="{FF2B5EF4-FFF2-40B4-BE49-F238E27FC236}">
              <a16:creationId xmlns:a16="http://schemas.microsoft.com/office/drawing/2014/main" id="{00000000-0008-0000-0500-00000A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63" name="Text Box 15">
          <a:extLst>
            <a:ext uri="{FF2B5EF4-FFF2-40B4-BE49-F238E27FC236}">
              <a16:creationId xmlns:a16="http://schemas.microsoft.com/office/drawing/2014/main" id="{00000000-0008-0000-0500-00000B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64" name="Text Box 15">
          <a:extLst>
            <a:ext uri="{FF2B5EF4-FFF2-40B4-BE49-F238E27FC236}">
              <a16:creationId xmlns:a16="http://schemas.microsoft.com/office/drawing/2014/main" id="{00000000-0008-0000-0500-00000C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65" name="Text Box 15">
          <a:extLst>
            <a:ext uri="{FF2B5EF4-FFF2-40B4-BE49-F238E27FC236}">
              <a16:creationId xmlns:a16="http://schemas.microsoft.com/office/drawing/2014/main" id="{00000000-0008-0000-0500-00000D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66" name="Text Box 15">
          <a:extLst>
            <a:ext uri="{FF2B5EF4-FFF2-40B4-BE49-F238E27FC236}">
              <a16:creationId xmlns:a16="http://schemas.microsoft.com/office/drawing/2014/main" id="{00000000-0008-0000-0500-00000E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67" name="Text Box 15">
          <a:extLst>
            <a:ext uri="{FF2B5EF4-FFF2-40B4-BE49-F238E27FC236}">
              <a16:creationId xmlns:a16="http://schemas.microsoft.com/office/drawing/2014/main" id="{00000000-0008-0000-0500-00000F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68" name="Text Box 15">
          <a:extLst>
            <a:ext uri="{FF2B5EF4-FFF2-40B4-BE49-F238E27FC236}">
              <a16:creationId xmlns:a16="http://schemas.microsoft.com/office/drawing/2014/main" id="{00000000-0008-0000-0500-000010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69" name="Text Box 15">
          <a:extLst>
            <a:ext uri="{FF2B5EF4-FFF2-40B4-BE49-F238E27FC236}">
              <a16:creationId xmlns:a16="http://schemas.microsoft.com/office/drawing/2014/main" id="{00000000-0008-0000-0500-000011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70" name="Text Box 15">
          <a:extLst>
            <a:ext uri="{FF2B5EF4-FFF2-40B4-BE49-F238E27FC236}">
              <a16:creationId xmlns:a16="http://schemas.microsoft.com/office/drawing/2014/main" id="{00000000-0008-0000-0500-000012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71" name="Text Box 15">
          <a:extLst>
            <a:ext uri="{FF2B5EF4-FFF2-40B4-BE49-F238E27FC236}">
              <a16:creationId xmlns:a16="http://schemas.microsoft.com/office/drawing/2014/main" id="{00000000-0008-0000-0500-000013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72" name="Text Box 15">
          <a:extLst>
            <a:ext uri="{FF2B5EF4-FFF2-40B4-BE49-F238E27FC236}">
              <a16:creationId xmlns:a16="http://schemas.microsoft.com/office/drawing/2014/main" id="{00000000-0008-0000-0500-000014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73" name="Text Box 15">
          <a:extLst>
            <a:ext uri="{FF2B5EF4-FFF2-40B4-BE49-F238E27FC236}">
              <a16:creationId xmlns:a16="http://schemas.microsoft.com/office/drawing/2014/main" id="{00000000-0008-0000-0500-000015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74" name="Text Box 15">
          <a:extLst>
            <a:ext uri="{FF2B5EF4-FFF2-40B4-BE49-F238E27FC236}">
              <a16:creationId xmlns:a16="http://schemas.microsoft.com/office/drawing/2014/main" id="{00000000-0008-0000-0500-000016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75" name="Text Box 15">
          <a:extLst>
            <a:ext uri="{FF2B5EF4-FFF2-40B4-BE49-F238E27FC236}">
              <a16:creationId xmlns:a16="http://schemas.microsoft.com/office/drawing/2014/main" id="{00000000-0008-0000-0500-000017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76" name="Text Box 15">
          <a:extLst>
            <a:ext uri="{FF2B5EF4-FFF2-40B4-BE49-F238E27FC236}">
              <a16:creationId xmlns:a16="http://schemas.microsoft.com/office/drawing/2014/main" id="{00000000-0008-0000-0500-000018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77" name="Text Box 15">
          <a:extLst>
            <a:ext uri="{FF2B5EF4-FFF2-40B4-BE49-F238E27FC236}">
              <a16:creationId xmlns:a16="http://schemas.microsoft.com/office/drawing/2014/main" id="{00000000-0008-0000-0500-000019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78" name="Text Box 15">
          <a:extLst>
            <a:ext uri="{FF2B5EF4-FFF2-40B4-BE49-F238E27FC236}">
              <a16:creationId xmlns:a16="http://schemas.microsoft.com/office/drawing/2014/main" id="{00000000-0008-0000-0500-00001A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79" name="Text Box 15">
          <a:extLst>
            <a:ext uri="{FF2B5EF4-FFF2-40B4-BE49-F238E27FC236}">
              <a16:creationId xmlns:a16="http://schemas.microsoft.com/office/drawing/2014/main" id="{00000000-0008-0000-0500-00001B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80" name="Text Box 15">
          <a:extLst>
            <a:ext uri="{FF2B5EF4-FFF2-40B4-BE49-F238E27FC236}">
              <a16:creationId xmlns:a16="http://schemas.microsoft.com/office/drawing/2014/main" id="{00000000-0008-0000-0500-00001C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81" name="Text Box 15">
          <a:extLst>
            <a:ext uri="{FF2B5EF4-FFF2-40B4-BE49-F238E27FC236}">
              <a16:creationId xmlns:a16="http://schemas.microsoft.com/office/drawing/2014/main" id="{00000000-0008-0000-0500-00001D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82" name="Text Box 15">
          <a:extLst>
            <a:ext uri="{FF2B5EF4-FFF2-40B4-BE49-F238E27FC236}">
              <a16:creationId xmlns:a16="http://schemas.microsoft.com/office/drawing/2014/main" id="{00000000-0008-0000-0500-00001E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83" name="Text Box 15">
          <a:extLst>
            <a:ext uri="{FF2B5EF4-FFF2-40B4-BE49-F238E27FC236}">
              <a16:creationId xmlns:a16="http://schemas.microsoft.com/office/drawing/2014/main" id="{00000000-0008-0000-0500-00001F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84" name="Text Box 15">
          <a:extLst>
            <a:ext uri="{FF2B5EF4-FFF2-40B4-BE49-F238E27FC236}">
              <a16:creationId xmlns:a16="http://schemas.microsoft.com/office/drawing/2014/main" id="{00000000-0008-0000-0500-000020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85" name="Text Box 15">
          <a:extLst>
            <a:ext uri="{FF2B5EF4-FFF2-40B4-BE49-F238E27FC236}">
              <a16:creationId xmlns:a16="http://schemas.microsoft.com/office/drawing/2014/main" id="{00000000-0008-0000-0500-000021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86" name="Text Box 15">
          <a:extLst>
            <a:ext uri="{FF2B5EF4-FFF2-40B4-BE49-F238E27FC236}">
              <a16:creationId xmlns:a16="http://schemas.microsoft.com/office/drawing/2014/main" id="{00000000-0008-0000-0500-000022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8496"/>
    <xdr:sp macro="" textlink="">
      <xdr:nvSpPr>
        <xdr:cNvPr id="4387" name="Text Box 15">
          <a:extLst>
            <a:ext uri="{FF2B5EF4-FFF2-40B4-BE49-F238E27FC236}">
              <a16:creationId xmlns:a16="http://schemas.microsoft.com/office/drawing/2014/main" id="{00000000-0008-0000-0500-000023110000}"/>
            </a:ext>
          </a:extLst>
        </xdr:cNvPr>
        <xdr:cNvSpPr txBox="1">
          <a:spLocks noChangeArrowheads="1"/>
        </xdr:cNvSpPr>
      </xdr:nvSpPr>
      <xdr:spPr bwMode="auto">
        <a:xfrm>
          <a:off x="4972050" y="335502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88" name="Text Box 15">
          <a:extLst>
            <a:ext uri="{FF2B5EF4-FFF2-40B4-BE49-F238E27FC236}">
              <a16:creationId xmlns:a16="http://schemas.microsoft.com/office/drawing/2014/main" id="{00000000-0008-0000-0500-000024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4331"/>
    <xdr:sp macro="" textlink="">
      <xdr:nvSpPr>
        <xdr:cNvPr id="4389" name="Text Box 15">
          <a:extLst>
            <a:ext uri="{FF2B5EF4-FFF2-40B4-BE49-F238E27FC236}">
              <a16:creationId xmlns:a16="http://schemas.microsoft.com/office/drawing/2014/main" id="{00000000-0008-0000-0500-000025110000}"/>
            </a:ext>
          </a:extLst>
        </xdr:cNvPr>
        <xdr:cNvSpPr txBox="1">
          <a:spLocks noChangeArrowheads="1"/>
        </xdr:cNvSpPr>
      </xdr:nvSpPr>
      <xdr:spPr bwMode="auto">
        <a:xfrm>
          <a:off x="4972050" y="335502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8496"/>
    <xdr:sp macro="" textlink="">
      <xdr:nvSpPr>
        <xdr:cNvPr id="4390" name="Text Box 15">
          <a:extLst>
            <a:ext uri="{FF2B5EF4-FFF2-40B4-BE49-F238E27FC236}">
              <a16:creationId xmlns:a16="http://schemas.microsoft.com/office/drawing/2014/main" id="{00000000-0008-0000-0500-000026110000}"/>
            </a:ext>
          </a:extLst>
        </xdr:cNvPr>
        <xdr:cNvSpPr txBox="1">
          <a:spLocks noChangeArrowheads="1"/>
        </xdr:cNvSpPr>
      </xdr:nvSpPr>
      <xdr:spPr bwMode="auto">
        <a:xfrm>
          <a:off x="4972050" y="335502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91" name="Text Box 15">
          <a:extLst>
            <a:ext uri="{FF2B5EF4-FFF2-40B4-BE49-F238E27FC236}">
              <a16:creationId xmlns:a16="http://schemas.microsoft.com/office/drawing/2014/main" id="{00000000-0008-0000-0500-000027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4331"/>
    <xdr:sp macro="" textlink="">
      <xdr:nvSpPr>
        <xdr:cNvPr id="4392" name="Text Box 15">
          <a:extLst>
            <a:ext uri="{FF2B5EF4-FFF2-40B4-BE49-F238E27FC236}">
              <a16:creationId xmlns:a16="http://schemas.microsoft.com/office/drawing/2014/main" id="{00000000-0008-0000-0500-000028110000}"/>
            </a:ext>
          </a:extLst>
        </xdr:cNvPr>
        <xdr:cNvSpPr txBox="1">
          <a:spLocks noChangeArrowheads="1"/>
        </xdr:cNvSpPr>
      </xdr:nvSpPr>
      <xdr:spPr bwMode="auto">
        <a:xfrm>
          <a:off x="4972050" y="335502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56743"/>
    <xdr:sp macro="" textlink="">
      <xdr:nvSpPr>
        <xdr:cNvPr id="4393" name="Text Box 15">
          <a:extLst>
            <a:ext uri="{FF2B5EF4-FFF2-40B4-BE49-F238E27FC236}">
              <a16:creationId xmlns:a16="http://schemas.microsoft.com/office/drawing/2014/main" id="{00000000-0008-0000-0500-000029110000}"/>
            </a:ext>
          </a:extLst>
        </xdr:cNvPr>
        <xdr:cNvSpPr txBox="1">
          <a:spLocks noChangeArrowheads="1"/>
        </xdr:cNvSpPr>
      </xdr:nvSpPr>
      <xdr:spPr bwMode="auto">
        <a:xfrm>
          <a:off x="4972050" y="335502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94" name="Text Box 15">
          <a:extLst>
            <a:ext uri="{FF2B5EF4-FFF2-40B4-BE49-F238E27FC236}">
              <a16:creationId xmlns:a16="http://schemas.microsoft.com/office/drawing/2014/main" id="{00000000-0008-0000-0500-00002A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4331"/>
    <xdr:sp macro="" textlink="">
      <xdr:nvSpPr>
        <xdr:cNvPr id="4395" name="Text Box 15">
          <a:extLst>
            <a:ext uri="{FF2B5EF4-FFF2-40B4-BE49-F238E27FC236}">
              <a16:creationId xmlns:a16="http://schemas.microsoft.com/office/drawing/2014/main" id="{00000000-0008-0000-0500-00002B110000}"/>
            </a:ext>
          </a:extLst>
        </xdr:cNvPr>
        <xdr:cNvSpPr txBox="1">
          <a:spLocks noChangeArrowheads="1"/>
        </xdr:cNvSpPr>
      </xdr:nvSpPr>
      <xdr:spPr bwMode="auto">
        <a:xfrm>
          <a:off x="4972050" y="335502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96" name="Text Box 15">
          <a:extLst>
            <a:ext uri="{FF2B5EF4-FFF2-40B4-BE49-F238E27FC236}">
              <a16:creationId xmlns:a16="http://schemas.microsoft.com/office/drawing/2014/main" id="{00000000-0008-0000-0500-00002C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97" name="Text Box 15">
          <a:extLst>
            <a:ext uri="{FF2B5EF4-FFF2-40B4-BE49-F238E27FC236}">
              <a16:creationId xmlns:a16="http://schemas.microsoft.com/office/drawing/2014/main" id="{00000000-0008-0000-0500-00002D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98" name="Text Box 15">
          <a:extLst>
            <a:ext uri="{FF2B5EF4-FFF2-40B4-BE49-F238E27FC236}">
              <a16:creationId xmlns:a16="http://schemas.microsoft.com/office/drawing/2014/main" id="{00000000-0008-0000-0500-00002E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99" name="Text Box 15">
          <a:extLst>
            <a:ext uri="{FF2B5EF4-FFF2-40B4-BE49-F238E27FC236}">
              <a16:creationId xmlns:a16="http://schemas.microsoft.com/office/drawing/2014/main" id="{00000000-0008-0000-0500-00002F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400" name="Text Box 15">
          <a:extLst>
            <a:ext uri="{FF2B5EF4-FFF2-40B4-BE49-F238E27FC236}">
              <a16:creationId xmlns:a16="http://schemas.microsoft.com/office/drawing/2014/main" id="{00000000-0008-0000-0500-000030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401" name="Text Box 15">
          <a:extLst>
            <a:ext uri="{FF2B5EF4-FFF2-40B4-BE49-F238E27FC236}">
              <a16:creationId xmlns:a16="http://schemas.microsoft.com/office/drawing/2014/main" id="{00000000-0008-0000-0500-000031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402" name="Text Box 15">
          <a:extLst>
            <a:ext uri="{FF2B5EF4-FFF2-40B4-BE49-F238E27FC236}">
              <a16:creationId xmlns:a16="http://schemas.microsoft.com/office/drawing/2014/main" id="{00000000-0008-0000-0500-000032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403" name="Text Box 15">
          <a:extLst>
            <a:ext uri="{FF2B5EF4-FFF2-40B4-BE49-F238E27FC236}">
              <a16:creationId xmlns:a16="http://schemas.microsoft.com/office/drawing/2014/main" id="{00000000-0008-0000-0500-000033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404" name="Text Box 15">
          <a:extLst>
            <a:ext uri="{FF2B5EF4-FFF2-40B4-BE49-F238E27FC236}">
              <a16:creationId xmlns:a16="http://schemas.microsoft.com/office/drawing/2014/main" id="{00000000-0008-0000-0500-000034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405" name="Text Box 15">
          <a:extLst>
            <a:ext uri="{FF2B5EF4-FFF2-40B4-BE49-F238E27FC236}">
              <a16:creationId xmlns:a16="http://schemas.microsoft.com/office/drawing/2014/main" id="{00000000-0008-0000-0500-000035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406" name="Text Box 15">
          <a:extLst>
            <a:ext uri="{FF2B5EF4-FFF2-40B4-BE49-F238E27FC236}">
              <a16:creationId xmlns:a16="http://schemas.microsoft.com/office/drawing/2014/main" id="{00000000-0008-0000-0500-000036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407" name="Text Box 15">
          <a:extLst>
            <a:ext uri="{FF2B5EF4-FFF2-40B4-BE49-F238E27FC236}">
              <a16:creationId xmlns:a16="http://schemas.microsoft.com/office/drawing/2014/main" id="{00000000-0008-0000-0500-000037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408" name="Text Box 15">
          <a:extLst>
            <a:ext uri="{FF2B5EF4-FFF2-40B4-BE49-F238E27FC236}">
              <a16:creationId xmlns:a16="http://schemas.microsoft.com/office/drawing/2014/main" id="{00000000-0008-0000-0500-000038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409" name="Text Box 15">
          <a:extLst>
            <a:ext uri="{FF2B5EF4-FFF2-40B4-BE49-F238E27FC236}">
              <a16:creationId xmlns:a16="http://schemas.microsoft.com/office/drawing/2014/main" id="{00000000-0008-0000-0500-000039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410" name="Text Box 15">
          <a:extLst>
            <a:ext uri="{FF2B5EF4-FFF2-40B4-BE49-F238E27FC236}">
              <a16:creationId xmlns:a16="http://schemas.microsoft.com/office/drawing/2014/main" id="{00000000-0008-0000-0500-00003A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411" name="Text Box 15">
          <a:extLst>
            <a:ext uri="{FF2B5EF4-FFF2-40B4-BE49-F238E27FC236}">
              <a16:creationId xmlns:a16="http://schemas.microsoft.com/office/drawing/2014/main" id="{00000000-0008-0000-0500-00003B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412" name="Text Box 15">
          <a:extLst>
            <a:ext uri="{FF2B5EF4-FFF2-40B4-BE49-F238E27FC236}">
              <a16:creationId xmlns:a16="http://schemas.microsoft.com/office/drawing/2014/main" id="{00000000-0008-0000-0500-00003C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413" name="Text Box 15">
          <a:extLst>
            <a:ext uri="{FF2B5EF4-FFF2-40B4-BE49-F238E27FC236}">
              <a16:creationId xmlns:a16="http://schemas.microsoft.com/office/drawing/2014/main" id="{00000000-0008-0000-0500-00003D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414" name="Text Box 15">
          <a:extLst>
            <a:ext uri="{FF2B5EF4-FFF2-40B4-BE49-F238E27FC236}">
              <a16:creationId xmlns:a16="http://schemas.microsoft.com/office/drawing/2014/main" id="{00000000-0008-0000-0500-00003E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415" name="Text Box 15">
          <a:extLst>
            <a:ext uri="{FF2B5EF4-FFF2-40B4-BE49-F238E27FC236}">
              <a16:creationId xmlns:a16="http://schemas.microsoft.com/office/drawing/2014/main" id="{00000000-0008-0000-0500-00003F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416" name="Text Box 15">
          <a:extLst>
            <a:ext uri="{FF2B5EF4-FFF2-40B4-BE49-F238E27FC236}">
              <a16:creationId xmlns:a16="http://schemas.microsoft.com/office/drawing/2014/main" id="{00000000-0008-0000-0500-000040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48496"/>
    <xdr:sp macro="" textlink="">
      <xdr:nvSpPr>
        <xdr:cNvPr id="4417" name="Text Box 15">
          <a:extLst>
            <a:ext uri="{FF2B5EF4-FFF2-40B4-BE49-F238E27FC236}">
              <a16:creationId xmlns:a16="http://schemas.microsoft.com/office/drawing/2014/main" id="{00000000-0008-0000-0500-000041110000}"/>
            </a:ext>
          </a:extLst>
        </xdr:cNvPr>
        <xdr:cNvSpPr txBox="1">
          <a:spLocks noChangeArrowheads="1"/>
        </xdr:cNvSpPr>
      </xdr:nvSpPr>
      <xdr:spPr bwMode="auto">
        <a:xfrm>
          <a:off x="4972050" y="335502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18" name="Text Box 15">
          <a:extLst>
            <a:ext uri="{FF2B5EF4-FFF2-40B4-BE49-F238E27FC236}">
              <a16:creationId xmlns:a16="http://schemas.microsoft.com/office/drawing/2014/main" id="{00000000-0008-0000-0500-000042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44331"/>
    <xdr:sp macro="" textlink="">
      <xdr:nvSpPr>
        <xdr:cNvPr id="4419" name="Text Box 15">
          <a:extLst>
            <a:ext uri="{FF2B5EF4-FFF2-40B4-BE49-F238E27FC236}">
              <a16:creationId xmlns:a16="http://schemas.microsoft.com/office/drawing/2014/main" id="{00000000-0008-0000-0500-000043110000}"/>
            </a:ext>
          </a:extLst>
        </xdr:cNvPr>
        <xdr:cNvSpPr txBox="1">
          <a:spLocks noChangeArrowheads="1"/>
        </xdr:cNvSpPr>
      </xdr:nvSpPr>
      <xdr:spPr bwMode="auto">
        <a:xfrm>
          <a:off x="4972050" y="335502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48496"/>
    <xdr:sp macro="" textlink="">
      <xdr:nvSpPr>
        <xdr:cNvPr id="4420" name="Text Box 15">
          <a:extLst>
            <a:ext uri="{FF2B5EF4-FFF2-40B4-BE49-F238E27FC236}">
              <a16:creationId xmlns:a16="http://schemas.microsoft.com/office/drawing/2014/main" id="{00000000-0008-0000-0500-000044110000}"/>
            </a:ext>
          </a:extLst>
        </xdr:cNvPr>
        <xdr:cNvSpPr txBox="1">
          <a:spLocks noChangeArrowheads="1"/>
        </xdr:cNvSpPr>
      </xdr:nvSpPr>
      <xdr:spPr bwMode="auto">
        <a:xfrm>
          <a:off x="4972050" y="335502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21" name="Text Box 15">
          <a:extLst>
            <a:ext uri="{FF2B5EF4-FFF2-40B4-BE49-F238E27FC236}">
              <a16:creationId xmlns:a16="http://schemas.microsoft.com/office/drawing/2014/main" id="{00000000-0008-0000-0500-000045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44331"/>
    <xdr:sp macro="" textlink="">
      <xdr:nvSpPr>
        <xdr:cNvPr id="4422" name="Text Box 15">
          <a:extLst>
            <a:ext uri="{FF2B5EF4-FFF2-40B4-BE49-F238E27FC236}">
              <a16:creationId xmlns:a16="http://schemas.microsoft.com/office/drawing/2014/main" id="{00000000-0008-0000-0500-000046110000}"/>
            </a:ext>
          </a:extLst>
        </xdr:cNvPr>
        <xdr:cNvSpPr txBox="1">
          <a:spLocks noChangeArrowheads="1"/>
        </xdr:cNvSpPr>
      </xdr:nvSpPr>
      <xdr:spPr bwMode="auto">
        <a:xfrm>
          <a:off x="4972050" y="335502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56743"/>
    <xdr:sp macro="" textlink="">
      <xdr:nvSpPr>
        <xdr:cNvPr id="4423" name="Text Box 15">
          <a:extLst>
            <a:ext uri="{FF2B5EF4-FFF2-40B4-BE49-F238E27FC236}">
              <a16:creationId xmlns:a16="http://schemas.microsoft.com/office/drawing/2014/main" id="{00000000-0008-0000-0500-000047110000}"/>
            </a:ext>
          </a:extLst>
        </xdr:cNvPr>
        <xdr:cNvSpPr txBox="1">
          <a:spLocks noChangeArrowheads="1"/>
        </xdr:cNvSpPr>
      </xdr:nvSpPr>
      <xdr:spPr bwMode="auto">
        <a:xfrm>
          <a:off x="4972050" y="335502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24" name="Text Box 15">
          <a:extLst>
            <a:ext uri="{FF2B5EF4-FFF2-40B4-BE49-F238E27FC236}">
              <a16:creationId xmlns:a16="http://schemas.microsoft.com/office/drawing/2014/main" id="{00000000-0008-0000-0500-000048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44331"/>
    <xdr:sp macro="" textlink="">
      <xdr:nvSpPr>
        <xdr:cNvPr id="4425" name="Text Box 15">
          <a:extLst>
            <a:ext uri="{FF2B5EF4-FFF2-40B4-BE49-F238E27FC236}">
              <a16:creationId xmlns:a16="http://schemas.microsoft.com/office/drawing/2014/main" id="{00000000-0008-0000-0500-000049110000}"/>
            </a:ext>
          </a:extLst>
        </xdr:cNvPr>
        <xdr:cNvSpPr txBox="1">
          <a:spLocks noChangeArrowheads="1"/>
        </xdr:cNvSpPr>
      </xdr:nvSpPr>
      <xdr:spPr bwMode="auto">
        <a:xfrm>
          <a:off x="4972050" y="335502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26" name="Text Box 15">
          <a:extLst>
            <a:ext uri="{FF2B5EF4-FFF2-40B4-BE49-F238E27FC236}">
              <a16:creationId xmlns:a16="http://schemas.microsoft.com/office/drawing/2014/main" id="{00000000-0008-0000-0500-00004A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27" name="Text Box 15">
          <a:extLst>
            <a:ext uri="{FF2B5EF4-FFF2-40B4-BE49-F238E27FC236}">
              <a16:creationId xmlns:a16="http://schemas.microsoft.com/office/drawing/2014/main" id="{00000000-0008-0000-0500-00004B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28" name="Text Box 15">
          <a:extLst>
            <a:ext uri="{FF2B5EF4-FFF2-40B4-BE49-F238E27FC236}">
              <a16:creationId xmlns:a16="http://schemas.microsoft.com/office/drawing/2014/main" id="{00000000-0008-0000-0500-00004C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29" name="Text Box 15">
          <a:extLst>
            <a:ext uri="{FF2B5EF4-FFF2-40B4-BE49-F238E27FC236}">
              <a16:creationId xmlns:a16="http://schemas.microsoft.com/office/drawing/2014/main" id="{00000000-0008-0000-0500-00004D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30" name="Text Box 15">
          <a:extLst>
            <a:ext uri="{FF2B5EF4-FFF2-40B4-BE49-F238E27FC236}">
              <a16:creationId xmlns:a16="http://schemas.microsoft.com/office/drawing/2014/main" id="{00000000-0008-0000-0500-00004E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31" name="Text Box 15">
          <a:extLst>
            <a:ext uri="{FF2B5EF4-FFF2-40B4-BE49-F238E27FC236}">
              <a16:creationId xmlns:a16="http://schemas.microsoft.com/office/drawing/2014/main" id="{00000000-0008-0000-0500-00004F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32" name="Text Box 15">
          <a:extLst>
            <a:ext uri="{FF2B5EF4-FFF2-40B4-BE49-F238E27FC236}">
              <a16:creationId xmlns:a16="http://schemas.microsoft.com/office/drawing/2014/main" id="{00000000-0008-0000-0500-000050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33" name="Text Box 15">
          <a:extLst>
            <a:ext uri="{FF2B5EF4-FFF2-40B4-BE49-F238E27FC236}">
              <a16:creationId xmlns:a16="http://schemas.microsoft.com/office/drawing/2014/main" id="{00000000-0008-0000-0500-000051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34" name="Text Box 15">
          <a:extLst>
            <a:ext uri="{FF2B5EF4-FFF2-40B4-BE49-F238E27FC236}">
              <a16:creationId xmlns:a16="http://schemas.microsoft.com/office/drawing/2014/main" id="{00000000-0008-0000-0500-000052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35" name="Text Box 15">
          <a:extLst>
            <a:ext uri="{FF2B5EF4-FFF2-40B4-BE49-F238E27FC236}">
              <a16:creationId xmlns:a16="http://schemas.microsoft.com/office/drawing/2014/main" id="{00000000-0008-0000-0500-000053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36" name="Text Box 15">
          <a:extLst>
            <a:ext uri="{FF2B5EF4-FFF2-40B4-BE49-F238E27FC236}">
              <a16:creationId xmlns:a16="http://schemas.microsoft.com/office/drawing/2014/main" id="{00000000-0008-0000-0500-000054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37" name="Text Box 15">
          <a:extLst>
            <a:ext uri="{FF2B5EF4-FFF2-40B4-BE49-F238E27FC236}">
              <a16:creationId xmlns:a16="http://schemas.microsoft.com/office/drawing/2014/main" id="{00000000-0008-0000-0500-000055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38" name="Text Box 15">
          <a:extLst>
            <a:ext uri="{FF2B5EF4-FFF2-40B4-BE49-F238E27FC236}">
              <a16:creationId xmlns:a16="http://schemas.microsoft.com/office/drawing/2014/main" id="{00000000-0008-0000-0500-000056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39" name="Text Box 15">
          <a:extLst>
            <a:ext uri="{FF2B5EF4-FFF2-40B4-BE49-F238E27FC236}">
              <a16:creationId xmlns:a16="http://schemas.microsoft.com/office/drawing/2014/main" id="{00000000-0008-0000-0500-000057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40" name="Text Box 15">
          <a:extLst>
            <a:ext uri="{FF2B5EF4-FFF2-40B4-BE49-F238E27FC236}">
              <a16:creationId xmlns:a16="http://schemas.microsoft.com/office/drawing/2014/main" id="{00000000-0008-0000-0500-000058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41" name="Text Box 15">
          <a:extLst>
            <a:ext uri="{FF2B5EF4-FFF2-40B4-BE49-F238E27FC236}">
              <a16:creationId xmlns:a16="http://schemas.microsoft.com/office/drawing/2014/main" id="{00000000-0008-0000-0500-000059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42" name="Text Box 15">
          <a:extLst>
            <a:ext uri="{FF2B5EF4-FFF2-40B4-BE49-F238E27FC236}">
              <a16:creationId xmlns:a16="http://schemas.microsoft.com/office/drawing/2014/main" id="{00000000-0008-0000-0500-00005A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43" name="Text Box 15">
          <a:extLst>
            <a:ext uri="{FF2B5EF4-FFF2-40B4-BE49-F238E27FC236}">
              <a16:creationId xmlns:a16="http://schemas.microsoft.com/office/drawing/2014/main" id="{00000000-0008-0000-0500-00005B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44" name="Text Box 15">
          <a:extLst>
            <a:ext uri="{FF2B5EF4-FFF2-40B4-BE49-F238E27FC236}">
              <a16:creationId xmlns:a16="http://schemas.microsoft.com/office/drawing/2014/main" id="{00000000-0008-0000-0500-00005C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45" name="Text Box 15">
          <a:extLst>
            <a:ext uri="{FF2B5EF4-FFF2-40B4-BE49-F238E27FC236}">
              <a16:creationId xmlns:a16="http://schemas.microsoft.com/office/drawing/2014/main" id="{00000000-0008-0000-0500-00005D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46" name="Text Box 15">
          <a:extLst>
            <a:ext uri="{FF2B5EF4-FFF2-40B4-BE49-F238E27FC236}">
              <a16:creationId xmlns:a16="http://schemas.microsoft.com/office/drawing/2014/main" id="{00000000-0008-0000-0500-00005E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47" name="Text Box 15">
          <a:extLst>
            <a:ext uri="{FF2B5EF4-FFF2-40B4-BE49-F238E27FC236}">
              <a16:creationId xmlns:a16="http://schemas.microsoft.com/office/drawing/2014/main" id="{00000000-0008-0000-0500-00005F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48" name="Text Box 15">
          <a:extLst>
            <a:ext uri="{FF2B5EF4-FFF2-40B4-BE49-F238E27FC236}">
              <a16:creationId xmlns:a16="http://schemas.microsoft.com/office/drawing/2014/main" id="{00000000-0008-0000-0500-000060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49" name="Text Box 15">
          <a:extLst>
            <a:ext uri="{FF2B5EF4-FFF2-40B4-BE49-F238E27FC236}">
              <a16:creationId xmlns:a16="http://schemas.microsoft.com/office/drawing/2014/main" id="{00000000-0008-0000-0500-000061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50" name="Text Box 15">
          <a:extLst>
            <a:ext uri="{FF2B5EF4-FFF2-40B4-BE49-F238E27FC236}">
              <a16:creationId xmlns:a16="http://schemas.microsoft.com/office/drawing/2014/main" id="{00000000-0008-0000-0500-000062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51" name="Text Box 15">
          <a:extLst>
            <a:ext uri="{FF2B5EF4-FFF2-40B4-BE49-F238E27FC236}">
              <a16:creationId xmlns:a16="http://schemas.microsoft.com/office/drawing/2014/main" id="{00000000-0008-0000-0500-000063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52" name="Text Box 15">
          <a:extLst>
            <a:ext uri="{FF2B5EF4-FFF2-40B4-BE49-F238E27FC236}">
              <a16:creationId xmlns:a16="http://schemas.microsoft.com/office/drawing/2014/main" id="{00000000-0008-0000-0500-000064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53" name="Text Box 15">
          <a:extLst>
            <a:ext uri="{FF2B5EF4-FFF2-40B4-BE49-F238E27FC236}">
              <a16:creationId xmlns:a16="http://schemas.microsoft.com/office/drawing/2014/main" id="{00000000-0008-0000-0500-000065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54" name="Text Box 15">
          <a:extLst>
            <a:ext uri="{FF2B5EF4-FFF2-40B4-BE49-F238E27FC236}">
              <a16:creationId xmlns:a16="http://schemas.microsoft.com/office/drawing/2014/main" id="{00000000-0008-0000-0500-000066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55" name="Text Box 15">
          <a:extLst>
            <a:ext uri="{FF2B5EF4-FFF2-40B4-BE49-F238E27FC236}">
              <a16:creationId xmlns:a16="http://schemas.microsoft.com/office/drawing/2014/main" id="{00000000-0008-0000-0500-000067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56" name="Text Box 15">
          <a:extLst>
            <a:ext uri="{FF2B5EF4-FFF2-40B4-BE49-F238E27FC236}">
              <a16:creationId xmlns:a16="http://schemas.microsoft.com/office/drawing/2014/main" id="{00000000-0008-0000-0500-000068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57" name="Text Box 15">
          <a:extLst>
            <a:ext uri="{FF2B5EF4-FFF2-40B4-BE49-F238E27FC236}">
              <a16:creationId xmlns:a16="http://schemas.microsoft.com/office/drawing/2014/main" id="{00000000-0008-0000-0500-000069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58" name="Text Box 15">
          <a:extLst>
            <a:ext uri="{FF2B5EF4-FFF2-40B4-BE49-F238E27FC236}">
              <a16:creationId xmlns:a16="http://schemas.microsoft.com/office/drawing/2014/main" id="{00000000-0008-0000-0500-00006A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59" name="Text Box 15">
          <a:extLst>
            <a:ext uri="{FF2B5EF4-FFF2-40B4-BE49-F238E27FC236}">
              <a16:creationId xmlns:a16="http://schemas.microsoft.com/office/drawing/2014/main" id="{00000000-0008-0000-0500-00006B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60" name="Text Box 15">
          <a:extLst>
            <a:ext uri="{FF2B5EF4-FFF2-40B4-BE49-F238E27FC236}">
              <a16:creationId xmlns:a16="http://schemas.microsoft.com/office/drawing/2014/main" id="{00000000-0008-0000-0500-00006C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61" name="Text Box 15">
          <a:extLst>
            <a:ext uri="{FF2B5EF4-FFF2-40B4-BE49-F238E27FC236}">
              <a16:creationId xmlns:a16="http://schemas.microsoft.com/office/drawing/2014/main" id="{00000000-0008-0000-0500-00006D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62" name="Text Box 15">
          <a:extLst>
            <a:ext uri="{FF2B5EF4-FFF2-40B4-BE49-F238E27FC236}">
              <a16:creationId xmlns:a16="http://schemas.microsoft.com/office/drawing/2014/main" id="{00000000-0008-0000-0500-00006E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63" name="Text Box 15">
          <a:extLst>
            <a:ext uri="{FF2B5EF4-FFF2-40B4-BE49-F238E27FC236}">
              <a16:creationId xmlns:a16="http://schemas.microsoft.com/office/drawing/2014/main" id="{00000000-0008-0000-0500-00006F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64" name="Text Box 15">
          <a:extLst>
            <a:ext uri="{FF2B5EF4-FFF2-40B4-BE49-F238E27FC236}">
              <a16:creationId xmlns:a16="http://schemas.microsoft.com/office/drawing/2014/main" id="{00000000-0008-0000-0500-000070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65" name="Text Box 15">
          <a:extLst>
            <a:ext uri="{FF2B5EF4-FFF2-40B4-BE49-F238E27FC236}">
              <a16:creationId xmlns:a16="http://schemas.microsoft.com/office/drawing/2014/main" id="{00000000-0008-0000-0500-000071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66" name="Text Box 15">
          <a:extLst>
            <a:ext uri="{FF2B5EF4-FFF2-40B4-BE49-F238E27FC236}">
              <a16:creationId xmlns:a16="http://schemas.microsoft.com/office/drawing/2014/main" id="{00000000-0008-0000-0500-000072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67" name="Text Box 15">
          <a:extLst>
            <a:ext uri="{FF2B5EF4-FFF2-40B4-BE49-F238E27FC236}">
              <a16:creationId xmlns:a16="http://schemas.microsoft.com/office/drawing/2014/main" id="{00000000-0008-0000-0500-000073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68" name="Text Box 15">
          <a:extLst>
            <a:ext uri="{FF2B5EF4-FFF2-40B4-BE49-F238E27FC236}">
              <a16:creationId xmlns:a16="http://schemas.microsoft.com/office/drawing/2014/main" id="{00000000-0008-0000-0500-000074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69" name="Text Box 15">
          <a:extLst>
            <a:ext uri="{FF2B5EF4-FFF2-40B4-BE49-F238E27FC236}">
              <a16:creationId xmlns:a16="http://schemas.microsoft.com/office/drawing/2014/main" id="{00000000-0008-0000-0500-000075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70" name="Text Box 15">
          <a:extLst>
            <a:ext uri="{FF2B5EF4-FFF2-40B4-BE49-F238E27FC236}">
              <a16:creationId xmlns:a16="http://schemas.microsoft.com/office/drawing/2014/main" id="{00000000-0008-0000-0500-000076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448496"/>
    <xdr:sp macro="" textlink="">
      <xdr:nvSpPr>
        <xdr:cNvPr id="4471" name="Text Box 15">
          <a:extLst>
            <a:ext uri="{FF2B5EF4-FFF2-40B4-BE49-F238E27FC236}">
              <a16:creationId xmlns:a16="http://schemas.microsoft.com/office/drawing/2014/main" id="{00000000-0008-0000-0500-000077110000}"/>
            </a:ext>
          </a:extLst>
        </xdr:cNvPr>
        <xdr:cNvSpPr txBox="1">
          <a:spLocks noChangeArrowheads="1"/>
        </xdr:cNvSpPr>
      </xdr:nvSpPr>
      <xdr:spPr bwMode="auto">
        <a:xfrm>
          <a:off x="4972050" y="357981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72" name="Text Box 15">
          <a:extLst>
            <a:ext uri="{FF2B5EF4-FFF2-40B4-BE49-F238E27FC236}">
              <a16:creationId xmlns:a16="http://schemas.microsoft.com/office/drawing/2014/main" id="{00000000-0008-0000-0500-000078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444331"/>
    <xdr:sp macro="" textlink="">
      <xdr:nvSpPr>
        <xdr:cNvPr id="4473" name="Text Box 15">
          <a:extLst>
            <a:ext uri="{FF2B5EF4-FFF2-40B4-BE49-F238E27FC236}">
              <a16:creationId xmlns:a16="http://schemas.microsoft.com/office/drawing/2014/main" id="{00000000-0008-0000-0500-000079110000}"/>
            </a:ext>
          </a:extLst>
        </xdr:cNvPr>
        <xdr:cNvSpPr txBox="1">
          <a:spLocks noChangeArrowheads="1"/>
        </xdr:cNvSpPr>
      </xdr:nvSpPr>
      <xdr:spPr bwMode="auto">
        <a:xfrm>
          <a:off x="4972050" y="357981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456743"/>
    <xdr:sp macro="" textlink="">
      <xdr:nvSpPr>
        <xdr:cNvPr id="4474" name="Text Box 15">
          <a:extLst>
            <a:ext uri="{FF2B5EF4-FFF2-40B4-BE49-F238E27FC236}">
              <a16:creationId xmlns:a16="http://schemas.microsoft.com/office/drawing/2014/main" id="{00000000-0008-0000-0500-00007A110000}"/>
            </a:ext>
          </a:extLst>
        </xdr:cNvPr>
        <xdr:cNvSpPr txBox="1">
          <a:spLocks noChangeArrowheads="1"/>
        </xdr:cNvSpPr>
      </xdr:nvSpPr>
      <xdr:spPr bwMode="auto">
        <a:xfrm>
          <a:off x="4972050" y="357981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75" name="Text Box 15">
          <a:extLst>
            <a:ext uri="{FF2B5EF4-FFF2-40B4-BE49-F238E27FC236}">
              <a16:creationId xmlns:a16="http://schemas.microsoft.com/office/drawing/2014/main" id="{00000000-0008-0000-0500-00007B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444331"/>
    <xdr:sp macro="" textlink="">
      <xdr:nvSpPr>
        <xdr:cNvPr id="4476" name="Text Box 15">
          <a:extLst>
            <a:ext uri="{FF2B5EF4-FFF2-40B4-BE49-F238E27FC236}">
              <a16:creationId xmlns:a16="http://schemas.microsoft.com/office/drawing/2014/main" id="{00000000-0008-0000-0500-00007C110000}"/>
            </a:ext>
          </a:extLst>
        </xdr:cNvPr>
        <xdr:cNvSpPr txBox="1">
          <a:spLocks noChangeArrowheads="1"/>
        </xdr:cNvSpPr>
      </xdr:nvSpPr>
      <xdr:spPr bwMode="auto">
        <a:xfrm>
          <a:off x="4972050" y="357981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77" name="Text Box 15">
          <a:extLst>
            <a:ext uri="{FF2B5EF4-FFF2-40B4-BE49-F238E27FC236}">
              <a16:creationId xmlns:a16="http://schemas.microsoft.com/office/drawing/2014/main" id="{00000000-0008-0000-0500-00007D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78" name="Text Box 15">
          <a:extLst>
            <a:ext uri="{FF2B5EF4-FFF2-40B4-BE49-F238E27FC236}">
              <a16:creationId xmlns:a16="http://schemas.microsoft.com/office/drawing/2014/main" id="{00000000-0008-0000-0500-00007E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79" name="Text Box 15">
          <a:extLst>
            <a:ext uri="{FF2B5EF4-FFF2-40B4-BE49-F238E27FC236}">
              <a16:creationId xmlns:a16="http://schemas.microsoft.com/office/drawing/2014/main" id="{00000000-0008-0000-0500-00007F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80" name="Text Box 15">
          <a:extLst>
            <a:ext uri="{FF2B5EF4-FFF2-40B4-BE49-F238E27FC236}">
              <a16:creationId xmlns:a16="http://schemas.microsoft.com/office/drawing/2014/main" id="{00000000-0008-0000-0500-000080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81" name="Text Box 15">
          <a:extLst>
            <a:ext uri="{FF2B5EF4-FFF2-40B4-BE49-F238E27FC236}">
              <a16:creationId xmlns:a16="http://schemas.microsoft.com/office/drawing/2014/main" id="{00000000-0008-0000-0500-000081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82" name="Text Box 15">
          <a:extLst>
            <a:ext uri="{FF2B5EF4-FFF2-40B4-BE49-F238E27FC236}">
              <a16:creationId xmlns:a16="http://schemas.microsoft.com/office/drawing/2014/main" id="{00000000-0008-0000-0500-000082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83" name="Text Box 15">
          <a:extLst>
            <a:ext uri="{FF2B5EF4-FFF2-40B4-BE49-F238E27FC236}">
              <a16:creationId xmlns:a16="http://schemas.microsoft.com/office/drawing/2014/main" id="{00000000-0008-0000-0500-000083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84" name="Text Box 15">
          <a:extLst>
            <a:ext uri="{FF2B5EF4-FFF2-40B4-BE49-F238E27FC236}">
              <a16:creationId xmlns:a16="http://schemas.microsoft.com/office/drawing/2014/main" id="{00000000-0008-0000-0500-000084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85" name="Text Box 15">
          <a:extLst>
            <a:ext uri="{FF2B5EF4-FFF2-40B4-BE49-F238E27FC236}">
              <a16:creationId xmlns:a16="http://schemas.microsoft.com/office/drawing/2014/main" id="{00000000-0008-0000-0500-000085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86" name="Text Box 15">
          <a:extLst>
            <a:ext uri="{FF2B5EF4-FFF2-40B4-BE49-F238E27FC236}">
              <a16:creationId xmlns:a16="http://schemas.microsoft.com/office/drawing/2014/main" id="{00000000-0008-0000-0500-000086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87" name="Text Box 15">
          <a:extLst>
            <a:ext uri="{FF2B5EF4-FFF2-40B4-BE49-F238E27FC236}">
              <a16:creationId xmlns:a16="http://schemas.microsoft.com/office/drawing/2014/main" id="{00000000-0008-0000-0500-000087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88" name="Text Box 15">
          <a:extLst>
            <a:ext uri="{FF2B5EF4-FFF2-40B4-BE49-F238E27FC236}">
              <a16:creationId xmlns:a16="http://schemas.microsoft.com/office/drawing/2014/main" id="{00000000-0008-0000-0500-000088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89" name="Text Box 15">
          <a:extLst>
            <a:ext uri="{FF2B5EF4-FFF2-40B4-BE49-F238E27FC236}">
              <a16:creationId xmlns:a16="http://schemas.microsoft.com/office/drawing/2014/main" id="{00000000-0008-0000-0500-000089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90" name="Text Box 15">
          <a:extLst>
            <a:ext uri="{FF2B5EF4-FFF2-40B4-BE49-F238E27FC236}">
              <a16:creationId xmlns:a16="http://schemas.microsoft.com/office/drawing/2014/main" id="{00000000-0008-0000-0500-00008A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91" name="Text Box 15">
          <a:extLst>
            <a:ext uri="{FF2B5EF4-FFF2-40B4-BE49-F238E27FC236}">
              <a16:creationId xmlns:a16="http://schemas.microsoft.com/office/drawing/2014/main" id="{00000000-0008-0000-0500-00008B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92" name="Text Box 15">
          <a:extLst>
            <a:ext uri="{FF2B5EF4-FFF2-40B4-BE49-F238E27FC236}">
              <a16:creationId xmlns:a16="http://schemas.microsoft.com/office/drawing/2014/main" id="{00000000-0008-0000-0500-00008C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93" name="Text Box 15">
          <a:extLst>
            <a:ext uri="{FF2B5EF4-FFF2-40B4-BE49-F238E27FC236}">
              <a16:creationId xmlns:a16="http://schemas.microsoft.com/office/drawing/2014/main" id="{00000000-0008-0000-0500-00008D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94" name="Text Box 15">
          <a:extLst>
            <a:ext uri="{FF2B5EF4-FFF2-40B4-BE49-F238E27FC236}">
              <a16:creationId xmlns:a16="http://schemas.microsoft.com/office/drawing/2014/main" id="{00000000-0008-0000-0500-00008E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95" name="Text Box 15">
          <a:extLst>
            <a:ext uri="{FF2B5EF4-FFF2-40B4-BE49-F238E27FC236}">
              <a16:creationId xmlns:a16="http://schemas.microsoft.com/office/drawing/2014/main" id="{00000000-0008-0000-0500-00008F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96" name="Text Box 15">
          <a:extLst>
            <a:ext uri="{FF2B5EF4-FFF2-40B4-BE49-F238E27FC236}">
              <a16:creationId xmlns:a16="http://schemas.microsoft.com/office/drawing/2014/main" id="{00000000-0008-0000-0500-000090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97" name="Text Box 15">
          <a:extLst>
            <a:ext uri="{FF2B5EF4-FFF2-40B4-BE49-F238E27FC236}">
              <a16:creationId xmlns:a16="http://schemas.microsoft.com/office/drawing/2014/main" id="{00000000-0008-0000-0500-000091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98" name="Text Box 15">
          <a:extLst>
            <a:ext uri="{FF2B5EF4-FFF2-40B4-BE49-F238E27FC236}">
              <a16:creationId xmlns:a16="http://schemas.microsoft.com/office/drawing/2014/main" id="{00000000-0008-0000-0500-000092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99" name="Text Box 15">
          <a:extLst>
            <a:ext uri="{FF2B5EF4-FFF2-40B4-BE49-F238E27FC236}">
              <a16:creationId xmlns:a16="http://schemas.microsoft.com/office/drawing/2014/main" id="{00000000-0008-0000-0500-000093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500" name="Text Box 15">
          <a:extLst>
            <a:ext uri="{FF2B5EF4-FFF2-40B4-BE49-F238E27FC236}">
              <a16:creationId xmlns:a16="http://schemas.microsoft.com/office/drawing/2014/main" id="{00000000-0008-0000-0500-000094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448496"/>
    <xdr:sp macro="" textlink="">
      <xdr:nvSpPr>
        <xdr:cNvPr id="4501" name="Text Box 15">
          <a:extLst>
            <a:ext uri="{FF2B5EF4-FFF2-40B4-BE49-F238E27FC236}">
              <a16:creationId xmlns:a16="http://schemas.microsoft.com/office/drawing/2014/main" id="{00000000-0008-0000-0500-000095110000}"/>
            </a:ext>
          </a:extLst>
        </xdr:cNvPr>
        <xdr:cNvSpPr txBox="1">
          <a:spLocks noChangeArrowheads="1"/>
        </xdr:cNvSpPr>
      </xdr:nvSpPr>
      <xdr:spPr bwMode="auto">
        <a:xfrm>
          <a:off x="4972050" y="38046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213632"/>
    <xdr:sp macro="" textlink="">
      <xdr:nvSpPr>
        <xdr:cNvPr id="4502" name="Text Box 15">
          <a:extLst>
            <a:ext uri="{FF2B5EF4-FFF2-40B4-BE49-F238E27FC236}">
              <a16:creationId xmlns:a16="http://schemas.microsoft.com/office/drawing/2014/main" id="{00000000-0008-0000-0500-000096110000}"/>
            </a:ext>
          </a:extLst>
        </xdr:cNvPr>
        <xdr:cNvSpPr txBox="1">
          <a:spLocks noChangeArrowheads="1"/>
        </xdr:cNvSpPr>
      </xdr:nvSpPr>
      <xdr:spPr bwMode="auto">
        <a:xfrm>
          <a:off x="4972050" y="38046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444331"/>
    <xdr:sp macro="" textlink="">
      <xdr:nvSpPr>
        <xdr:cNvPr id="4503" name="Text Box 15">
          <a:extLst>
            <a:ext uri="{FF2B5EF4-FFF2-40B4-BE49-F238E27FC236}">
              <a16:creationId xmlns:a16="http://schemas.microsoft.com/office/drawing/2014/main" id="{00000000-0008-0000-0500-000097110000}"/>
            </a:ext>
          </a:extLst>
        </xdr:cNvPr>
        <xdr:cNvSpPr txBox="1">
          <a:spLocks noChangeArrowheads="1"/>
        </xdr:cNvSpPr>
      </xdr:nvSpPr>
      <xdr:spPr bwMode="auto">
        <a:xfrm>
          <a:off x="4972050" y="38046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448496"/>
    <xdr:sp macro="" textlink="">
      <xdr:nvSpPr>
        <xdr:cNvPr id="4504" name="Text Box 15">
          <a:extLst>
            <a:ext uri="{FF2B5EF4-FFF2-40B4-BE49-F238E27FC236}">
              <a16:creationId xmlns:a16="http://schemas.microsoft.com/office/drawing/2014/main" id="{00000000-0008-0000-0500-000098110000}"/>
            </a:ext>
          </a:extLst>
        </xdr:cNvPr>
        <xdr:cNvSpPr txBox="1">
          <a:spLocks noChangeArrowheads="1"/>
        </xdr:cNvSpPr>
      </xdr:nvSpPr>
      <xdr:spPr bwMode="auto">
        <a:xfrm>
          <a:off x="4972050" y="38046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213632"/>
    <xdr:sp macro="" textlink="">
      <xdr:nvSpPr>
        <xdr:cNvPr id="4505" name="Text Box 15">
          <a:extLst>
            <a:ext uri="{FF2B5EF4-FFF2-40B4-BE49-F238E27FC236}">
              <a16:creationId xmlns:a16="http://schemas.microsoft.com/office/drawing/2014/main" id="{00000000-0008-0000-0500-000099110000}"/>
            </a:ext>
          </a:extLst>
        </xdr:cNvPr>
        <xdr:cNvSpPr txBox="1">
          <a:spLocks noChangeArrowheads="1"/>
        </xdr:cNvSpPr>
      </xdr:nvSpPr>
      <xdr:spPr bwMode="auto">
        <a:xfrm>
          <a:off x="4972050" y="38046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444331"/>
    <xdr:sp macro="" textlink="">
      <xdr:nvSpPr>
        <xdr:cNvPr id="4506" name="Text Box 15">
          <a:extLst>
            <a:ext uri="{FF2B5EF4-FFF2-40B4-BE49-F238E27FC236}">
              <a16:creationId xmlns:a16="http://schemas.microsoft.com/office/drawing/2014/main" id="{00000000-0008-0000-0500-00009A110000}"/>
            </a:ext>
          </a:extLst>
        </xdr:cNvPr>
        <xdr:cNvSpPr txBox="1">
          <a:spLocks noChangeArrowheads="1"/>
        </xdr:cNvSpPr>
      </xdr:nvSpPr>
      <xdr:spPr bwMode="auto">
        <a:xfrm>
          <a:off x="4972050" y="38046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456743"/>
    <xdr:sp macro="" textlink="">
      <xdr:nvSpPr>
        <xdr:cNvPr id="4507" name="Text Box 15">
          <a:extLst>
            <a:ext uri="{FF2B5EF4-FFF2-40B4-BE49-F238E27FC236}">
              <a16:creationId xmlns:a16="http://schemas.microsoft.com/office/drawing/2014/main" id="{00000000-0008-0000-0500-00009B110000}"/>
            </a:ext>
          </a:extLst>
        </xdr:cNvPr>
        <xdr:cNvSpPr txBox="1">
          <a:spLocks noChangeArrowheads="1"/>
        </xdr:cNvSpPr>
      </xdr:nvSpPr>
      <xdr:spPr bwMode="auto">
        <a:xfrm>
          <a:off x="4972050" y="380460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213632"/>
    <xdr:sp macro="" textlink="">
      <xdr:nvSpPr>
        <xdr:cNvPr id="4508" name="Text Box 15">
          <a:extLst>
            <a:ext uri="{FF2B5EF4-FFF2-40B4-BE49-F238E27FC236}">
              <a16:creationId xmlns:a16="http://schemas.microsoft.com/office/drawing/2014/main" id="{00000000-0008-0000-0500-00009C110000}"/>
            </a:ext>
          </a:extLst>
        </xdr:cNvPr>
        <xdr:cNvSpPr txBox="1">
          <a:spLocks noChangeArrowheads="1"/>
        </xdr:cNvSpPr>
      </xdr:nvSpPr>
      <xdr:spPr bwMode="auto">
        <a:xfrm>
          <a:off x="4972050" y="38046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444331"/>
    <xdr:sp macro="" textlink="">
      <xdr:nvSpPr>
        <xdr:cNvPr id="4509" name="Text Box 15">
          <a:extLst>
            <a:ext uri="{FF2B5EF4-FFF2-40B4-BE49-F238E27FC236}">
              <a16:creationId xmlns:a16="http://schemas.microsoft.com/office/drawing/2014/main" id="{00000000-0008-0000-0500-00009D110000}"/>
            </a:ext>
          </a:extLst>
        </xdr:cNvPr>
        <xdr:cNvSpPr txBox="1">
          <a:spLocks noChangeArrowheads="1"/>
        </xdr:cNvSpPr>
      </xdr:nvSpPr>
      <xdr:spPr bwMode="auto">
        <a:xfrm>
          <a:off x="4972050" y="38046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8496"/>
    <xdr:sp macro="" textlink="">
      <xdr:nvSpPr>
        <xdr:cNvPr id="4510" name="Text Box 15">
          <a:extLst>
            <a:ext uri="{FF2B5EF4-FFF2-40B4-BE49-F238E27FC236}">
              <a16:creationId xmlns:a16="http://schemas.microsoft.com/office/drawing/2014/main" id="{00000000-0008-0000-0500-00009E110000}"/>
            </a:ext>
          </a:extLst>
        </xdr:cNvPr>
        <xdr:cNvSpPr txBox="1">
          <a:spLocks noChangeArrowheads="1"/>
        </xdr:cNvSpPr>
      </xdr:nvSpPr>
      <xdr:spPr bwMode="auto">
        <a:xfrm>
          <a:off x="4972050" y="38046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213632"/>
    <xdr:sp macro="" textlink="">
      <xdr:nvSpPr>
        <xdr:cNvPr id="4511" name="Text Box 15">
          <a:extLst>
            <a:ext uri="{FF2B5EF4-FFF2-40B4-BE49-F238E27FC236}">
              <a16:creationId xmlns:a16="http://schemas.microsoft.com/office/drawing/2014/main" id="{00000000-0008-0000-0500-00009F110000}"/>
            </a:ext>
          </a:extLst>
        </xdr:cNvPr>
        <xdr:cNvSpPr txBox="1">
          <a:spLocks noChangeArrowheads="1"/>
        </xdr:cNvSpPr>
      </xdr:nvSpPr>
      <xdr:spPr bwMode="auto">
        <a:xfrm>
          <a:off x="4972050" y="38046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4331"/>
    <xdr:sp macro="" textlink="">
      <xdr:nvSpPr>
        <xdr:cNvPr id="4512" name="Text Box 15">
          <a:extLst>
            <a:ext uri="{FF2B5EF4-FFF2-40B4-BE49-F238E27FC236}">
              <a16:creationId xmlns:a16="http://schemas.microsoft.com/office/drawing/2014/main" id="{00000000-0008-0000-0500-0000A0110000}"/>
            </a:ext>
          </a:extLst>
        </xdr:cNvPr>
        <xdr:cNvSpPr txBox="1">
          <a:spLocks noChangeArrowheads="1"/>
        </xdr:cNvSpPr>
      </xdr:nvSpPr>
      <xdr:spPr bwMode="auto">
        <a:xfrm>
          <a:off x="4972050" y="38046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8496"/>
    <xdr:sp macro="" textlink="">
      <xdr:nvSpPr>
        <xdr:cNvPr id="4513" name="Text Box 15">
          <a:extLst>
            <a:ext uri="{FF2B5EF4-FFF2-40B4-BE49-F238E27FC236}">
              <a16:creationId xmlns:a16="http://schemas.microsoft.com/office/drawing/2014/main" id="{00000000-0008-0000-0500-0000A1110000}"/>
            </a:ext>
          </a:extLst>
        </xdr:cNvPr>
        <xdr:cNvSpPr txBox="1">
          <a:spLocks noChangeArrowheads="1"/>
        </xdr:cNvSpPr>
      </xdr:nvSpPr>
      <xdr:spPr bwMode="auto">
        <a:xfrm>
          <a:off x="4972050" y="38046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213632"/>
    <xdr:sp macro="" textlink="">
      <xdr:nvSpPr>
        <xdr:cNvPr id="4514" name="Text Box 15">
          <a:extLst>
            <a:ext uri="{FF2B5EF4-FFF2-40B4-BE49-F238E27FC236}">
              <a16:creationId xmlns:a16="http://schemas.microsoft.com/office/drawing/2014/main" id="{00000000-0008-0000-0500-0000A2110000}"/>
            </a:ext>
          </a:extLst>
        </xdr:cNvPr>
        <xdr:cNvSpPr txBox="1">
          <a:spLocks noChangeArrowheads="1"/>
        </xdr:cNvSpPr>
      </xdr:nvSpPr>
      <xdr:spPr bwMode="auto">
        <a:xfrm>
          <a:off x="4972050" y="38046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4331"/>
    <xdr:sp macro="" textlink="">
      <xdr:nvSpPr>
        <xdr:cNvPr id="4515" name="Text Box 15">
          <a:extLst>
            <a:ext uri="{FF2B5EF4-FFF2-40B4-BE49-F238E27FC236}">
              <a16:creationId xmlns:a16="http://schemas.microsoft.com/office/drawing/2014/main" id="{00000000-0008-0000-0500-0000A3110000}"/>
            </a:ext>
          </a:extLst>
        </xdr:cNvPr>
        <xdr:cNvSpPr txBox="1">
          <a:spLocks noChangeArrowheads="1"/>
        </xdr:cNvSpPr>
      </xdr:nvSpPr>
      <xdr:spPr bwMode="auto">
        <a:xfrm>
          <a:off x="4972050" y="38046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56743"/>
    <xdr:sp macro="" textlink="">
      <xdr:nvSpPr>
        <xdr:cNvPr id="4516" name="Text Box 15">
          <a:extLst>
            <a:ext uri="{FF2B5EF4-FFF2-40B4-BE49-F238E27FC236}">
              <a16:creationId xmlns:a16="http://schemas.microsoft.com/office/drawing/2014/main" id="{00000000-0008-0000-0500-0000A4110000}"/>
            </a:ext>
          </a:extLst>
        </xdr:cNvPr>
        <xdr:cNvSpPr txBox="1">
          <a:spLocks noChangeArrowheads="1"/>
        </xdr:cNvSpPr>
      </xdr:nvSpPr>
      <xdr:spPr bwMode="auto">
        <a:xfrm>
          <a:off x="4972050" y="380460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213632"/>
    <xdr:sp macro="" textlink="">
      <xdr:nvSpPr>
        <xdr:cNvPr id="4517" name="Text Box 15">
          <a:extLst>
            <a:ext uri="{FF2B5EF4-FFF2-40B4-BE49-F238E27FC236}">
              <a16:creationId xmlns:a16="http://schemas.microsoft.com/office/drawing/2014/main" id="{00000000-0008-0000-0500-0000A5110000}"/>
            </a:ext>
          </a:extLst>
        </xdr:cNvPr>
        <xdr:cNvSpPr txBox="1">
          <a:spLocks noChangeArrowheads="1"/>
        </xdr:cNvSpPr>
      </xdr:nvSpPr>
      <xdr:spPr bwMode="auto">
        <a:xfrm>
          <a:off x="4972050" y="38046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4331"/>
    <xdr:sp macro="" textlink="">
      <xdr:nvSpPr>
        <xdr:cNvPr id="4518" name="Text Box 15">
          <a:extLst>
            <a:ext uri="{FF2B5EF4-FFF2-40B4-BE49-F238E27FC236}">
              <a16:creationId xmlns:a16="http://schemas.microsoft.com/office/drawing/2014/main" id="{00000000-0008-0000-0500-0000A6110000}"/>
            </a:ext>
          </a:extLst>
        </xdr:cNvPr>
        <xdr:cNvSpPr txBox="1">
          <a:spLocks noChangeArrowheads="1"/>
        </xdr:cNvSpPr>
      </xdr:nvSpPr>
      <xdr:spPr bwMode="auto">
        <a:xfrm>
          <a:off x="4972050" y="38046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213632"/>
    <xdr:sp macro="" textlink="">
      <xdr:nvSpPr>
        <xdr:cNvPr id="4519" name="Text Box 15">
          <a:extLst>
            <a:ext uri="{FF2B5EF4-FFF2-40B4-BE49-F238E27FC236}">
              <a16:creationId xmlns:a16="http://schemas.microsoft.com/office/drawing/2014/main" id="{00000000-0008-0000-0500-0000A7110000}"/>
            </a:ext>
          </a:extLst>
        </xdr:cNvPr>
        <xdr:cNvSpPr txBox="1">
          <a:spLocks noChangeArrowheads="1"/>
        </xdr:cNvSpPr>
      </xdr:nvSpPr>
      <xdr:spPr bwMode="auto">
        <a:xfrm>
          <a:off x="4972050" y="38795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213632"/>
    <xdr:sp macro="" textlink="">
      <xdr:nvSpPr>
        <xdr:cNvPr id="4520" name="Text Box 15">
          <a:extLst>
            <a:ext uri="{FF2B5EF4-FFF2-40B4-BE49-F238E27FC236}">
              <a16:creationId xmlns:a16="http://schemas.microsoft.com/office/drawing/2014/main" id="{00000000-0008-0000-0500-0000A8110000}"/>
            </a:ext>
          </a:extLst>
        </xdr:cNvPr>
        <xdr:cNvSpPr txBox="1">
          <a:spLocks noChangeArrowheads="1"/>
        </xdr:cNvSpPr>
      </xdr:nvSpPr>
      <xdr:spPr bwMode="auto">
        <a:xfrm>
          <a:off x="4972050" y="38795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213632"/>
    <xdr:sp macro="" textlink="">
      <xdr:nvSpPr>
        <xdr:cNvPr id="4521" name="Text Box 15">
          <a:extLst>
            <a:ext uri="{FF2B5EF4-FFF2-40B4-BE49-F238E27FC236}">
              <a16:creationId xmlns:a16="http://schemas.microsoft.com/office/drawing/2014/main" id="{00000000-0008-0000-0500-0000A9110000}"/>
            </a:ext>
          </a:extLst>
        </xdr:cNvPr>
        <xdr:cNvSpPr txBox="1">
          <a:spLocks noChangeArrowheads="1"/>
        </xdr:cNvSpPr>
      </xdr:nvSpPr>
      <xdr:spPr bwMode="auto">
        <a:xfrm>
          <a:off x="4972050" y="38795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448496"/>
    <xdr:sp macro="" textlink="">
      <xdr:nvSpPr>
        <xdr:cNvPr id="4522" name="Text Box 15">
          <a:extLst>
            <a:ext uri="{FF2B5EF4-FFF2-40B4-BE49-F238E27FC236}">
              <a16:creationId xmlns:a16="http://schemas.microsoft.com/office/drawing/2014/main" id="{00000000-0008-0000-0500-0000AA110000}"/>
            </a:ext>
          </a:extLst>
        </xdr:cNvPr>
        <xdr:cNvSpPr txBox="1">
          <a:spLocks noChangeArrowheads="1"/>
        </xdr:cNvSpPr>
      </xdr:nvSpPr>
      <xdr:spPr bwMode="auto">
        <a:xfrm>
          <a:off x="4972050" y="402939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213632"/>
    <xdr:sp macro="" textlink="">
      <xdr:nvSpPr>
        <xdr:cNvPr id="4523" name="Text Box 15">
          <a:extLst>
            <a:ext uri="{FF2B5EF4-FFF2-40B4-BE49-F238E27FC236}">
              <a16:creationId xmlns:a16="http://schemas.microsoft.com/office/drawing/2014/main" id="{00000000-0008-0000-0500-0000AB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444331"/>
    <xdr:sp macro="" textlink="">
      <xdr:nvSpPr>
        <xdr:cNvPr id="4524" name="Text Box 15">
          <a:extLst>
            <a:ext uri="{FF2B5EF4-FFF2-40B4-BE49-F238E27FC236}">
              <a16:creationId xmlns:a16="http://schemas.microsoft.com/office/drawing/2014/main" id="{00000000-0008-0000-0500-0000AC110000}"/>
            </a:ext>
          </a:extLst>
        </xdr:cNvPr>
        <xdr:cNvSpPr txBox="1">
          <a:spLocks noChangeArrowheads="1"/>
        </xdr:cNvSpPr>
      </xdr:nvSpPr>
      <xdr:spPr bwMode="auto">
        <a:xfrm>
          <a:off x="4972050" y="40293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448496"/>
    <xdr:sp macro="" textlink="">
      <xdr:nvSpPr>
        <xdr:cNvPr id="4525" name="Text Box 15">
          <a:extLst>
            <a:ext uri="{FF2B5EF4-FFF2-40B4-BE49-F238E27FC236}">
              <a16:creationId xmlns:a16="http://schemas.microsoft.com/office/drawing/2014/main" id="{00000000-0008-0000-0500-0000AD110000}"/>
            </a:ext>
          </a:extLst>
        </xdr:cNvPr>
        <xdr:cNvSpPr txBox="1">
          <a:spLocks noChangeArrowheads="1"/>
        </xdr:cNvSpPr>
      </xdr:nvSpPr>
      <xdr:spPr bwMode="auto">
        <a:xfrm>
          <a:off x="4972050" y="402939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213632"/>
    <xdr:sp macro="" textlink="">
      <xdr:nvSpPr>
        <xdr:cNvPr id="4526" name="Text Box 15">
          <a:extLst>
            <a:ext uri="{FF2B5EF4-FFF2-40B4-BE49-F238E27FC236}">
              <a16:creationId xmlns:a16="http://schemas.microsoft.com/office/drawing/2014/main" id="{00000000-0008-0000-0500-0000AE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444331"/>
    <xdr:sp macro="" textlink="">
      <xdr:nvSpPr>
        <xdr:cNvPr id="4527" name="Text Box 15">
          <a:extLst>
            <a:ext uri="{FF2B5EF4-FFF2-40B4-BE49-F238E27FC236}">
              <a16:creationId xmlns:a16="http://schemas.microsoft.com/office/drawing/2014/main" id="{00000000-0008-0000-0500-0000AF110000}"/>
            </a:ext>
          </a:extLst>
        </xdr:cNvPr>
        <xdr:cNvSpPr txBox="1">
          <a:spLocks noChangeArrowheads="1"/>
        </xdr:cNvSpPr>
      </xdr:nvSpPr>
      <xdr:spPr bwMode="auto">
        <a:xfrm>
          <a:off x="4972050" y="40293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456743"/>
    <xdr:sp macro="" textlink="">
      <xdr:nvSpPr>
        <xdr:cNvPr id="4528" name="Text Box 15">
          <a:extLst>
            <a:ext uri="{FF2B5EF4-FFF2-40B4-BE49-F238E27FC236}">
              <a16:creationId xmlns:a16="http://schemas.microsoft.com/office/drawing/2014/main" id="{00000000-0008-0000-0500-0000B0110000}"/>
            </a:ext>
          </a:extLst>
        </xdr:cNvPr>
        <xdr:cNvSpPr txBox="1">
          <a:spLocks noChangeArrowheads="1"/>
        </xdr:cNvSpPr>
      </xdr:nvSpPr>
      <xdr:spPr bwMode="auto">
        <a:xfrm>
          <a:off x="4972050" y="402939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213632"/>
    <xdr:sp macro="" textlink="">
      <xdr:nvSpPr>
        <xdr:cNvPr id="4529" name="Text Box 15">
          <a:extLst>
            <a:ext uri="{FF2B5EF4-FFF2-40B4-BE49-F238E27FC236}">
              <a16:creationId xmlns:a16="http://schemas.microsoft.com/office/drawing/2014/main" id="{00000000-0008-0000-0500-0000B1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444331"/>
    <xdr:sp macro="" textlink="">
      <xdr:nvSpPr>
        <xdr:cNvPr id="4530" name="Text Box 15">
          <a:extLst>
            <a:ext uri="{FF2B5EF4-FFF2-40B4-BE49-F238E27FC236}">
              <a16:creationId xmlns:a16="http://schemas.microsoft.com/office/drawing/2014/main" id="{00000000-0008-0000-0500-0000B2110000}"/>
            </a:ext>
          </a:extLst>
        </xdr:cNvPr>
        <xdr:cNvSpPr txBox="1">
          <a:spLocks noChangeArrowheads="1"/>
        </xdr:cNvSpPr>
      </xdr:nvSpPr>
      <xdr:spPr bwMode="auto">
        <a:xfrm>
          <a:off x="4972050" y="40293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213632"/>
    <xdr:sp macro="" textlink="">
      <xdr:nvSpPr>
        <xdr:cNvPr id="4531" name="Text Box 15">
          <a:extLst>
            <a:ext uri="{FF2B5EF4-FFF2-40B4-BE49-F238E27FC236}">
              <a16:creationId xmlns:a16="http://schemas.microsoft.com/office/drawing/2014/main" id="{00000000-0008-0000-0500-0000B3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213632"/>
    <xdr:sp macro="" textlink="">
      <xdr:nvSpPr>
        <xdr:cNvPr id="4532" name="Text Box 15">
          <a:extLst>
            <a:ext uri="{FF2B5EF4-FFF2-40B4-BE49-F238E27FC236}">
              <a16:creationId xmlns:a16="http://schemas.microsoft.com/office/drawing/2014/main" id="{00000000-0008-0000-0500-0000B4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213632"/>
    <xdr:sp macro="" textlink="">
      <xdr:nvSpPr>
        <xdr:cNvPr id="4533" name="Text Box 15">
          <a:extLst>
            <a:ext uri="{FF2B5EF4-FFF2-40B4-BE49-F238E27FC236}">
              <a16:creationId xmlns:a16="http://schemas.microsoft.com/office/drawing/2014/main" id="{00000000-0008-0000-0500-0000B5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8496"/>
    <xdr:sp macro="" textlink="">
      <xdr:nvSpPr>
        <xdr:cNvPr id="4534" name="Text Box 15">
          <a:extLst>
            <a:ext uri="{FF2B5EF4-FFF2-40B4-BE49-F238E27FC236}">
              <a16:creationId xmlns:a16="http://schemas.microsoft.com/office/drawing/2014/main" id="{00000000-0008-0000-0500-0000B6110000}"/>
            </a:ext>
          </a:extLst>
        </xdr:cNvPr>
        <xdr:cNvSpPr txBox="1">
          <a:spLocks noChangeArrowheads="1"/>
        </xdr:cNvSpPr>
      </xdr:nvSpPr>
      <xdr:spPr bwMode="auto">
        <a:xfrm>
          <a:off x="4972050" y="402939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213632"/>
    <xdr:sp macro="" textlink="">
      <xdr:nvSpPr>
        <xdr:cNvPr id="4535" name="Text Box 15">
          <a:extLst>
            <a:ext uri="{FF2B5EF4-FFF2-40B4-BE49-F238E27FC236}">
              <a16:creationId xmlns:a16="http://schemas.microsoft.com/office/drawing/2014/main" id="{00000000-0008-0000-0500-0000B7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4331"/>
    <xdr:sp macro="" textlink="">
      <xdr:nvSpPr>
        <xdr:cNvPr id="4536" name="Text Box 15">
          <a:extLst>
            <a:ext uri="{FF2B5EF4-FFF2-40B4-BE49-F238E27FC236}">
              <a16:creationId xmlns:a16="http://schemas.microsoft.com/office/drawing/2014/main" id="{00000000-0008-0000-0500-0000B8110000}"/>
            </a:ext>
          </a:extLst>
        </xdr:cNvPr>
        <xdr:cNvSpPr txBox="1">
          <a:spLocks noChangeArrowheads="1"/>
        </xdr:cNvSpPr>
      </xdr:nvSpPr>
      <xdr:spPr bwMode="auto">
        <a:xfrm>
          <a:off x="4972050" y="40293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8496"/>
    <xdr:sp macro="" textlink="">
      <xdr:nvSpPr>
        <xdr:cNvPr id="4537" name="Text Box 15">
          <a:extLst>
            <a:ext uri="{FF2B5EF4-FFF2-40B4-BE49-F238E27FC236}">
              <a16:creationId xmlns:a16="http://schemas.microsoft.com/office/drawing/2014/main" id="{00000000-0008-0000-0500-0000B9110000}"/>
            </a:ext>
          </a:extLst>
        </xdr:cNvPr>
        <xdr:cNvSpPr txBox="1">
          <a:spLocks noChangeArrowheads="1"/>
        </xdr:cNvSpPr>
      </xdr:nvSpPr>
      <xdr:spPr bwMode="auto">
        <a:xfrm>
          <a:off x="4972050" y="402939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213632"/>
    <xdr:sp macro="" textlink="">
      <xdr:nvSpPr>
        <xdr:cNvPr id="4538" name="Text Box 15">
          <a:extLst>
            <a:ext uri="{FF2B5EF4-FFF2-40B4-BE49-F238E27FC236}">
              <a16:creationId xmlns:a16="http://schemas.microsoft.com/office/drawing/2014/main" id="{00000000-0008-0000-0500-0000BA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4331"/>
    <xdr:sp macro="" textlink="">
      <xdr:nvSpPr>
        <xdr:cNvPr id="4539" name="Text Box 15">
          <a:extLst>
            <a:ext uri="{FF2B5EF4-FFF2-40B4-BE49-F238E27FC236}">
              <a16:creationId xmlns:a16="http://schemas.microsoft.com/office/drawing/2014/main" id="{00000000-0008-0000-0500-0000BB110000}"/>
            </a:ext>
          </a:extLst>
        </xdr:cNvPr>
        <xdr:cNvSpPr txBox="1">
          <a:spLocks noChangeArrowheads="1"/>
        </xdr:cNvSpPr>
      </xdr:nvSpPr>
      <xdr:spPr bwMode="auto">
        <a:xfrm>
          <a:off x="4972050" y="40293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56743"/>
    <xdr:sp macro="" textlink="">
      <xdr:nvSpPr>
        <xdr:cNvPr id="4540" name="Text Box 15">
          <a:extLst>
            <a:ext uri="{FF2B5EF4-FFF2-40B4-BE49-F238E27FC236}">
              <a16:creationId xmlns:a16="http://schemas.microsoft.com/office/drawing/2014/main" id="{00000000-0008-0000-0500-0000BC110000}"/>
            </a:ext>
          </a:extLst>
        </xdr:cNvPr>
        <xdr:cNvSpPr txBox="1">
          <a:spLocks noChangeArrowheads="1"/>
        </xdr:cNvSpPr>
      </xdr:nvSpPr>
      <xdr:spPr bwMode="auto">
        <a:xfrm>
          <a:off x="4972050" y="402939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213632"/>
    <xdr:sp macro="" textlink="">
      <xdr:nvSpPr>
        <xdr:cNvPr id="4541" name="Text Box 15">
          <a:extLst>
            <a:ext uri="{FF2B5EF4-FFF2-40B4-BE49-F238E27FC236}">
              <a16:creationId xmlns:a16="http://schemas.microsoft.com/office/drawing/2014/main" id="{00000000-0008-0000-0500-0000BD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4331"/>
    <xdr:sp macro="" textlink="">
      <xdr:nvSpPr>
        <xdr:cNvPr id="4542" name="Text Box 15">
          <a:extLst>
            <a:ext uri="{FF2B5EF4-FFF2-40B4-BE49-F238E27FC236}">
              <a16:creationId xmlns:a16="http://schemas.microsoft.com/office/drawing/2014/main" id="{00000000-0008-0000-0500-0000BE110000}"/>
            </a:ext>
          </a:extLst>
        </xdr:cNvPr>
        <xdr:cNvSpPr txBox="1">
          <a:spLocks noChangeArrowheads="1"/>
        </xdr:cNvSpPr>
      </xdr:nvSpPr>
      <xdr:spPr bwMode="auto">
        <a:xfrm>
          <a:off x="4972050" y="40293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213632"/>
    <xdr:sp macro="" textlink="">
      <xdr:nvSpPr>
        <xdr:cNvPr id="4543" name="Text Box 15">
          <a:extLst>
            <a:ext uri="{FF2B5EF4-FFF2-40B4-BE49-F238E27FC236}">
              <a16:creationId xmlns:a16="http://schemas.microsoft.com/office/drawing/2014/main" id="{00000000-0008-0000-0500-0000BF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213632"/>
    <xdr:sp macro="" textlink="">
      <xdr:nvSpPr>
        <xdr:cNvPr id="4544" name="Text Box 15">
          <a:extLst>
            <a:ext uri="{FF2B5EF4-FFF2-40B4-BE49-F238E27FC236}">
              <a16:creationId xmlns:a16="http://schemas.microsoft.com/office/drawing/2014/main" id="{00000000-0008-0000-0500-0000C0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213632"/>
    <xdr:sp macro="" textlink="">
      <xdr:nvSpPr>
        <xdr:cNvPr id="4545" name="Text Box 15">
          <a:extLst>
            <a:ext uri="{FF2B5EF4-FFF2-40B4-BE49-F238E27FC236}">
              <a16:creationId xmlns:a16="http://schemas.microsoft.com/office/drawing/2014/main" id="{00000000-0008-0000-0500-0000C1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4546" name="Text Box 15">
          <a:extLst>
            <a:ext uri="{FF2B5EF4-FFF2-40B4-BE49-F238E27FC236}">
              <a16:creationId xmlns:a16="http://schemas.microsoft.com/office/drawing/2014/main" id="{00000000-0008-0000-0500-0000C2110000}"/>
            </a:ext>
          </a:extLst>
        </xdr:cNvPr>
        <xdr:cNvSpPr txBox="1">
          <a:spLocks noChangeArrowheads="1"/>
        </xdr:cNvSpPr>
      </xdr:nvSpPr>
      <xdr:spPr bwMode="auto">
        <a:xfrm>
          <a:off x="4972050" y="41043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4547" name="Text Box 15">
          <a:extLst>
            <a:ext uri="{FF2B5EF4-FFF2-40B4-BE49-F238E27FC236}">
              <a16:creationId xmlns:a16="http://schemas.microsoft.com/office/drawing/2014/main" id="{00000000-0008-0000-0500-0000C3110000}"/>
            </a:ext>
          </a:extLst>
        </xdr:cNvPr>
        <xdr:cNvSpPr txBox="1">
          <a:spLocks noChangeArrowheads="1"/>
        </xdr:cNvSpPr>
      </xdr:nvSpPr>
      <xdr:spPr bwMode="auto">
        <a:xfrm>
          <a:off x="4972050" y="41043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4548" name="Text Box 15">
          <a:extLst>
            <a:ext uri="{FF2B5EF4-FFF2-40B4-BE49-F238E27FC236}">
              <a16:creationId xmlns:a16="http://schemas.microsoft.com/office/drawing/2014/main" id="{00000000-0008-0000-0500-0000C4110000}"/>
            </a:ext>
          </a:extLst>
        </xdr:cNvPr>
        <xdr:cNvSpPr txBox="1">
          <a:spLocks noChangeArrowheads="1"/>
        </xdr:cNvSpPr>
      </xdr:nvSpPr>
      <xdr:spPr bwMode="auto">
        <a:xfrm>
          <a:off x="4972050" y="41043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4549" name="Text Box 15">
          <a:extLst>
            <a:ext uri="{FF2B5EF4-FFF2-40B4-BE49-F238E27FC236}">
              <a16:creationId xmlns:a16="http://schemas.microsoft.com/office/drawing/2014/main" id="{00000000-0008-0000-0500-0000C5110000}"/>
            </a:ext>
          </a:extLst>
        </xdr:cNvPr>
        <xdr:cNvSpPr txBox="1">
          <a:spLocks noChangeArrowheads="1"/>
        </xdr:cNvSpPr>
      </xdr:nvSpPr>
      <xdr:spPr bwMode="auto">
        <a:xfrm>
          <a:off x="4972050" y="41043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4550" name="Text Box 15">
          <a:extLst>
            <a:ext uri="{FF2B5EF4-FFF2-40B4-BE49-F238E27FC236}">
              <a16:creationId xmlns:a16="http://schemas.microsoft.com/office/drawing/2014/main" id="{00000000-0008-0000-0500-0000C6110000}"/>
            </a:ext>
          </a:extLst>
        </xdr:cNvPr>
        <xdr:cNvSpPr txBox="1">
          <a:spLocks noChangeArrowheads="1"/>
        </xdr:cNvSpPr>
      </xdr:nvSpPr>
      <xdr:spPr bwMode="auto">
        <a:xfrm>
          <a:off x="4972050" y="41043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4551" name="Text Box 15">
          <a:extLst>
            <a:ext uri="{FF2B5EF4-FFF2-40B4-BE49-F238E27FC236}">
              <a16:creationId xmlns:a16="http://schemas.microsoft.com/office/drawing/2014/main" id="{00000000-0008-0000-0500-0000C7110000}"/>
            </a:ext>
          </a:extLst>
        </xdr:cNvPr>
        <xdr:cNvSpPr txBox="1">
          <a:spLocks noChangeArrowheads="1"/>
        </xdr:cNvSpPr>
      </xdr:nvSpPr>
      <xdr:spPr bwMode="auto">
        <a:xfrm>
          <a:off x="4972050" y="41043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448496"/>
    <xdr:sp macro="" textlink="">
      <xdr:nvSpPr>
        <xdr:cNvPr id="4552" name="Text Box 15">
          <a:extLst>
            <a:ext uri="{FF2B5EF4-FFF2-40B4-BE49-F238E27FC236}">
              <a16:creationId xmlns:a16="http://schemas.microsoft.com/office/drawing/2014/main" id="{00000000-0008-0000-0500-0000C8110000}"/>
            </a:ext>
          </a:extLst>
        </xdr:cNvPr>
        <xdr:cNvSpPr txBox="1">
          <a:spLocks noChangeArrowheads="1"/>
        </xdr:cNvSpPr>
      </xdr:nvSpPr>
      <xdr:spPr bwMode="auto">
        <a:xfrm>
          <a:off x="4972050" y="425418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553" name="Text Box 15">
          <a:extLst>
            <a:ext uri="{FF2B5EF4-FFF2-40B4-BE49-F238E27FC236}">
              <a16:creationId xmlns:a16="http://schemas.microsoft.com/office/drawing/2014/main" id="{00000000-0008-0000-0500-0000C9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444331"/>
    <xdr:sp macro="" textlink="">
      <xdr:nvSpPr>
        <xdr:cNvPr id="4554" name="Text Box 15">
          <a:extLst>
            <a:ext uri="{FF2B5EF4-FFF2-40B4-BE49-F238E27FC236}">
              <a16:creationId xmlns:a16="http://schemas.microsoft.com/office/drawing/2014/main" id="{00000000-0008-0000-0500-0000CA110000}"/>
            </a:ext>
          </a:extLst>
        </xdr:cNvPr>
        <xdr:cNvSpPr txBox="1">
          <a:spLocks noChangeArrowheads="1"/>
        </xdr:cNvSpPr>
      </xdr:nvSpPr>
      <xdr:spPr bwMode="auto">
        <a:xfrm>
          <a:off x="4972050" y="42541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456743"/>
    <xdr:sp macro="" textlink="">
      <xdr:nvSpPr>
        <xdr:cNvPr id="4555" name="Text Box 15">
          <a:extLst>
            <a:ext uri="{FF2B5EF4-FFF2-40B4-BE49-F238E27FC236}">
              <a16:creationId xmlns:a16="http://schemas.microsoft.com/office/drawing/2014/main" id="{00000000-0008-0000-0500-0000CB110000}"/>
            </a:ext>
          </a:extLst>
        </xdr:cNvPr>
        <xdr:cNvSpPr txBox="1">
          <a:spLocks noChangeArrowheads="1"/>
        </xdr:cNvSpPr>
      </xdr:nvSpPr>
      <xdr:spPr bwMode="auto">
        <a:xfrm>
          <a:off x="4972050" y="425418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556" name="Text Box 15">
          <a:extLst>
            <a:ext uri="{FF2B5EF4-FFF2-40B4-BE49-F238E27FC236}">
              <a16:creationId xmlns:a16="http://schemas.microsoft.com/office/drawing/2014/main" id="{00000000-0008-0000-0500-0000CC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444331"/>
    <xdr:sp macro="" textlink="">
      <xdr:nvSpPr>
        <xdr:cNvPr id="4557" name="Text Box 15">
          <a:extLst>
            <a:ext uri="{FF2B5EF4-FFF2-40B4-BE49-F238E27FC236}">
              <a16:creationId xmlns:a16="http://schemas.microsoft.com/office/drawing/2014/main" id="{00000000-0008-0000-0500-0000CD110000}"/>
            </a:ext>
          </a:extLst>
        </xdr:cNvPr>
        <xdr:cNvSpPr txBox="1">
          <a:spLocks noChangeArrowheads="1"/>
        </xdr:cNvSpPr>
      </xdr:nvSpPr>
      <xdr:spPr bwMode="auto">
        <a:xfrm>
          <a:off x="4972050" y="42541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558" name="Text Box 15">
          <a:extLst>
            <a:ext uri="{FF2B5EF4-FFF2-40B4-BE49-F238E27FC236}">
              <a16:creationId xmlns:a16="http://schemas.microsoft.com/office/drawing/2014/main" id="{00000000-0008-0000-0500-0000CE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559" name="Text Box 15">
          <a:extLst>
            <a:ext uri="{FF2B5EF4-FFF2-40B4-BE49-F238E27FC236}">
              <a16:creationId xmlns:a16="http://schemas.microsoft.com/office/drawing/2014/main" id="{00000000-0008-0000-0500-0000CF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560" name="Text Box 15">
          <a:extLst>
            <a:ext uri="{FF2B5EF4-FFF2-40B4-BE49-F238E27FC236}">
              <a16:creationId xmlns:a16="http://schemas.microsoft.com/office/drawing/2014/main" id="{00000000-0008-0000-0500-0000D0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561" name="Text Box 15">
          <a:extLst>
            <a:ext uri="{FF2B5EF4-FFF2-40B4-BE49-F238E27FC236}">
              <a16:creationId xmlns:a16="http://schemas.microsoft.com/office/drawing/2014/main" id="{00000000-0008-0000-0500-0000D1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562" name="Text Box 15">
          <a:extLst>
            <a:ext uri="{FF2B5EF4-FFF2-40B4-BE49-F238E27FC236}">
              <a16:creationId xmlns:a16="http://schemas.microsoft.com/office/drawing/2014/main" id="{00000000-0008-0000-0500-0000D2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563" name="Text Box 15">
          <a:extLst>
            <a:ext uri="{FF2B5EF4-FFF2-40B4-BE49-F238E27FC236}">
              <a16:creationId xmlns:a16="http://schemas.microsoft.com/office/drawing/2014/main" id="{00000000-0008-0000-0500-0000D3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448496"/>
    <xdr:sp macro="" textlink="">
      <xdr:nvSpPr>
        <xdr:cNvPr id="4564" name="Text Box 15">
          <a:extLst>
            <a:ext uri="{FF2B5EF4-FFF2-40B4-BE49-F238E27FC236}">
              <a16:creationId xmlns:a16="http://schemas.microsoft.com/office/drawing/2014/main" id="{00000000-0008-0000-0500-0000D4110000}"/>
            </a:ext>
          </a:extLst>
        </xdr:cNvPr>
        <xdr:cNvSpPr txBox="1">
          <a:spLocks noChangeArrowheads="1"/>
        </xdr:cNvSpPr>
      </xdr:nvSpPr>
      <xdr:spPr bwMode="auto">
        <a:xfrm>
          <a:off x="4972050" y="425418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565" name="Text Box 15">
          <a:extLst>
            <a:ext uri="{FF2B5EF4-FFF2-40B4-BE49-F238E27FC236}">
              <a16:creationId xmlns:a16="http://schemas.microsoft.com/office/drawing/2014/main" id="{00000000-0008-0000-0500-0000D5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444331"/>
    <xdr:sp macro="" textlink="">
      <xdr:nvSpPr>
        <xdr:cNvPr id="4566" name="Text Box 15">
          <a:extLst>
            <a:ext uri="{FF2B5EF4-FFF2-40B4-BE49-F238E27FC236}">
              <a16:creationId xmlns:a16="http://schemas.microsoft.com/office/drawing/2014/main" id="{00000000-0008-0000-0500-0000D6110000}"/>
            </a:ext>
          </a:extLst>
        </xdr:cNvPr>
        <xdr:cNvSpPr txBox="1">
          <a:spLocks noChangeArrowheads="1"/>
        </xdr:cNvSpPr>
      </xdr:nvSpPr>
      <xdr:spPr bwMode="auto">
        <a:xfrm>
          <a:off x="4972050" y="42541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456743"/>
    <xdr:sp macro="" textlink="">
      <xdr:nvSpPr>
        <xdr:cNvPr id="4567" name="Text Box 15">
          <a:extLst>
            <a:ext uri="{FF2B5EF4-FFF2-40B4-BE49-F238E27FC236}">
              <a16:creationId xmlns:a16="http://schemas.microsoft.com/office/drawing/2014/main" id="{00000000-0008-0000-0500-0000D7110000}"/>
            </a:ext>
          </a:extLst>
        </xdr:cNvPr>
        <xdr:cNvSpPr txBox="1">
          <a:spLocks noChangeArrowheads="1"/>
        </xdr:cNvSpPr>
      </xdr:nvSpPr>
      <xdr:spPr bwMode="auto">
        <a:xfrm>
          <a:off x="4972050" y="425418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568" name="Text Box 15">
          <a:extLst>
            <a:ext uri="{FF2B5EF4-FFF2-40B4-BE49-F238E27FC236}">
              <a16:creationId xmlns:a16="http://schemas.microsoft.com/office/drawing/2014/main" id="{00000000-0008-0000-0500-0000D8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444331"/>
    <xdr:sp macro="" textlink="">
      <xdr:nvSpPr>
        <xdr:cNvPr id="4569" name="Text Box 15">
          <a:extLst>
            <a:ext uri="{FF2B5EF4-FFF2-40B4-BE49-F238E27FC236}">
              <a16:creationId xmlns:a16="http://schemas.microsoft.com/office/drawing/2014/main" id="{00000000-0008-0000-0500-0000D9110000}"/>
            </a:ext>
          </a:extLst>
        </xdr:cNvPr>
        <xdr:cNvSpPr txBox="1">
          <a:spLocks noChangeArrowheads="1"/>
        </xdr:cNvSpPr>
      </xdr:nvSpPr>
      <xdr:spPr bwMode="auto">
        <a:xfrm>
          <a:off x="4972050" y="42541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570" name="Text Box 15">
          <a:extLst>
            <a:ext uri="{FF2B5EF4-FFF2-40B4-BE49-F238E27FC236}">
              <a16:creationId xmlns:a16="http://schemas.microsoft.com/office/drawing/2014/main" id="{00000000-0008-0000-0500-0000DA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571" name="Text Box 15">
          <a:extLst>
            <a:ext uri="{FF2B5EF4-FFF2-40B4-BE49-F238E27FC236}">
              <a16:creationId xmlns:a16="http://schemas.microsoft.com/office/drawing/2014/main" id="{00000000-0008-0000-0500-0000DB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572" name="Text Box 15">
          <a:extLst>
            <a:ext uri="{FF2B5EF4-FFF2-40B4-BE49-F238E27FC236}">
              <a16:creationId xmlns:a16="http://schemas.microsoft.com/office/drawing/2014/main" id="{00000000-0008-0000-0500-0000DC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573" name="Text Box 15">
          <a:extLst>
            <a:ext uri="{FF2B5EF4-FFF2-40B4-BE49-F238E27FC236}">
              <a16:creationId xmlns:a16="http://schemas.microsoft.com/office/drawing/2014/main" id="{00000000-0008-0000-0500-0000DD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574" name="Text Box 15">
          <a:extLst>
            <a:ext uri="{FF2B5EF4-FFF2-40B4-BE49-F238E27FC236}">
              <a16:creationId xmlns:a16="http://schemas.microsoft.com/office/drawing/2014/main" id="{00000000-0008-0000-0500-0000DE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575" name="Text Box 15">
          <a:extLst>
            <a:ext uri="{FF2B5EF4-FFF2-40B4-BE49-F238E27FC236}">
              <a16:creationId xmlns:a16="http://schemas.microsoft.com/office/drawing/2014/main" id="{00000000-0008-0000-0500-0000DF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576" name="Text Box 15">
          <a:extLst>
            <a:ext uri="{FF2B5EF4-FFF2-40B4-BE49-F238E27FC236}">
              <a16:creationId xmlns:a16="http://schemas.microsoft.com/office/drawing/2014/main" id="{00000000-0008-0000-0500-0000E0110000}"/>
            </a:ext>
          </a:extLst>
        </xdr:cNvPr>
        <xdr:cNvSpPr txBox="1">
          <a:spLocks noChangeArrowheads="1"/>
        </xdr:cNvSpPr>
      </xdr:nvSpPr>
      <xdr:spPr bwMode="auto">
        <a:xfrm>
          <a:off x="4972050" y="43291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577" name="Text Box 15">
          <a:extLst>
            <a:ext uri="{FF2B5EF4-FFF2-40B4-BE49-F238E27FC236}">
              <a16:creationId xmlns:a16="http://schemas.microsoft.com/office/drawing/2014/main" id="{00000000-0008-0000-0500-0000E1110000}"/>
            </a:ext>
          </a:extLst>
        </xdr:cNvPr>
        <xdr:cNvSpPr txBox="1">
          <a:spLocks noChangeArrowheads="1"/>
        </xdr:cNvSpPr>
      </xdr:nvSpPr>
      <xdr:spPr bwMode="auto">
        <a:xfrm>
          <a:off x="4972050" y="43291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578" name="Text Box 15">
          <a:extLst>
            <a:ext uri="{FF2B5EF4-FFF2-40B4-BE49-F238E27FC236}">
              <a16:creationId xmlns:a16="http://schemas.microsoft.com/office/drawing/2014/main" id="{00000000-0008-0000-0500-0000E2110000}"/>
            </a:ext>
          </a:extLst>
        </xdr:cNvPr>
        <xdr:cNvSpPr txBox="1">
          <a:spLocks noChangeArrowheads="1"/>
        </xdr:cNvSpPr>
      </xdr:nvSpPr>
      <xdr:spPr bwMode="auto">
        <a:xfrm>
          <a:off x="4972050" y="43291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579" name="Text Box 15">
          <a:extLst>
            <a:ext uri="{FF2B5EF4-FFF2-40B4-BE49-F238E27FC236}">
              <a16:creationId xmlns:a16="http://schemas.microsoft.com/office/drawing/2014/main" id="{00000000-0008-0000-0500-0000E3110000}"/>
            </a:ext>
          </a:extLst>
        </xdr:cNvPr>
        <xdr:cNvSpPr txBox="1">
          <a:spLocks noChangeArrowheads="1"/>
        </xdr:cNvSpPr>
      </xdr:nvSpPr>
      <xdr:spPr bwMode="auto">
        <a:xfrm>
          <a:off x="4972050" y="43291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580" name="Text Box 15">
          <a:extLst>
            <a:ext uri="{FF2B5EF4-FFF2-40B4-BE49-F238E27FC236}">
              <a16:creationId xmlns:a16="http://schemas.microsoft.com/office/drawing/2014/main" id="{00000000-0008-0000-0500-0000E4110000}"/>
            </a:ext>
          </a:extLst>
        </xdr:cNvPr>
        <xdr:cNvSpPr txBox="1">
          <a:spLocks noChangeArrowheads="1"/>
        </xdr:cNvSpPr>
      </xdr:nvSpPr>
      <xdr:spPr bwMode="auto">
        <a:xfrm>
          <a:off x="4972050" y="43291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581" name="Text Box 15">
          <a:extLst>
            <a:ext uri="{FF2B5EF4-FFF2-40B4-BE49-F238E27FC236}">
              <a16:creationId xmlns:a16="http://schemas.microsoft.com/office/drawing/2014/main" id="{00000000-0008-0000-0500-0000E5110000}"/>
            </a:ext>
          </a:extLst>
        </xdr:cNvPr>
        <xdr:cNvSpPr txBox="1">
          <a:spLocks noChangeArrowheads="1"/>
        </xdr:cNvSpPr>
      </xdr:nvSpPr>
      <xdr:spPr bwMode="auto">
        <a:xfrm>
          <a:off x="4972050" y="43291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582" name="Text Box 15">
          <a:extLst>
            <a:ext uri="{FF2B5EF4-FFF2-40B4-BE49-F238E27FC236}">
              <a16:creationId xmlns:a16="http://schemas.microsoft.com/office/drawing/2014/main" id="{00000000-0008-0000-0500-0000E6110000}"/>
            </a:ext>
          </a:extLst>
        </xdr:cNvPr>
        <xdr:cNvSpPr txBox="1">
          <a:spLocks noChangeArrowheads="1"/>
        </xdr:cNvSpPr>
      </xdr:nvSpPr>
      <xdr:spPr bwMode="auto">
        <a:xfrm>
          <a:off x="4972050" y="43291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583" name="Text Box 15">
          <a:extLst>
            <a:ext uri="{FF2B5EF4-FFF2-40B4-BE49-F238E27FC236}">
              <a16:creationId xmlns:a16="http://schemas.microsoft.com/office/drawing/2014/main" id="{00000000-0008-0000-0500-0000E7110000}"/>
            </a:ext>
          </a:extLst>
        </xdr:cNvPr>
        <xdr:cNvSpPr txBox="1">
          <a:spLocks noChangeArrowheads="1"/>
        </xdr:cNvSpPr>
      </xdr:nvSpPr>
      <xdr:spPr bwMode="auto">
        <a:xfrm>
          <a:off x="4972050" y="43291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461691"/>
    <xdr:sp macro="" textlink="">
      <xdr:nvSpPr>
        <xdr:cNvPr id="4584" name="Text Box 15">
          <a:extLst>
            <a:ext uri="{FF2B5EF4-FFF2-40B4-BE49-F238E27FC236}">
              <a16:creationId xmlns:a16="http://schemas.microsoft.com/office/drawing/2014/main" id="{00000000-0008-0000-0500-0000E8110000}"/>
            </a:ext>
          </a:extLst>
        </xdr:cNvPr>
        <xdr:cNvSpPr txBox="1">
          <a:spLocks noChangeArrowheads="1"/>
        </xdr:cNvSpPr>
      </xdr:nvSpPr>
      <xdr:spPr bwMode="auto">
        <a:xfrm>
          <a:off x="4972050" y="44789725"/>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585" name="Text Box 15">
          <a:extLst>
            <a:ext uri="{FF2B5EF4-FFF2-40B4-BE49-F238E27FC236}">
              <a16:creationId xmlns:a16="http://schemas.microsoft.com/office/drawing/2014/main" id="{00000000-0008-0000-0500-0000E9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444331"/>
    <xdr:sp macro="" textlink="">
      <xdr:nvSpPr>
        <xdr:cNvPr id="4586" name="Text Box 15">
          <a:extLst>
            <a:ext uri="{FF2B5EF4-FFF2-40B4-BE49-F238E27FC236}">
              <a16:creationId xmlns:a16="http://schemas.microsoft.com/office/drawing/2014/main" id="{00000000-0008-0000-0500-0000EA110000}"/>
            </a:ext>
          </a:extLst>
        </xdr:cNvPr>
        <xdr:cNvSpPr txBox="1">
          <a:spLocks noChangeArrowheads="1"/>
        </xdr:cNvSpPr>
      </xdr:nvSpPr>
      <xdr:spPr bwMode="auto">
        <a:xfrm>
          <a:off x="4972050" y="44789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448496"/>
    <xdr:sp macro="" textlink="">
      <xdr:nvSpPr>
        <xdr:cNvPr id="4587" name="Text Box 15">
          <a:extLst>
            <a:ext uri="{FF2B5EF4-FFF2-40B4-BE49-F238E27FC236}">
              <a16:creationId xmlns:a16="http://schemas.microsoft.com/office/drawing/2014/main" id="{00000000-0008-0000-0500-0000EB110000}"/>
            </a:ext>
          </a:extLst>
        </xdr:cNvPr>
        <xdr:cNvSpPr txBox="1">
          <a:spLocks noChangeArrowheads="1"/>
        </xdr:cNvSpPr>
      </xdr:nvSpPr>
      <xdr:spPr bwMode="auto">
        <a:xfrm>
          <a:off x="4972050" y="447897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588" name="Text Box 15">
          <a:extLst>
            <a:ext uri="{FF2B5EF4-FFF2-40B4-BE49-F238E27FC236}">
              <a16:creationId xmlns:a16="http://schemas.microsoft.com/office/drawing/2014/main" id="{00000000-0008-0000-0500-0000EC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444331"/>
    <xdr:sp macro="" textlink="">
      <xdr:nvSpPr>
        <xdr:cNvPr id="4589" name="Text Box 15">
          <a:extLst>
            <a:ext uri="{FF2B5EF4-FFF2-40B4-BE49-F238E27FC236}">
              <a16:creationId xmlns:a16="http://schemas.microsoft.com/office/drawing/2014/main" id="{00000000-0008-0000-0500-0000ED110000}"/>
            </a:ext>
          </a:extLst>
        </xdr:cNvPr>
        <xdr:cNvSpPr txBox="1">
          <a:spLocks noChangeArrowheads="1"/>
        </xdr:cNvSpPr>
      </xdr:nvSpPr>
      <xdr:spPr bwMode="auto">
        <a:xfrm>
          <a:off x="4972050" y="44789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456743"/>
    <xdr:sp macro="" textlink="">
      <xdr:nvSpPr>
        <xdr:cNvPr id="4590" name="Text Box 15">
          <a:extLst>
            <a:ext uri="{FF2B5EF4-FFF2-40B4-BE49-F238E27FC236}">
              <a16:creationId xmlns:a16="http://schemas.microsoft.com/office/drawing/2014/main" id="{00000000-0008-0000-0500-0000EE110000}"/>
            </a:ext>
          </a:extLst>
        </xdr:cNvPr>
        <xdr:cNvSpPr txBox="1">
          <a:spLocks noChangeArrowheads="1"/>
        </xdr:cNvSpPr>
      </xdr:nvSpPr>
      <xdr:spPr bwMode="auto">
        <a:xfrm>
          <a:off x="4972050" y="447897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591" name="Text Box 15">
          <a:extLst>
            <a:ext uri="{FF2B5EF4-FFF2-40B4-BE49-F238E27FC236}">
              <a16:creationId xmlns:a16="http://schemas.microsoft.com/office/drawing/2014/main" id="{00000000-0008-0000-0500-0000EF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593" name="Text Box 15">
          <a:extLst>
            <a:ext uri="{FF2B5EF4-FFF2-40B4-BE49-F238E27FC236}">
              <a16:creationId xmlns:a16="http://schemas.microsoft.com/office/drawing/2014/main" id="{00000000-0008-0000-0500-0000F1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594" name="Text Box 15">
          <a:extLst>
            <a:ext uri="{FF2B5EF4-FFF2-40B4-BE49-F238E27FC236}">
              <a16:creationId xmlns:a16="http://schemas.microsoft.com/office/drawing/2014/main" id="{00000000-0008-0000-0500-0000F2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595" name="Text Box 15">
          <a:extLst>
            <a:ext uri="{FF2B5EF4-FFF2-40B4-BE49-F238E27FC236}">
              <a16:creationId xmlns:a16="http://schemas.microsoft.com/office/drawing/2014/main" id="{00000000-0008-0000-0500-0000F3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596" name="Text Box 15">
          <a:extLst>
            <a:ext uri="{FF2B5EF4-FFF2-40B4-BE49-F238E27FC236}">
              <a16:creationId xmlns:a16="http://schemas.microsoft.com/office/drawing/2014/main" id="{00000000-0008-0000-0500-0000F4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597" name="Text Box 15">
          <a:extLst>
            <a:ext uri="{FF2B5EF4-FFF2-40B4-BE49-F238E27FC236}">
              <a16:creationId xmlns:a16="http://schemas.microsoft.com/office/drawing/2014/main" id="{00000000-0008-0000-0500-0000F5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598" name="Text Box 15">
          <a:extLst>
            <a:ext uri="{FF2B5EF4-FFF2-40B4-BE49-F238E27FC236}">
              <a16:creationId xmlns:a16="http://schemas.microsoft.com/office/drawing/2014/main" id="{00000000-0008-0000-0500-0000F6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599" name="Text Box 15">
          <a:extLst>
            <a:ext uri="{FF2B5EF4-FFF2-40B4-BE49-F238E27FC236}">
              <a16:creationId xmlns:a16="http://schemas.microsoft.com/office/drawing/2014/main" id="{00000000-0008-0000-0500-0000F7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600" name="Text Box 15">
          <a:extLst>
            <a:ext uri="{FF2B5EF4-FFF2-40B4-BE49-F238E27FC236}">
              <a16:creationId xmlns:a16="http://schemas.microsoft.com/office/drawing/2014/main" id="{00000000-0008-0000-0500-0000F8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61691"/>
    <xdr:sp macro="" textlink="">
      <xdr:nvSpPr>
        <xdr:cNvPr id="4601" name="Text Box 15">
          <a:extLst>
            <a:ext uri="{FF2B5EF4-FFF2-40B4-BE49-F238E27FC236}">
              <a16:creationId xmlns:a16="http://schemas.microsoft.com/office/drawing/2014/main" id="{00000000-0008-0000-0500-0000F9110000}"/>
            </a:ext>
          </a:extLst>
        </xdr:cNvPr>
        <xdr:cNvSpPr txBox="1">
          <a:spLocks noChangeArrowheads="1"/>
        </xdr:cNvSpPr>
      </xdr:nvSpPr>
      <xdr:spPr bwMode="auto">
        <a:xfrm>
          <a:off x="4972050" y="44789725"/>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602" name="Text Box 15">
          <a:extLst>
            <a:ext uri="{FF2B5EF4-FFF2-40B4-BE49-F238E27FC236}">
              <a16:creationId xmlns:a16="http://schemas.microsoft.com/office/drawing/2014/main" id="{00000000-0008-0000-0500-0000FA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44331"/>
    <xdr:sp macro="" textlink="">
      <xdr:nvSpPr>
        <xdr:cNvPr id="4603" name="Text Box 15">
          <a:extLst>
            <a:ext uri="{FF2B5EF4-FFF2-40B4-BE49-F238E27FC236}">
              <a16:creationId xmlns:a16="http://schemas.microsoft.com/office/drawing/2014/main" id="{00000000-0008-0000-0500-0000FB110000}"/>
            </a:ext>
          </a:extLst>
        </xdr:cNvPr>
        <xdr:cNvSpPr txBox="1">
          <a:spLocks noChangeArrowheads="1"/>
        </xdr:cNvSpPr>
      </xdr:nvSpPr>
      <xdr:spPr bwMode="auto">
        <a:xfrm>
          <a:off x="4972050" y="44789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48496"/>
    <xdr:sp macro="" textlink="">
      <xdr:nvSpPr>
        <xdr:cNvPr id="4604" name="Text Box 15">
          <a:extLst>
            <a:ext uri="{FF2B5EF4-FFF2-40B4-BE49-F238E27FC236}">
              <a16:creationId xmlns:a16="http://schemas.microsoft.com/office/drawing/2014/main" id="{00000000-0008-0000-0500-0000FC110000}"/>
            </a:ext>
          </a:extLst>
        </xdr:cNvPr>
        <xdr:cNvSpPr txBox="1">
          <a:spLocks noChangeArrowheads="1"/>
        </xdr:cNvSpPr>
      </xdr:nvSpPr>
      <xdr:spPr bwMode="auto">
        <a:xfrm>
          <a:off x="4972050" y="447897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605" name="Text Box 15">
          <a:extLst>
            <a:ext uri="{FF2B5EF4-FFF2-40B4-BE49-F238E27FC236}">
              <a16:creationId xmlns:a16="http://schemas.microsoft.com/office/drawing/2014/main" id="{00000000-0008-0000-0500-0000FD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44331"/>
    <xdr:sp macro="" textlink="">
      <xdr:nvSpPr>
        <xdr:cNvPr id="4606" name="Text Box 15">
          <a:extLst>
            <a:ext uri="{FF2B5EF4-FFF2-40B4-BE49-F238E27FC236}">
              <a16:creationId xmlns:a16="http://schemas.microsoft.com/office/drawing/2014/main" id="{00000000-0008-0000-0500-0000FE110000}"/>
            </a:ext>
          </a:extLst>
        </xdr:cNvPr>
        <xdr:cNvSpPr txBox="1">
          <a:spLocks noChangeArrowheads="1"/>
        </xdr:cNvSpPr>
      </xdr:nvSpPr>
      <xdr:spPr bwMode="auto">
        <a:xfrm>
          <a:off x="4972050" y="44789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56743"/>
    <xdr:sp macro="" textlink="">
      <xdr:nvSpPr>
        <xdr:cNvPr id="4607" name="Text Box 15">
          <a:extLst>
            <a:ext uri="{FF2B5EF4-FFF2-40B4-BE49-F238E27FC236}">
              <a16:creationId xmlns:a16="http://schemas.microsoft.com/office/drawing/2014/main" id="{00000000-0008-0000-0500-0000FF110000}"/>
            </a:ext>
          </a:extLst>
        </xdr:cNvPr>
        <xdr:cNvSpPr txBox="1">
          <a:spLocks noChangeArrowheads="1"/>
        </xdr:cNvSpPr>
      </xdr:nvSpPr>
      <xdr:spPr bwMode="auto">
        <a:xfrm>
          <a:off x="4972050" y="447897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608" name="Text Box 15">
          <a:extLst>
            <a:ext uri="{FF2B5EF4-FFF2-40B4-BE49-F238E27FC236}">
              <a16:creationId xmlns:a16="http://schemas.microsoft.com/office/drawing/2014/main" id="{00000000-0008-0000-0500-00000012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44331"/>
    <xdr:sp macro="" textlink="">
      <xdr:nvSpPr>
        <xdr:cNvPr id="4609" name="Text Box 15">
          <a:extLst>
            <a:ext uri="{FF2B5EF4-FFF2-40B4-BE49-F238E27FC236}">
              <a16:creationId xmlns:a16="http://schemas.microsoft.com/office/drawing/2014/main" id="{00000000-0008-0000-0500-000001120000}"/>
            </a:ext>
          </a:extLst>
        </xdr:cNvPr>
        <xdr:cNvSpPr txBox="1">
          <a:spLocks noChangeArrowheads="1"/>
        </xdr:cNvSpPr>
      </xdr:nvSpPr>
      <xdr:spPr bwMode="auto">
        <a:xfrm>
          <a:off x="4972050" y="44789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610" name="Text Box 15">
          <a:extLst>
            <a:ext uri="{FF2B5EF4-FFF2-40B4-BE49-F238E27FC236}">
              <a16:creationId xmlns:a16="http://schemas.microsoft.com/office/drawing/2014/main" id="{00000000-0008-0000-0500-00000212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611" name="Text Box 15">
          <a:extLst>
            <a:ext uri="{FF2B5EF4-FFF2-40B4-BE49-F238E27FC236}">
              <a16:creationId xmlns:a16="http://schemas.microsoft.com/office/drawing/2014/main" id="{00000000-0008-0000-0500-00000312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612" name="Text Box 15">
          <a:extLst>
            <a:ext uri="{FF2B5EF4-FFF2-40B4-BE49-F238E27FC236}">
              <a16:creationId xmlns:a16="http://schemas.microsoft.com/office/drawing/2014/main" id="{00000000-0008-0000-0500-00000412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613" name="Text Box 15">
          <a:extLst>
            <a:ext uri="{FF2B5EF4-FFF2-40B4-BE49-F238E27FC236}">
              <a16:creationId xmlns:a16="http://schemas.microsoft.com/office/drawing/2014/main" id="{00000000-0008-0000-0500-00000512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614" name="Text Box 15">
          <a:extLst>
            <a:ext uri="{FF2B5EF4-FFF2-40B4-BE49-F238E27FC236}">
              <a16:creationId xmlns:a16="http://schemas.microsoft.com/office/drawing/2014/main" id="{00000000-0008-0000-0500-00000612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615" name="Text Box 15">
          <a:extLst>
            <a:ext uri="{FF2B5EF4-FFF2-40B4-BE49-F238E27FC236}">
              <a16:creationId xmlns:a16="http://schemas.microsoft.com/office/drawing/2014/main" id="{00000000-0008-0000-0500-00000712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616" name="Text Box 15">
          <a:extLst>
            <a:ext uri="{FF2B5EF4-FFF2-40B4-BE49-F238E27FC236}">
              <a16:creationId xmlns:a16="http://schemas.microsoft.com/office/drawing/2014/main" id="{00000000-0008-0000-0500-00000812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617" name="Text Box 15">
          <a:extLst>
            <a:ext uri="{FF2B5EF4-FFF2-40B4-BE49-F238E27FC236}">
              <a16:creationId xmlns:a16="http://schemas.microsoft.com/office/drawing/2014/main" id="{00000000-0008-0000-0500-00000912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618" name="Text Box 15">
          <a:extLst>
            <a:ext uri="{FF2B5EF4-FFF2-40B4-BE49-F238E27FC236}">
              <a16:creationId xmlns:a16="http://schemas.microsoft.com/office/drawing/2014/main" id="{00000000-0008-0000-0500-00000A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619" name="Text Box 15">
          <a:extLst>
            <a:ext uri="{FF2B5EF4-FFF2-40B4-BE49-F238E27FC236}">
              <a16:creationId xmlns:a16="http://schemas.microsoft.com/office/drawing/2014/main" id="{00000000-0008-0000-0500-00000B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620" name="Text Box 15">
          <a:extLst>
            <a:ext uri="{FF2B5EF4-FFF2-40B4-BE49-F238E27FC236}">
              <a16:creationId xmlns:a16="http://schemas.microsoft.com/office/drawing/2014/main" id="{00000000-0008-0000-0500-00000C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621" name="Text Box 15">
          <a:extLst>
            <a:ext uri="{FF2B5EF4-FFF2-40B4-BE49-F238E27FC236}">
              <a16:creationId xmlns:a16="http://schemas.microsoft.com/office/drawing/2014/main" id="{00000000-0008-0000-0500-00000D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622" name="Text Box 15">
          <a:extLst>
            <a:ext uri="{FF2B5EF4-FFF2-40B4-BE49-F238E27FC236}">
              <a16:creationId xmlns:a16="http://schemas.microsoft.com/office/drawing/2014/main" id="{00000000-0008-0000-0500-00000E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623" name="Text Box 15">
          <a:extLst>
            <a:ext uri="{FF2B5EF4-FFF2-40B4-BE49-F238E27FC236}">
              <a16:creationId xmlns:a16="http://schemas.microsoft.com/office/drawing/2014/main" id="{00000000-0008-0000-0500-00000F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624" name="Text Box 15">
          <a:extLst>
            <a:ext uri="{FF2B5EF4-FFF2-40B4-BE49-F238E27FC236}">
              <a16:creationId xmlns:a16="http://schemas.microsoft.com/office/drawing/2014/main" id="{00000000-0008-0000-0500-000010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625" name="Text Box 15">
          <a:extLst>
            <a:ext uri="{FF2B5EF4-FFF2-40B4-BE49-F238E27FC236}">
              <a16:creationId xmlns:a16="http://schemas.microsoft.com/office/drawing/2014/main" id="{00000000-0008-0000-0500-000011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626" name="Text Box 15">
          <a:extLst>
            <a:ext uri="{FF2B5EF4-FFF2-40B4-BE49-F238E27FC236}">
              <a16:creationId xmlns:a16="http://schemas.microsoft.com/office/drawing/2014/main" id="{00000000-0008-0000-0500-000012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627" name="Text Box 15">
          <a:extLst>
            <a:ext uri="{FF2B5EF4-FFF2-40B4-BE49-F238E27FC236}">
              <a16:creationId xmlns:a16="http://schemas.microsoft.com/office/drawing/2014/main" id="{00000000-0008-0000-0500-000013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628" name="Text Box 15">
          <a:extLst>
            <a:ext uri="{FF2B5EF4-FFF2-40B4-BE49-F238E27FC236}">
              <a16:creationId xmlns:a16="http://schemas.microsoft.com/office/drawing/2014/main" id="{00000000-0008-0000-0500-000014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448496"/>
    <xdr:sp macro="" textlink="">
      <xdr:nvSpPr>
        <xdr:cNvPr id="4629" name="Text Box 15">
          <a:extLst>
            <a:ext uri="{FF2B5EF4-FFF2-40B4-BE49-F238E27FC236}">
              <a16:creationId xmlns:a16="http://schemas.microsoft.com/office/drawing/2014/main" id="{00000000-0008-0000-0500-000015120000}"/>
            </a:ext>
          </a:extLst>
        </xdr:cNvPr>
        <xdr:cNvSpPr txBox="1">
          <a:spLocks noChangeArrowheads="1"/>
        </xdr:cNvSpPr>
      </xdr:nvSpPr>
      <xdr:spPr bwMode="auto">
        <a:xfrm>
          <a:off x="4972050" y="140684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30" name="Text Box 15">
          <a:extLst>
            <a:ext uri="{FF2B5EF4-FFF2-40B4-BE49-F238E27FC236}">
              <a16:creationId xmlns:a16="http://schemas.microsoft.com/office/drawing/2014/main" id="{00000000-0008-0000-0500-000016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444331"/>
    <xdr:sp macro="" textlink="">
      <xdr:nvSpPr>
        <xdr:cNvPr id="4631" name="Text Box 15">
          <a:extLst>
            <a:ext uri="{FF2B5EF4-FFF2-40B4-BE49-F238E27FC236}">
              <a16:creationId xmlns:a16="http://schemas.microsoft.com/office/drawing/2014/main" id="{00000000-0008-0000-0500-000017120000}"/>
            </a:ext>
          </a:extLst>
        </xdr:cNvPr>
        <xdr:cNvSpPr txBox="1">
          <a:spLocks noChangeArrowheads="1"/>
        </xdr:cNvSpPr>
      </xdr:nvSpPr>
      <xdr:spPr bwMode="auto">
        <a:xfrm>
          <a:off x="4972050" y="14068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448496"/>
    <xdr:sp macro="" textlink="">
      <xdr:nvSpPr>
        <xdr:cNvPr id="4632" name="Text Box 15">
          <a:extLst>
            <a:ext uri="{FF2B5EF4-FFF2-40B4-BE49-F238E27FC236}">
              <a16:creationId xmlns:a16="http://schemas.microsoft.com/office/drawing/2014/main" id="{00000000-0008-0000-0500-000018120000}"/>
            </a:ext>
          </a:extLst>
        </xdr:cNvPr>
        <xdr:cNvSpPr txBox="1">
          <a:spLocks noChangeArrowheads="1"/>
        </xdr:cNvSpPr>
      </xdr:nvSpPr>
      <xdr:spPr bwMode="auto">
        <a:xfrm>
          <a:off x="4972050" y="140684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33" name="Text Box 15">
          <a:extLst>
            <a:ext uri="{FF2B5EF4-FFF2-40B4-BE49-F238E27FC236}">
              <a16:creationId xmlns:a16="http://schemas.microsoft.com/office/drawing/2014/main" id="{00000000-0008-0000-0500-000019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444331"/>
    <xdr:sp macro="" textlink="">
      <xdr:nvSpPr>
        <xdr:cNvPr id="4634" name="Text Box 15">
          <a:extLst>
            <a:ext uri="{FF2B5EF4-FFF2-40B4-BE49-F238E27FC236}">
              <a16:creationId xmlns:a16="http://schemas.microsoft.com/office/drawing/2014/main" id="{00000000-0008-0000-0500-00001A120000}"/>
            </a:ext>
          </a:extLst>
        </xdr:cNvPr>
        <xdr:cNvSpPr txBox="1">
          <a:spLocks noChangeArrowheads="1"/>
        </xdr:cNvSpPr>
      </xdr:nvSpPr>
      <xdr:spPr bwMode="auto">
        <a:xfrm>
          <a:off x="4972050" y="14068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456743"/>
    <xdr:sp macro="" textlink="">
      <xdr:nvSpPr>
        <xdr:cNvPr id="4635" name="Text Box 15">
          <a:extLst>
            <a:ext uri="{FF2B5EF4-FFF2-40B4-BE49-F238E27FC236}">
              <a16:creationId xmlns:a16="http://schemas.microsoft.com/office/drawing/2014/main" id="{00000000-0008-0000-0500-00001B120000}"/>
            </a:ext>
          </a:extLst>
        </xdr:cNvPr>
        <xdr:cNvSpPr txBox="1">
          <a:spLocks noChangeArrowheads="1"/>
        </xdr:cNvSpPr>
      </xdr:nvSpPr>
      <xdr:spPr bwMode="auto">
        <a:xfrm>
          <a:off x="4972050" y="140684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36" name="Text Box 15">
          <a:extLst>
            <a:ext uri="{FF2B5EF4-FFF2-40B4-BE49-F238E27FC236}">
              <a16:creationId xmlns:a16="http://schemas.microsoft.com/office/drawing/2014/main" id="{00000000-0008-0000-0500-00001C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444331"/>
    <xdr:sp macro="" textlink="">
      <xdr:nvSpPr>
        <xdr:cNvPr id="4637" name="Text Box 15">
          <a:extLst>
            <a:ext uri="{FF2B5EF4-FFF2-40B4-BE49-F238E27FC236}">
              <a16:creationId xmlns:a16="http://schemas.microsoft.com/office/drawing/2014/main" id="{00000000-0008-0000-0500-00001D120000}"/>
            </a:ext>
          </a:extLst>
        </xdr:cNvPr>
        <xdr:cNvSpPr txBox="1">
          <a:spLocks noChangeArrowheads="1"/>
        </xdr:cNvSpPr>
      </xdr:nvSpPr>
      <xdr:spPr bwMode="auto">
        <a:xfrm>
          <a:off x="4972050" y="14068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38" name="Text Box 15">
          <a:extLst>
            <a:ext uri="{FF2B5EF4-FFF2-40B4-BE49-F238E27FC236}">
              <a16:creationId xmlns:a16="http://schemas.microsoft.com/office/drawing/2014/main" id="{00000000-0008-0000-0500-00001E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39" name="Text Box 15">
          <a:extLst>
            <a:ext uri="{FF2B5EF4-FFF2-40B4-BE49-F238E27FC236}">
              <a16:creationId xmlns:a16="http://schemas.microsoft.com/office/drawing/2014/main" id="{00000000-0008-0000-0500-00001F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40" name="Text Box 15">
          <a:extLst>
            <a:ext uri="{FF2B5EF4-FFF2-40B4-BE49-F238E27FC236}">
              <a16:creationId xmlns:a16="http://schemas.microsoft.com/office/drawing/2014/main" id="{00000000-0008-0000-0500-000020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41" name="Text Box 15">
          <a:extLst>
            <a:ext uri="{FF2B5EF4-FFF2-40B4-BE49-F238E27FC236}">
              <a16:creationId xmlns:a16="http://schemas.microsoft.com/office/drawing/2014/main" id="{00000000-0008-0000-0500-000021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42" name="Text Box 15">
          <a:extLst>
            <a:ext uri="{FF2B5EF4-FFF2-40B4-BE49-F238E27FC236}">
              <a16:creationId xmlns:a16="http://schemas.microsoft.com/office/drawing/2014/main" id="{00000000-0008-0000-0500-000022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43" name="Text Box 15">
          <a:extLst>
            <a:ext uri="{FF2B5EF4-FFF2-40B4-BE49-F238E27FC236}">
              <a16:creationId xmlns:a16="http://schemas.microsoft.com/office/drawing/2014/main" id="{00000000-0008-0000-0500-000023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44" name="Text Box 15">
          <a:extLst>
            <a:ext uri="{FF2B5EF4-FFF2-40B4-BE49-F238E27FC236}">
              <a16:creationId xmlns:a16="http://schemas.microsoft.com/office/drawing/2014/main" id="{00000000-0008-0000-0500-000024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45" name="Text Box 15">
          <a:extLst>
            <a:ext uri="{FF2B5EF4-FFF2-40B4-BE49-F238E27FC236}">
              <a16:creationId xmlns:a16="http://schemas.microsoft.com/office/drawing/2014/main" id="{00000000-0008-0000-0500-000025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46" name="Text Box 15">
          <a:extLst>
            <a:ext uri="{FF2B5EF4-FFF2-40B4-BE49-F238E27FC236}">
              <a16:creationId xmlns:a16="http://schemas.microsoft.com/office/drawing/2014/main" id="{00000000-0008-0000-0500-000026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47" name="Text Box 15">
          <a:extLst>
            <a:ext uri="{FF2B5EF4-FFF2-40B4-BE49-F238E27FC236}">
              <a16:creationId xmlns:a16="http://schemas.microsoft.com/office/drawing/2014/main" id="{00000000-0008-0000-0500-000027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48" name="Text Box 15">
          <a:extLst>
            <a:ext uri="{FF2B5EF4-FFF2-40B4-BE49-F238E27FC236}">
              <a16:creationId xmlns:a16="http://schemas.microsoft.com/office/drawing/2014/main" id="{00000000-0008-0000-0500-000028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49" name="Text Box 15">
          <a:extLst>
            <a:ext uri="{FF2B5EF4-FFF2-40B4-BE49-F238E27FC236}">
              <a16:creationId xmlns:a16="http://schemas.microsoft.com/office/drawing/2014/main" id="{00000000-0008-0000-0500-000029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50" name="Text Box 15">
          <a:extLst>
            <a:ext uri="{FF2B5EF4-FFF2-40B4-BE49-F238E27FC236}">
              <a16:creationId xmlns:a16="http://schemas.microsoft.com/office/drawing/2014/main" id="{00000000-0008-0000-0500-00002A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51" name="Text Box 15">
          <a:extLst>
            <a:ext uri="{FF2B5EF4-FFF2-40B4-BE49-F238E27FC236}">
              <a16:creationId xmlns:a16="http://schemas.microsoft.com/office/drawing/2014/main" id="{00000000-0008-0000-0500-00002B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52" name="Text Box 15">
          <a:extLst>
            <a:ext uri="{FF2B5EF4-FFF2-40B4-BE49-F238E27FC236}">
              <a16:creationId xmlns:a16="http://schemas.microsoft.com/office/drawing/2014/main" id="{00000000-0008-0000-0500-00002C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53" name="Text Box 15">
          <a:extLst>
            <a:ext uri="{FF2B5EF4-FFF2-40B4-BE49-F238E27FC236}">
              <a16:creationId xmlns:a16="http://schemas.microsoft.com/office/drawing/2014/main" id="{00000000-0008-0000-0500-00002D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54" name="Text Box 15">
          <a:extLst>
            <a:ext uri="{FF2B5EF4-FFF2-40B4-BE49-F238E27FC236}">
              <a16:creationId xmlns:a16="http://schemas.microsoft.com/office/drawing/2014/main" id="{00000000-0008-0000-0500-00002E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55" name="Text Box 15">
          <a:extLst>
            <a:ext uri="{FF2B5EF4-FFF2-40B4-BE49-F238E27FC236}">
              <a16:creationId xmlns:a16="http://schemas.microsoft.com/office/drawing/2014/main" id="{00000000-0008-0000-0500-00002F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56" name="Text Box 15">
          <a:extLst>
            <a:ext uri="{FF2B5EF4-FFF2-40B4-BE49-F238E27FC236}">
              <a16:creationId xmlns:a16="http://schemas.microsoft.com/office/drawing/2014/main" id="{00000000-0008-0000-0500-000030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57" name="Text Box 15">
          <a:extLst>
            <a:ext uri="{FF2B5EF4-FFF2-40B4-BE49-F238E27FC236}">
              <a16:creationId xmlns:a16="http://schemas.microsoft.com/office/drawing/2014/main" id="{00000000-0008-0000-0500-000031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58" name="Text Box 15">
          <a:extLst>
            <a:ext uri="{FF2B5EF4-FFF2-40B4-BE49-F238E27FC236}">
              <a16:creationId xmlns:a16="http://schemas.microsoft.com/office/drawing/2014/main" id="{00000000-0008-0000-0500-000032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8496"/>
    <xdr:sp macro="" textlink="">
      <xdr:nvSpPr>
        <xdr:cNvPr id="4659" name="Text Box 15">
          <a:extLst>
            <a:ext uri="{FF2B5EF4-FFF2-40B4-BE49-F238E27FC236}">
              <a16:creationId xmlns:a16="http://schemas.microsoft.com/office/drawing/2014/main" id="{00000000-0008-0000-0500-000033120000}"/>
            </a:ext>
          </a:extLst>
        </xdr:cNvPr>
        <xdr:cNvSpPr txBox="1">
          <a:spLocks noChangeArrowheads="1"/>
        </xdr:cNvSpPr>
      </xdr:nvSpPr>
      <xdr:spPr bwMode="auto">
        <a:xfrm>
          <a:off x="4972050" y="140684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60" name="Text Box 15">
          <a:extLst>
            <a:ext uri="{FF2B5EF4-FFF2-40B4-BE49-F238E27FC236}">
              <a16:creationId xmlns:a16="http://schemas.microsoft.com/office/drawing/2014/main" id="{00000000-0008-0000-0500-000034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4331"/>
    <xdr:sp macro="" textlink="">
      <xdr:nvSpPr>
        <xdr:cNvPr id="4661" name="Text Box 15">
          <a:extLst>
            <a:ext uri="{FF2B5EF4-FFF2-40B4-BE49-F238E27FC236}">
              <a16:creationId xmlns:a16="http://schemas.microsoft.com/office/drawing/2014/main" id="{00000000-0008-0000-0500-000035120000}"/>
            </a:ext>
          </a:extLst>
        </xdr:cNvPr>
        <xdr:cNvSpPr txBox="1">
          <a:spLocks noChangeArrowheads="1"/>
        </xdr:cNvSpPr>
      </xdr:nvSpPr>
      <xdr:spPr bwMode="auto">
        <a:xfrm>
          <a:off x="4972050" y="14068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8496"/>
    <xdr:sp macro="" textlink="">
      <xdr:nvSpPr>
        <xdr:cNvPr id="4662" name="Text Box 15">
          <a:extLst>
            <a:ext uri="{FF2B5EF4-FFF2-40B4-BE49-F238E27FC236}">
              <a16:creationId xmlns:a16="http://schemas.microsoft.com/office/drawing/2014/main" id="{00000000-0008-0000-0500-000036120000}"/>
            </a:ext>
          </a:extLst>
        </xdr:cNvPr>
        <xdr:cNvSpPr txBox="1">
          <a:spLocks noChangeArrowheads="1"/>
        </xdr:cNvSpPr>
      </xdr:nvSpPr>
      <xdr:spPr bwMode="auto">
        <a:xfrm>
          <a:off x="4972050" y="140684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63" name="Text Box 15">
          <a:extLst>
            <a:ext uri="{FF2B5EF4-FFF2-40B4-BE49-F238E27FC236}">
              <a16:creationId xmlns:a16="http://schemas.microsoft.com/office/drawing/2014/main" id="{00000000-0008-0000-0500-000037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4331"/>
    <xdr:sp macro="" textlink="">
      <xdr:nvSpPr>
        <xdr:cNvPr id="4664" name="Text Box 15">
          <a:extLst>
            <a:ext uri="{FF2B5EF4-FFF2-40B4-BE49-F238E27FC236}">
              <a16:creationId xmlns:a16="http://schemas.microsoft.com/office/drawing/2014/main" id="{00000000-0008-0000-0500-000038120000}"/>
            </a:ext>
          </a:extLst>
        </xdr:cNvPr>
        <xdr:cNvSpPr txBox="1">
          <a:spLocks noChangeArrowheads="1"/>
        </xdr:cNvSpPr>
      </xdr:nvSpPr>
      <xdr:spPr bwMode="auto">
        <a:xfrm>
          <a:off x="4972050" y="14068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56743"/>
    <xdr:sp macro="" textlink="">
      <xdr:nvSpPr>
        <xdr:cNvPr id="4665" name="Text Box 15">
          <a:extLst>
            <a:ext uri="{FF2B5EF4-FFF2-40B4-BE49-F238E27FC236}">
              <a16:creationId xmlns:a16="http://schemas.microsoft.com/office/drawing/2014/main" id="{00000000-0008-0000-0500-000039120000}"/>
            </a:ext>
          </a:extLst>
        </xdr:cNvPr>
        <xdr:cNvSpPr txBox="1">
          <a:spLocks noChangeArrowheads="1"/>
        </xdr:cNvSpPr>
      </xdr:nvSpPr>
      <xdr:spPr bwMode="auto">
        <a:xfrm>
          <a:off x="4972050" y="140684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66" name="Text Box 15">
          <a:extLst>
            <a:ext uri="{FF2B5EF4-FFF2-40B4-BE49-F238E27FC236}">
              <a16:creationId xmlns:a16="http://schemas.microsoft.com/office/drawing/2014/main" id="{00000000-0008-0000-0500-00003A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4331"/>
    <xdr:sp macro="" textlink="">
      <xdr:nvSpPr>
        <xdr:cNvPr id="4667" name="Text Box 15">
          <a:extLst>
            <a:ext uri="{FF2B5EF4-FFF2-40B4-BE49-F238E27FC236}">
              <a16:creationId xmlns:a16="http://schemas.microsoft.com/office/drawing/2014/main" id="{00000000-0008-0000-0500-00003B120000}"/>
            </a:ext>
          </a:extLst>
        </xdr:cNvPr>
        <xdr:cNvSpPr txBox="1">
          <a:spLocks noChangeArrowheads="1"/>
        </xdr:cNvSpPr>
      </xdr:nvSpPr>
      <xdr:spPr bwMode="auto">
        <a:xfrm>
          <a:off x="4972050" y="14068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68" name="Text Box 15">
          <a:extLst>
            <a:ext uri="{FF2B5EF4-FFF2-40B4-BE49-F238E27FC236}">
              <a16:creationId xmlns:a16="http://schemas.microsoft.com/office/drawing/2014/main" id="{00000000-0008-0000-0500-00003C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69" name="Text Box 15">
          <a:extLst>
            <a:ext uri="{FF2B5EF4-FFF2-40B4-BE49-F238E27FC236}">
              <a16:creationId xmlns:a16="http://schemas.microsoft.com/office/drawing/2014/main" id="{00000000-0008-0000-0500-00003D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70" name="Text Box 15">
          <a:extLst>
            <a:ext uri="{FF2B5EF4-FFF2-40B4-BE49-F238E27FC236}">
              <a16:creationId xmlns:a16="http://schemas.microsoft.com/office/drawing/2014/main" id="{00000000-0008-0000-0500-00003E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71" name="Text Box 15">
          <a:extLst>
            <a:ext uri="{FF2B5EF4-FFF2-40B4-BE49-F238E27FC236}">
              <a16:creationId xmlns:a16="http://schemas.microsoft.com/office/drawing/2014/main" id="{00000000-0008-0000-0500-00003F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72" name="Text Box 15">
          <a:extLst>
            <a:ext uri="{FF2B5EF4-FFF2-40B4-BE49-F238E27FC236}">
              <a16:creationId xmlns:a16="http://schemas.microsoft.com/office/drawing/2014/main" id="{00000000-0008-0000-0500-000040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73" name="Text Box 15">
          <a:extLst>
            <a:ext uri="{FF2B5EF4-FFF2-40B4-BE49-F238E27FC236}">
              <a16:creationId xmlns:a16="http://schemas.microsoft.com/office/drawing/2014/main" id="{00000000-0008-0000-0500-000041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74" name="Text Box 15">
          <a:extLst>
            <a:ext uri="{FF2B5EF4-FFF2-40B4-BE49-F238E27FC236}">
              <a16:creationId xmlns:a16="http://schemas.microsoft.com/office/drawing/2014/main" id="{00000000-0008-0000-0500-000042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75" name="Text Box 15">
          <a:extLst>
            <a:ext uri="{FF2B5EF4-FFF2-40B4-BE49-F238E27FC236}">
              <a16:creationId xmlns:a16="http://schemas.microsoft.com/office/drawing/2014/main" id="{00000000-0008-0000-0500-000043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76" name="Text Box 15">
          <a:extLst>
            <a:ext uri="{FF2B5EF4-FFF2-40B4-BE49-F238E27FC236}">
              <a16:creationId xmlns:a16="http://schemas.microsoft.com/office/drawing/2014/main" id="{00000000-0008-0000-0500-000044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77" name="Text Box 15">
          <a:extLst>
            <a:ext uri="{FF2B5EF4-FFF2-40B4-BE49-F238E27FC236}">
              <a16:creationId xmlns:a16="http://schemas.microsoft.com/office/drawing/2014/main" id="{00000000-0008-0000-0500-000045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78" name="Text Box 15">
          <a:extLst>
            <a:ext uri="{FF2B5EF4-FFF2-40B4-BE49-F238E27FC236}">
              <a16:creationId xmlns:a16="http://schemas.microsoft.com/office/drawing/2014/main" id="{00000000-0008-0000-0500-000046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79" name="Text Box 15">
          <a:extLst>
            <a:ext uri="{FF2B5EF4-FFF2-40B4-BE49-F238E27FC236}">
              <a16:creationId xmlns:a16="http://schemas.microsoft.com/office/drawing/2014/main" id="{00000000-0008-0000-0500-000047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80" name="Text Box 15">
          <a:extLst>
            <a:ext uri="{FF2B5EF4-FFF2-40B4-BE49-F238E27FC236}">
              <a16:creationId xmlns:a16="http://schemas.microsoft.com/office/drawing/2014/main" id="{00000000-0008-0000-0500-000048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81" name="Text Box 15">
          <a:extLst>
            <a:ext uri="{FF2B5EF4-FFF2-40B4-BE49-F238E27FC236}">
              <a16:creationId xmlns:a16="http://schemas.microsoft.com/office/drawing/2014/main" id="{00000000-0008-0000-0500-000049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82" name="Text Box 15">
          <a:extLst>
            <a:ext uri="{FF2B5EF4-FFF2-40B4-BE49-F238E27FC236}">
              <a16:creationId xmlns:a16="http://schemas.microsoft.com/office/drawing/2014/main" id="{00000000-0008-0000-0500-00004A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83" name="Text Box 15">
          <a:extLst>
            <a:ext uri="{FF2B5EF4-FFF2-40B4-BE49-F238E27FC236}">
              <a16:creationId xmlns:a16="http://schemas.microsoft.com/office/drawing/2014/main" id="{00000000-0008-0000-0500-00004B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84" name="Text Box 15">
          <a:extLst>
            <a:ext uri="{FF2B5EF4-FFF2-40B4-BE49-F238E27FC236}">
              <a16:creationId xmlns:a16="http://schemas.microsoft.com/office/drawing/2014/main" id="{00000000-0008-0000-0500-00004C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85" name="Text Box 15">
          <a:extLst>
            <a:ext uri="{FF2B5EF4-FFF2-40B4-BE49-F238E27FC236}">
              <a16:creationId xmlns:a16="http://schemas.microsoft.com/office/drawing/2014/main" id="{00000000-0008-0000-0500-00004D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86" name="Text Box 15">
          <a:extLst>
            <a:ext uri="{FF2B5EF4-FFF2-40B4-BE49-F238E27FC236}">
              <a16:creationId xmlns:a16="http://schemas.microsoft.com/office/drawing/2014/main" id="{00000000-0008-0000-0500-00004E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87" name="Text Box 15">
          <a:extLst>
            <a:ext uri="{FF2B5EF4-FFF2-40B4-BE49-F238E27FC236}">
              <a16:creationId xmlns:a16="http://schemas.microsoft.com/office/drawing/2014/main" id="{00000000-0008-0000-0500-00004F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88" name="Text Box 15">
          <a:extLst>
            <a:ext uri="{FF2B5EF4-FFF2-40B4-BE49-F238E27FC236}">
              <a16:creationId xmlns:a16="http://schemas.microsoft.com/office/drawing/2014/main" id="{00000000-0008-0000-0500-000050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89" name="Text Box 15">
          <a:extLst>
            <a:ext uri="{FF2B5EF4-FFF2-40B4-BE49-F238E27FC236}">
              <a16:creationId xmlns:a16="http://schemas.microsoft.com/office/drawing/2014/main" id="{00000000-0008-0000-0500-000051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90" name="Text Box 15">
          <a:extLst>
            <a:ext uri="{FF2B5EF4-FFF2-40B4-BE49-F238E27FC236}">
              <a16:creationId xmlns:a16="http://schemas.microsoft.com/office/drawing/2014/main" id="{00000000-0008-0000-0500-000052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91" name="Text Box 15">
          <a:extLst>
            <a:ext uri="{FF2B5EF4-FFF2-40B4-BE49-F238E27FC236}">
              <a16:creationId xmlns:a16="http://schemas.microsoft.com/office/drawing/2014/main" id="{00000000-0008-0000-0500-000053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92" name="Text Box 15">
          <a:extLst>
            <a:ext uri="{FF2B5EF4-FFF2-40B4-BE49-F238E27FC236}">
              <a16:creationId xmlns:a16="http://schemas.microsoft.com/office/drawing/2014/main" id="{00000000-0008-0000-0500-000054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93" name="Text Box 15">
          <a:extLst>
            <a:ext uri="{FF2B5EF4-FFF2-40B4-BE49-F238E27FC236}">
              <a16:creationId xmlns:a16="http://schemas.microsoft.com/office/drawing/2014/main" id="{00000000-0008-0000-0500-000055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94" name="Text Box 15">
          <a:extLst>
            <a:ext uri="{FF2B5EF4-FFF2-40B4-BE49-F238E27FC236}">
              <a16:creationId xmlns:a16="http://schemas.microsoft.com/office/drawing/2014/main" id="{00000000-0008-0000-0500-000056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95" name="Text Box 15">
          <a:extLst>
            <a:ext uri="{FF2B5EF4-FFF2-40B4-BE49-F238E27FC236}">
              <a16:creationId xmlns:a16="http://schemas.microsoft.com/office/drawing/2014/main" id="{00000000-0008-0000-0500-000057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96" name="Text Box 15">
          <a:extLst>
            <a:ext uri="{FF2B5EF4-FFF2-40B4-BE49-F238E27FC236}">
              <a16:creationId xmlns:a16="http://schemas.microsoft.com/office/drawing/2014/main" id="{00000000-0008-0000-0500-000058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97" name="Text Box 15">
          <a:extLst>
            <a:ext uri="{FF2B5EF4-FFF2-40B4-BE49-F238E27FC236}">
              <a16:creationId xmlns:a16="http://schemas.microsoft.com/office/drawing/2014/main" id="{00000000-0008-0000-0500-000059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98" name="Text Box 15">
          <a:extLst>
            <a:ext uri="{FF2B5EF4-FFF2-40B4-BE49-F238E27FC236}">
              <a16:creationId xmlns:a16="http://schemas.microsoft.com/office/drawing/2014/main" id="{00000000-0008-0000-0500-00005A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99" name="Text Box 15">
          <a:extLst>
            <a:ext uri="{FF2B5EF4-FFF2-40B4-BE49-F238E27FC236}">
              <a16:creationId xmlns:a16="http://schemas.microsoft.com/office/drawing/2014/main" id="{00000000-0008-0000-0500-00005B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700" name="Text Box 15">
          <a:extLst>
            <a:ext uri="{FF2B5EF4-FFF2-40B4-BE49-F238E27FC236}">
              <a16:creationId xmlns:a16="http://schemas.microsoft.com/office/drawing/2014/main" id="{00000000-0008-0000-0500-00005C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701" name="Text Box 15">
          <a:extLst>
            <a:ext uri="{FF2B5EF4-FFF2-40B4-BE49-F238E27FC236}">
              <a16:creationId xmlns:a16="http://schemas.microsoft.com/office/drawing/2014/main" id="{00000000-0008-0000-0500-00005D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702" name="Text Box 15">
          <a:extLst>
            <a:ext uri="{FF2B5EF4-FFF2-40B4-BE49-F238E27FC236}">
              <a16:creationId xmlns:a16="http://schemas.microsoft.com/office/drawing/2014/main" id="{00000000-0008-0000-0500-00005E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703" name="Text Box 15">
          <a:extLst>
            <a:ext uri="{FF2B5EF4-FFF2-40B4-BE49-F238E27FC236}">
              <a16:creationId xmlns:a16="http://schemas.microsoft.com/office/drawing/2014/main" id="{00000000-0008-0000-0500-00005F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704" name="Text Box 15">
          <a:extLst>
            <a:ext uri="{FF2B5EF4-FFF2-40B4-BE49-F238E27FC236}">
              <a16:creationId xmlns:a16="http://schemas.microsoft.com/office/drawing/2014/main" id="{00000000-0008-0000-0500-000060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705" name="Text Box 15">
          <a:extLst>
            <a:ext uri="{FF2B5EF4-FFF2-40B4-BE49-F238E27FC236}">
              <a16:creationId xmlns:a16="http://schemas.microsoft.com/office/drawing/2014/main" id="{00000000-0008-0000-0500-000061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706" name="Text Box 15">
          <a:extLst>
            <a:ext uri="{FF2B5EF4-FFF2-40B4-BE49-F238E27FC236}">
              <a16:creationId xmlns:a16="http://schemas.microsoft.com/office/drawing/2014/main" id="{00000000-0008-0000-0500-000062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707" name="Text Box 15">
          <a:extLst>
            <a:ext uri="{FF2B5EF4-FFF2-40B4-BE49-F238E27FC236}">
              <a16:creationId xmlns:a16="http://schemas.microsoft.com/office/drawing/2014/main" id="{00000000-0008-0000-0500-000063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708" name="Text Box 15">
          <a:extLst>
            <a:ext uri="{FF2B5EF4-FFF2-40B4-BE49-F238E27FC236}">
              <a16:creationId xmlns:a16="http://schemas.microsoft.com/office/drawing/2014/main" id="{00000000-0008-0000-0500-000064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709" name="Text Box 15">
          <a:extLst>
            <a:ext uri="{FF2B5EF4-FFF2-40B4-BE49-F238E27FC236}">
              <a16:creationId xmlns:a16="http://schemas.microsoft.com/office/drawing/2014/main" id="{00000000-0008-0000-0500-000065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710" name="Text Box 15">
          <a:extLst>
            <a:ext uri="{FF2B5EF4-FFF2-40B4-BE49-F238E27FC236}">
              <a16:creationId xmlns:a16="http://schemas.microsoft.com/office/drawing/2014/main" id="{00000000-0008-0000-0500-000066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711" name="Text Box 15">
          <a:extLst>
            <a:ext uri="{FF2B5EF4-FFF2-40B4-BE49-F238E27FC236}">
              <a16:creationId xmlns:a16="http://schemas.microsoft.com/office/drawing/2014/main" id="{00000000-0008-0000-0500-000067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712" name="Text Box 15">
          <a:extLst>
            <a:ext uri="{FF2B5EF4-FFF2-40B4-BE49-F238E27FC236}">
              <a16:creationId xmlns:a16="http://schemas.microsoft.com/office/drawing/2014/main" id="{00000000-0008-0000-0500-000068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wsDr>
</file>

<file path=xl/drawings/drawing3.xml><?xml version="1.0" encoding="utf-8"?>
<xdr:wsDr xmlns:xdr="http://schemas.openxmlformats.org/drawingml/2006/spreadsheetDrawing" xmlns:a="http://schemas.openxmlformats.org/drawingml/2006/main">
  <xdr:twoCellAnchor editAs="oneCell">
    <xdr:from>
      <xdr:col>4</xdr:col>
      <xdr:colOff>0</xdr:colOff>
      <xdr:row>127</xdr:row>
      <xdr:rowOff>0</xdr:rowOff>
    </xdr:from>
    <xdr:to>
      <xdr:col>4</xdr:col>
      <xdr:colOff>90438</xdr:colOff>
      <xdr:row>132</xdr:row>
      <xdr:rowOff>41458</xdr:rowOff>
    </xdr:to>
    <xdr:sp macro="" textlink="">
      <xdr:nvSpPr>
        <xdr:cNvPr id="2" name="Text Box 15">
          <a:extLst>
            <a:ext uri="{FF2B5EF4-FFF2-40B4-BE49-F238E27FC236}">
              <a16:creationId xmlns:a16="http://schemas.microsoft.com/office/drawing/2014/main" id="{DDC9161A-3AF4-446A-A2BA-ECF150A43AA8}"/>
            </a:ext>
          </a:extLst>
        </xdr:cNvPr>
        <xdr:cNvSpPr txBox="1">
          <a:spLocks noChangeArrowheads="1"/>
        </xdr:cNvSpPr>
      </xdr:nvSpPr>
      <xdr:spPr bwMode="auto">
        <a:xfrm>
          <a:off x="4743450" y="52539900"/>
          <a:ext cx="90438" cy="94633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xdr:row>
      <xdr:rowOff>0</xdr:rowOff>
    </xdr:from>
    <xdr:to>
      <xdr:col>4</xdr:col>
      <xdr:colOff>95250</xdr:colOff>
      <xdr:row>12</xdr:row>
      <xdr:rowOff>171450</xdr:rowOff>
    </xdr:to>
    <xdr:sp macro="" textlink="">
      <xdr:nvSpPr>
        <xdr:cNvPr id="3" name="Text Box 16">
          <a:extLst>
            <a:ext uri="{FF2B5EF4-FFF2-40B4-BE49-F238E27FC236}">
              <a16:creationId xmlns:a16="http://schemas.microsoft.com/office/drawing/2014/main" id="{55A08D92-8BBB-47E2-9FF2-1409A899A619}"/>
            </a:ext>
          </a:extLst>
        </xdr:cNvPr>
        <xdr:cNvSpPr txBox="1">
          <a:spLocks noChangeArrowheads="1"/>
        </xdr:cNvSpPr>
      </xdr:nvSpPr>
      <xdr:spPr bwMode="auto">
        <a:xfrm>
          <a:off x="4743450" y="982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xdr:row>
      <xdr:rowOff>0</xdr:rowOff>
    </xdr:from>
    <xdr:to>
      <xdr:col>4</xdr:col>
      <xdr:colOff>95250</xdr:colOff>
      <xdr:row>12</xdr:row>
      <xdr:rowOff>171450</xdr:rowOff>
    </xdr:to>
    <xdr:sp macro="" textlink="">
      <xdr:nvSpPr>
        <xdr:cNvPr id="4" name="Text Box 17">
          <a:extLst>
            <a:ext uri="{FF2B5EF4-FFF2-40B4-BE49-F238E27FC236}">
              <a16:creationId xmlns:a16="http://schemas.microsoft.com/office/drawing/2014/main" id="{791CE3F0-98AE-4388-B867-50A0A80BDE3D}"/>
            </a:ext>
          </a:extLst>
        </xdr:cNvPr>
        <xdr:cNvSpPr txBox="1">
          <a:spLocks noChangeArrowheads="1"/>
        </xdr:cNvSpPr>
      </xdr:nvSpPr>
      <xdr:spPr bwMode="auto">
        <a:xfrm>
          <a:off x="4743450" y="982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xdr:row>
      <xdr:rowOff>0</xdr:rowOff>
    </xdr:from>
    <xdr:to>
      <xdr:col>4</xdr:col>
      <xdr:colOff>95250</xdr:colOff>
      <xdr:row>12</xdr:row>
      <xdr:rowOff>171450</xdr:rowOff>
    </xdr:to>
    <xdr:sp macro="" textlink="">
      <xdr:nvSpPr>
        <xdr:cNvPr id="5" name="Text Box 18">
          <a:extLst>
            <a:ext uri="{FF2B5EF4-FFF2-40B4-BE49-F238E27FC236}">
              <a16:creationId xmlns:a16="http://schemas.microsoft.com/office/drawing/2014/main" id="{3E89A400-8DC8-4891-BD51-CB059FFA673C}"/>
            </a:ext>
          </a:extLst>
        </xdr:cNvPr>
        <xdr:cNvSpPr txBox="1">
          <a:spLocks noChangeArrowheads="1"/>
        </xdr:cNvSpPr>
      </xdr:nvSpPr>
      <xdr:spPr bwMode="auto">
        <a:xfrm>
          <a:off x="4743450" y="982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xdr:row>
      <xdr:rowOff>0</xdr:rowOff>
    </xdr:from>
    <xdr:to>
      <xdr:col>4</xdr:col>
      <xdr:colOff>95250</xdr:colOff>
      <xdr:row>12</xdr:row>
      <xdr:rowOff>171450</xdr:rowOff>
    </xdr:to>
    <xdr:sp macro="" textlink="">
      <xdr:nvSpPr>
        <xdr:cNvPr id="6" name="Text Box 19">
          <a:extLst>
            <a:ext uri="{FF2B5EF4-FFF2-40B4-BE49-F238E27FC236}">
              <a16:creationId xmlns:a16="http://schemas.microsoft.com/office/drawing/2014/main" id="{7AB6D175-B80F-45CC-B8B8-21AEBED0106C}"/>
            </a:ext>
          </a:extLst>
        </xdr:cNvPr>
        <xdr:cNvSpPr txBox="1">
          <a:spLocks noChangeArrowheads="1"/>
        </xdr:cNvSpPr>
      </xdr:nvSpPr>
      <xdr:spPr bwMode="auto">
        <a:xfrm>
          <a:off x="4743450" y="982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xdr:row>
      <xdr:rowOff>504825</xdr:rowOff>
    </xdr:from>
    <xdr:to>
      <xdr:col>4</xdr:col>
      <xdr:colOff>95250</xdr:colOff>
      <xdr:row>14</xdr:row>
      <xdr:rowOff>89310</xdr:rowOff>
    </xdr:to>
    <xdr:sp macro="" textlink="">
      <xdr:nvSpPr>
        <xdr:cNvPr id="7" name="Text Box 15">
          <a:extLst>
            <a:ext uri="{FF2B5EF4-FFF2-40B4-BE49-F238E27FC236}">
              <a16:creationId xmlns:a16="http://schemas.microsoft.com/office/drawing/2014/main" id="{0851F71F-AF4D-4C13-B2FA-AE1A16342881}"/>
            </a:ext>
          </a:extLst>
        </xdr:cNvPr>
        <xdr:cNvSpPr txBox="1">
          <a:spLocks noChangeArrowheads="1"/>
        </xdr:cNvSpPr>
      </xdr:nvSpPr>
      <xdr:spPr bwMode="auto">
        <a:xfrm>
          <a:off x="4743450" y="10191750"/>
          <a:ext cx="95250" cy="46078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4</xdr:col>
      <xdr:colOff>0</xdr:colOff>
      <xdr:row>127</xdr:row>
      <xdr:rowOff>0</xdr:rowOff>
    </xdr:from>
    <xdr:ext cx="95250" cy="213632"/>
    <xdr:sp macro="" textlink="">
      <xdr:nvSpPr>
        <xdr:cNvPr id="8" name="Text Box 15">
          <a:extLst>
            <a:ext uri="{FF2B5EF4-FFF2-40B4-BE49-F238E27FC236}">
              <a16:creationId xmlns:a16="http://schemas.microsoft.com/office/drawing/2014/main" id="{0463A448-C2AC-440F-ADF9-497E2B77A0A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9" name="Text Box 15">
          <a:extLst>
            <a:ext uri="{FF2B5EF4-FFF2-40B4-BE49-F238E27FC236}">
              <a16:creationId xmlns:a16="http://schemas.microsoft.com/office/drawing/2014/main" id="{AAFE73DD-4EDD-4504-974A-09D76E62D39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0" name="Text Box 15">
          <a:extLst>
            <a:ext uri="{FF2B5EF4-FFF2-40B4-BE49-F238E27FC236}">
              <a16:creationId xmlns:a16="http://schemas.microsoft.com/office/drawing/2014/main" id="{114F2D80-A980-434F-A6F5-7FE7AE9B970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1" name="Text Box 15">
          <a:extLst>
            <a:ext uri="{FF2B5EF4-FFF2-40B4-BE49-F238E27FC236}">
              <a16:creationId xmlns:a16="http://schemas.microsoft.com/office/drawing/2014/main" id="{4C136D3D-D01C-4137-8285-712E07B8832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 name="Text Box 15">
          <a:extLst>
            <a:ext uri="{FF2B5EF4-FFF2-40B4-BE49-F238E27FC236}">
              <a16:creationId xmlns:a16="http://schemas.microsoft.com/office/drawing/2014/main" id="{CFDA76B2-5C9F-442B-A229-5C5771935CA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3" name="Text Box 15">
          <a:extLst>
            <a:ext uri="{FF2B5EF4-FFF2-40B4-BE49-F238E27FC236}">
              <a16:creationId xmlns:a16="http://schemas.microsoft.com/office/drawing/2014/main" id="{035B8D14-AB3B-4440-9639-C878AE09E0E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4" name="Text Box 15">
          <a:extLst>
            <a:ext uri="{FF2B5EF4-FFF2-40B4-BE49-F238E27FC236}">
              <a16:creationId xmlns:a16="http://schemas.microsoft.com/office/drawing/2014/main" id="{F1C7FA9B-F443-429B-A20F-AEB211BAE49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5" name="Text Box 15">
          <a:extLst>
            <a:ext uri="{FF2B5EF4-FFF2-40B4-BE49-F238E27FC236}">
              <a16:creationId xmlns:a16="http://schemas.microsoft.com/office/drawing/2014/main" id="{2540CB19-798E-42E9-8337-F5448E088B9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6" name="Text Box 15">
          <a:extLst>
            <a:ext uri="{FF2B5EF4-FFF2-40B4-BE49-F238E27FC236}">
              <a16:creationId xmlns:a16="http://schemas.microsoft.com/office/drawing/2014/main" id="{D9EC1288-F87C-4683-AA3E-48DF01F1BF9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7" name="Text Box 15">
          <a:extLst>
            <a:ext uri="{FF2B5EF4-FFF2-40B4-BE49-F238E27FC236}">
              <a16:creationId xmlns:a16="http://schemas.microsoft.com/office/drawing/2014/main" id="{9D91250E-46F3-4263-9EA0-4B1AEC6CFA2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8" name="Text Box 15">
          <a:extLst>
            <a:ext uri="{FF2B5EF4-FFF2-40B4-BE49-F238E27FC236}">
              <a16:creationId xmlns:a16="http://schemas.microsoft.com/office/drawing/2014/main" id="{8D06141E-D855-4524-AC0B-A9A95138D50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9" name="Text Box 15">
          <a:extLst>
            <a:ext uri="{FF2B5EF4-FFF2-40B4-BE49-F238E27FC236}">
              <a16:creationId xmlns:a16="http://schemas.microsoft.com/office/drawing/2014/main" id="{42F5ACD3-80AE-464D-A621-E4BD51BF71C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0" name="Text Box 15">
          <a:extLst>
            <a:ext uri="{FF2B5EF4-FFF2-40B4-BE49-F238E27FC236}">
              <a16:creationId xmlns:a16="http://schemas.microsoft.com/office/drawing/2014/main" id="{FFA5A961-FEDF-4957-9B16-30E1416099B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1" name="Text Box 15">
          <a:extLst>
            <a:ext uri="{FF2B5EF4-FFF2-40B4-BE49-F238E27FC236}">
              <a16:creationId xmlns:a16="http://schemas.microsoft.com/office/drawing/2014/main" id="{95A9FDD3-9E6A-404B-8678-D71B10C2D55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22" name="Text Box 16">
          <a:extLst>
            <a:ext uri="{FF2B5EF4-FFF2-40B4-BE49-F238E27FC236}">
              <a16:creationId xmlns:a16="http://schemas.microsoft.com/office/drawing/2014/main" id="{CF64D70D-CAB8-4AF3-8A83-6D3891C90D78}"/>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23" name="Text Box 17">
          <a:extLst>
            <a:ext uri="{FF2B5EF4-FFF2-40B4-BE49-F238E27FC236}">
              <a16:creationId xmlns:a16="http://schemas.microsoft.com/office/drawing/2014/main" id="{39C13B31-7CA2-4835-8B2D-3FEDFF812640}"/>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24" name="Text Box 18">
          <a:extLst>
            <a:ext uri="{FF2B5EF4-FFF2-40B4-BE49-F238E27FC236}">
              <a16:creationId xmlns:a16="http://schemas.microsoft.com/office/drawing/2014/main" id="{903E0EDB-35C7-4191-9AEE-E9CFBA506072}"/>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25" name="Text Box 19">
          <a:extLst>
            <a:ext uri="{FF2B5EF4-FFF2-40B4-BE49-F238E27FC236}">
              <a16:creationId xmlns:a16="http://schemas.microsoft.com/office/drawing/2014/main" id="{8B384244-85B5-4F76-B18F-38033151A9F8}"/>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1034143</xdr:colOff>
      <xdr:row>127</xdr:row>
      <xdr:rowOff>0</xdr:rowOff>
    </xdr:from>
    <xdr:ext cx="95250" cy="213632"/>
    <xdr:sp macro="" textlink="">
      <xdr:nvSpPr>
        <xdr:cNvPr id="26" name="Text Box 15">
          <a:extLst>
            <a:ext uri="{FF2B5EF4-FFF2-40B4-BE49-F238E27FC236}">
              <a16:creationId xmlns:a16="http://schemas.microsoft.com/office/drawing/2014/main" id="{255373E3-8686-409F-B6CC-5DA27E71F77A}"/>
            </a:ext>
          </a:extLst>
        </xdr:cNvPr>
        <xdr:cNvSpPr txBox="1">
          <a:spLocks noChangeArrowheads="1"/>
        </xdr:cNvSpPr>
      </xdr:nvSpPr>
      <xdr:spPr bwMode="auto">
        <a:xfrm>
          <a:off x="5415643"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27" name="Text Box 16">
          <a:extLst>
            <a:ext uri="{FF2B5EF4-FFF2-40B4-BE49-F238E27FC236}">
              <a16:creationId xmlns:a16="http://schemas.microsoft.com/office/drawing/2014/main" id="{124038C0-7F24-4DE7-8CFB-D3D8AE123FCC}"/>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28" name="Text Box 17">
          <a:extLst>
            <a:ext uri="{FF2B5EF4-FFF2-40B4-BE49-F238E27FC236}">
              <a16:creationId xmlns:a16="http://schemas.microsoft.com/office/drawing/2014/main" id="{027F0FB2-1ED9-4254-B0DB-4D6DA637D323}"/>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29" name="Text Box 18">
          <a:extLst>
            <a:ext uri="{FF2B5EF4-FFF2-40B4-BE49-F238E27FC236}">
              <a16:creationId xmlns:a16="http://schemas.microsoft.com/office/drawing/2014/main" id="{795402CC-D01A-4FF4-A6CA-DCE0400DE218}"/>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30" name="Text Box 19">
          <a:extLst>
            <a:ext uri="{FF2B5EF4-FFF2-40B4-BE49-F238E27FC236}">
              <a16:creationId xmlns:a16="http://schemas.microsoft.com/office/drawing/2014/main" id="{84E4837D-71B4-49FA-8FDC-2F86B5B160D8}"/>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1" name="Text Box 15">
          <a:extLst>
            <a:ext uri="{FF2B5EF4-FFF2-40B4-BE49-F238E27FC236}">
              <a16:creationId xmlns:a16="http://schemas.microsoft.com/office/drawing/2014/main" id="{97DB649B-72B6-41F4-AD81-5A60C4D63B2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xdr:row>
      <xdr:rowOff>0</xdr:rowOff>
    </xdr:from>
    <xdr:ext cx="95250" cy="171450"/>
    <xdr:sp macro="" textlink="">
      <xdr:nvSpPr>
        <xdr:cNvPr id="32" name="Text Box 16">
          <a:extLst>
            <a:ext uri="{FF2B5EF4-FFF2-40B4-BE49-F238E27FC236}">
              <a16:creationId xmlns:a16="http://schemas.microsoft.com/office/drawing/2014/main" id="{D1F83E3E-8A60-4BD4-A84E-859E5CE202A0}"/>
            </a:ext>
          </a:extLst>
        </xdr:cNvPr>
        <xdr:cNvSpPr txBox="1">
          <a:spLocks noChangeArrowheads="1"/>
        </xdr:cNvSpPr>
      </xdr:nvSpPr>
      <xdr:spPr bwMode="auto">
        <a:xfrm>
          <a:off x="14363700" y="982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xdr:row>
      <xdr:rowOff>0</xdr:rowOff>
    </xdr:from>
    <xdr:ext cx="95250" cy="171450"/>
    <xdr:sp macro="" textlink="">
      <xdr:nvSpPr>
        <xdr:cNvPr id="33" name="Text Box 17">
          <a:extLst>
            <a:ext uri="{FF2B5EF4-FFF2-40B4-BE49-F238E27FC236}">
              <a16:creationId xmlns:a16="http://schemas.microsoft.com/office/drawing/2014/main" id="{8E03A739-8A05-43A7-A8BD-70C5E1C32D9E}"/>
            </a:ext>
          </a:extLst>
        </xdr:cNvPr>
        <xdr:cNvSpPr txBox="1">
          <a:spLocks noChangeArrowheads="1"/>
        </xdr:cNvSpPr>
      </xdr:nvSpPr>
      <xdr:spPr bwMode="auto">
        <a:xfrm>
          <a:off x="14363700" y="982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xdr:row>
      <xdr:rowOff>0</xdr:rowOff>
    </xdr:from>
    <xdr:ext cx="95250" cy="171450"/>
    <xdr:sp macro="" textlink="">
      <xdr:nvSpPr>
        <xdr:cNvPr id="34" name="Text Box 18">
          <a:extLst>
            <a:ext uri="{FF2B5EF4-FFF2-40B4-BE49-F238E27FC236}">
              <a16:creationId xmlns:a16="http://schemas.microsoft.com/office/drawing/2014/main" id="{2A2509E0-429F-4E2A-85B3-745BAFBB2B29}"/>
            </a:ext>
          </a:extLst>
        </xdr:cNvPr>
        <xdr:cNvSpPr txBox="1">
          <a:spLocks noChangeArrowheads="1"/>
        </xdr:cNvSpPr>
      </xdr:nvSpPr>
      <xdr:spPr bwMode="auto">
        <a:xfrm>
          <a:off x="14363700" y="982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xdr:row>
      <xdr:rowOff>0</xdr:rowOff>
    </xdr:from>
    <xdr:ext cx="95250" cy="171450"/>
    <xdr:sp macro="" textlink="">
      <xdr:nvSpPr>
        <xdr:cNvPr id="35" name="Text Box 19">
          <a:extLst>
            <a:ext uri="{FF2B5EF4-FFF2-40B4-BE49-F238E27FC236}">
              <a16:creationId xmlns:a16="http://schemas.microsoft.com/office/drawing/2014/main" id="{04FA4955-D5B1-4E1E-A4CA-8E98A141D0E0}"/>
            </a:ext>
          </a:extLst>
        </xdr:cNvPr>
        <xdr:cNvSpPr txBox="1">
          <a:spLocks noChangeArrowheads="1"/>
        </xdr:cNvSpPr>
      </xdr:nvSpPr>
      <xdr:spPr bwMode="auto">
        <a:xfrm>
          <a:off x="14363700" y="982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xdr:row>
      <xdr:rowOff>504825</xdr:rowOff>
    </xdr:from>
    <xdr:ext cx="95250" cy="442269"/>
    <xdr:sp macro="" textlink="">
      <xdr:nvSpPr>
        <xdr:cNvPr id="36" name="Text Box 15">
          <a:extLst>
            <a:ext uri="{FF2B5EF4-FFF2-40B4-BE49-F238E27FC236}">
              <a16:creationId xmlns:a16="http://schemas.microsoft.com/office/drawing/2014/main" id="{F6910A1D-5846-4E22-9F81-1F8756457C96}"/>
            </a:ext>
          </a:extLst>
        </xdr:cNvPr>
        <xdr:cNvSpPr txBox="1">
          <a:spLocks noChangeArrowheads="1"/>
        </xdr:cNvSpPr>
      </xdr:nvSpPr>
      <xdr:spPr bwMode="auto">
        <a:xfrm>
          <a:off x="14363700" y="101917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7" name="Text Box 15">
          <a:extLst>
            <a:ext uri="{FF2B5EF4-FFF2-40B4-BE49-F238E27FC236}">
              <a16:creationId xmlns:a16="http://schemas.microsoft.com/office/drawing/2014/main" id="{B094CE39-A5BE-4B33-97B8-78BAAB746DEE}"/>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8" name="Text Box 15">
          <a:extLst>
            <a:ext uri="{FF2B5EF4-FFF2-40B4-BE49-F238E27FC236}">
              <a16:creationId xmlns:a16="http://schemas.microsoft.com/office/drawing/2014/main" id="{90639CAB-9CA5-4DF4-B803-8EE300C481E3}"/>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9" name="Text Box 15">
          <a:extLst>
            <a:ext uri="{FF2B5EF4-FFF2-40B4-BE49-F238E27FC236}">
              <a16:creationId xmlns:a16="http://schemas.microsoft.com/office/drawing/2014/main" id="{439E7935-6D89-4C3B-AE55-95945907610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0" name="Text Box 15">
          <a:extLst>
            <a:ext uri="{FF2B5EF4-FFF2-40B4-BE49-F238E27FC236}">
              <a16:creationId xmlns:a16="http://schemas.microsoft.com/office/drawing/2014/main" id="{BCFC5CCD-8162-4A04-9CC0-FA981512C29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1" name="Text Box 15">
          <a:extLst>
            <a:ext uri="{FF2B5EF4-FFF2-40B4-BE49-F238E27FC236}">
              <a16:creationId xmlns:a16="http://schemas.microsoft.com/office/drawing/2014/main" id="{BDC36900-5F3A-4DB2-A457-607A6978B53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2" name="Text Box 15">
          <a:extLst>
            <a:ext uri="{FF2B5EF4-FFF2-40B4-BE49-F238E27FC236}">
              <a16:creationId xmlns:a16="http://schemas.microsoft.com/office/drawing/2014/main" id="{92E2112B-130B-4799-89A6-57B41F4BBA9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3" name="Text Box 15">
          <a:extLst>
            <a:ext uri="{FF2B5EF4-FFF2-40B4-BE49-F238E27FC236}">
              <a16:creationId xmlns:a16="http://schemas.microsoft.com/office/drawing/2014/main" id="{1508E5DD-EEDE-4DED-9C1D-6C0762A0A3CA}"/>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4" name="Text Box 15">
          <a:extLst>
            <a:ext uri="{FF2B5EF4-FFF2-40B4-BE49-F238E27FC236}">
              <a16:creationId xmlns:a16="http://schemas.microsoft.com/office/drawing/2014/main" id="{8D373BAE-C64C-45DB-8079-F79EC713F88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5" name="Text Box 15">
          <a:extLst>
            <a:ext uri="{FF2B5EF4-FFF2-40B4-BE49-F238E27FC236}">
              <a16:creationId xmlns:a16="http://schemas.microsoft.com/office/drawing/2014/main" id="{CDBC51D1-36EB-4206-BB46-10A12262E8FD}"/>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6" name="Text Box 15">
          <a:extLst>
            <a:ext uri="{FF2B5EF4-FFF2-40B4-BE49-F238E27FC236}">
              <a16:creationId xmlns:a16="http://schemas.microsoft.com/office/drawing/2014/main" id="{E79C3140-52D0-493E-8967-35CF795D87F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7" name="Text Box 15">
          <a:extLst>
            <a:ext uri="{FF2B5EF4-FFF2-40B4-BE49-F238E27FC236}">
              <a16:creationId xmlns:a16="http://schemas.microsoft.com/office/drawing/2014/main" id="{72250FE5-4F01-4C22-B8C8-6A63F448356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8" name="Text Box 15">
          <a:extLst>
            <a:ext uri="{FF2B5EF4-FFF2-40B4-BE49-F238E27FC236}">
              <a16:creationId xmlns:a16="http://schemas.microsoft.com/office/drawing/2014/main" id="{A724615F-C737-4B15-9F65-B39F4861618A}"/>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9" name="Text Box 15">
          <a:extLst>
            <a:ext uri="{FF2B5EF4-FFF2-40B4-BE49-F238E27FC236}">
              <a16:creationId xmlns:a16="http://schemas.microsoft.com/office/drawing/2014/main" id="{E26D3502-1AAC-40E7-ABA2-538520D58D3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0" name="Text Box 15">
          <a:extLst>
            <a:ext uri="{FF2B5EF4-FFF2-40B4-BE49-F238E27FC236}">
              <a16:creationId xmlns:a16="http://schemas.microsoft.com/office/drawing/2014/main" id="{24E69A54-097D-4633-8440-52B80B312C4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51" name="Text Box 16">
          <a:extLst>
            <a:ext uri="{FF2B5EF4-FFF2-40B4-BE49-F238E27FC236}">
              <a16:creationId xmlns:a16="http://schemas.microsoft.com/office/drawing/2014/main" id="{376E7753-740D-48F7-A97D-C5C7E2BC1D20}"/>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52" name="Text Box 17">
          <a:extLst>
            <a:ext uri="{FF2B5EF4-FFF2-40B4-BE49-F238E27FC236}">
              <a16:creationId xmlns:a16="http://schemas.microsoft.com/office/drawing/2014/main" id="{3BD7D891-E51B-427D-872D-0B84D1C618BC}"/>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53" name="Text Box 18">
          <a:extLst>
            <a:ext uri="{FF2B5EF4-FFF2-40B4-BE49-F238E27FC236}">
              <a16:creationId xmlns:a16="http://schemas.microsoft.com/office/drawing/2014/main" id="{B3686335-C358-4E51-9EF6-86200907DD87}"/>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54" name="Text Box 19">
          <a:extLst>
            <a:ext uri="{FF2B5EF4-FFF2-40B4-BE49-F238E27FC236}">
              <a16:creationId xmlns:a16="http://schemas.microsoft.com/office/drawing/2014/main" id="{A2F95E67-DE04-4B3D-BE8C-8383D9C8EC68}"/>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5" name="Text Box 15">
          <a:extLst>
            <a:ext uri="{FF2B5EF4-FFF2-40B4-BE49-F238E27FC236}">
              <a16:creationId xmlns:a16="http://schemas.microsoft.com/office/drawing/2014/main" id="{BAD4EAB8-6DD0-40C6-97A1-E8C28099214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56" name="Text Box 16">
          <a:extLst>
            <a:ext uri="{FF2B5EF4-FFF2-40B4-BE49-F238E27FC236}">
              <a16:creationId xmlns:a16="http://schemas.microsoft.com/office/drawing/2014/main" id="{BDB4F719-437A-45B6-A089-C804650BD535}"/>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57" name="Text Box 17">
          <a:extLst>
            <a:ext uri="{FF2B5EF4-FFF2-40B4-BE49-F238E27FC236}">
              <a16:creationId xmlns:a16="http://schemas.microsoft.com/office/drawing/2014/main" id="{FDA7657B-642B-41C7-B990-8A9A205F0E80}"/>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58" name="Text Box 18">
          <a:extLst>
            <a:ext uri="{FF2B5EF4-FFF2-40B4-BE49-F238E27FC236}">
              <a16:creationId xmlns:a16="http://schemas.microsoft.com/office/drawing/2014/main" id="{3E231E89-F57D-484F-91C7-493F8EB89A6B}"/>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59" name="Text Box 19">
          <a:extLst>
            <a:ext uri="{FF2B5EF4-FFF2-40B4-BE49-F238E27FC236}">
              <a16:creationId xmlns:a16="http://schemas.microsoft.com/office/drawing/2014/main" id="{46FBD403-0417-4818-97BB-65BC71E4D7AE}"/>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0" name="Text Box 15">
          <a:extLst>
            <a:ext uri="{FF2B5EF4-FFF2-40B4-BE49-F238E27FC236}">
              <a16:creationId xmlns:a16="http://schemas.microsoft.com/office/drawing/2014/main" id="{50BB9EA0-672D-4277-B89A-61F52821821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xdr:row>
      <xdr:rowOff>0</xdr:rowOff>
    </xdr:from>
    <xdr:ext cx="95250" cy="171450"/>
    <xdr:sp macro="" textlink="">
      <xdr:nvSpPr>
        <xdr:cNvPr id="61" name="Text Box 16">
          <a:extLst>
            <a:ext uri="{FF2B5EF4-FFF2-40B4-BE49-F238E27FC236}">
              <a16:creationId xmlns:a16="http://schemas.microsoft.com/office/drawing/2014/main" id="{AFF2BDF4-77C5-4A83-9591-DCB0995CF170}"/>
            </a:ext>
          </a:extLst>
        </xdr:cNvPr>
        <xdr:cNvSpPr txBox="1">
          <a:spLocks noChangeArrowheads="1"/>
        </xdr:cNvSpPr>
      </xdr:nvSpPr>
      <xdr:spPr bwMode="auto">
        <a:xfrm>
          <a:off x="30918150" y="32575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xdr:row>
      <xdr:rowOff>0</xdr:rowOff>
    </xdr:from>
    <xdr:ext cx="95250" cy="171450"/>
    <xdr:sp macro="" textlink="">
      <xdr:nvSpPr>
        <xdr:cNvPr id="62" name="Text Box 17">
          <a:extLst>
            <a:ext uri="{FF2B5EF4-FFF2-40B4-BE49-F238E27FC236}">
              <a16:creationId xmlns:a16="http://schemas.microsoft.com/office/drawing/2014/main" id="{AC5FBE28-2B79-4E04-A7C4-6814EFEA31E8}"/>
            </a:ext>
          </a:extLst>
        </xdr:cNvPr>
        <xdr:cNvSpPr txBox="1">
          <a:spLocks noChangeArrowheads="1"/>
        </xdr:cNvSpPr>
      </xdr:nvSpPr>
      <xdr:spPr bwMode="auto">
        <a:xfrm>
          <a:off x="30918150" y="32575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xdr:row>
      <xdr:rowOff>0</xdr:rowOff>
    </xdr:from>
    <xdr:ext cx="95250" cy="171450"/>
    <xdr:sp macro="" textlink="">
      <xdr:nvSpPr>
        <xdr:cNvPr id="63" name="Text Box 18">
          <a:extLst>
            <a:ext uri="{FF2B5EF4-FFF2-40B4-BE49-F238E27FC236}">
              <a16:creationId xmlns:a16="http://schemas.microsoft.com/office/drawing/2014/main" id="{B1FDC574-0C57-400A-969E-44BDDFD28E7C}"/>
            </a:ext>
          </a:extLst>
        </xdr:cNvPr>
        <xdr:cNvSpPr txBox="1">
          <a:spLocks noChangeArrowheads="1"/>
        </xdr:cNvSpPr>
      </xdr:nvSpPr>
      <xdr:spPr bwMode="auto">
        <a:xfrm>
          <a:off x="30918150" y="32575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xdr:row>
      <xdr:rowOff>0</xdr:rowOff>
    </xdr:from>
    <xdr:ext cx="95250" cy="171450"/>
    <xdr:sp macro="" textlink="">
      <xdr:nvSpPr>
        <xdr:cNvPr id="64" name="Text Box 19">
          <a:extLst>
            <a:ext uri="{FF2B5EF4-FFF2-40B4-BE49-F238E27FC236}">
              <a16:creationId xmlns:a16="http://schemas.microsoft.com/office/drawing/2014/main" id="{E21735AD-ADD9-4AE0-B857-8AD463BAA648}"/>
            </a:ext>
          </a:extLst>
        </xdr:cNvPr>
        <xdr:cNvSpPr txBox="1">
          <a:spLocks noChangeArrowheads="1"/>
        </xdr:cNvSpPr>
      </xdr:nvSpPr>
      <xdr:spPr bwMode="auto">
        <a:xfrm>
          <a:off x="30918150" y="32575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65" name="Text Box 15">
          <a:extLst>
            <a:ext uri="{FF2B5EF4-FFF2-40B4-BE49-F238E27FC236}">
              <a16:creationId xmlns:a16="http://schemas.microsoft.com/office/drawing/2014/main" id="{98E67ED9-6346-4DB6-812D-2622AA615B2E}"/>
            </a:ext>
          </a:extLst>
        </xdr:cNvPr>
        <xdr:cNvSpPr txBox="1">
          <a:spLocks noChangeArrowheads="1"/>
        </xdr:cNvSpPr>
      </xdr:nvSpPr>
      <xdr:spPr bwMode="auto">
        <a:xfrm>
          <a:off x="309181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66" name="Text Box 15">
          <a:extLst>
            <a:ext uri="{FF2B5EF4-FFF2-40B4-BE49-F238E27FC236}">
              <a16:creationId xmlns:a16="http://schemas.microsoft.com/office/drawing/2014/main" id="{BD27C334-DBA0-4F6C-93A3-340FC536802E}"/>
            </a:ext>
          </a:extLst>
        </xdr:cNvPr>
        <xdr:cNvSpPr txBox="1">
          <a:spLocks noChangeArrowheads="1"/>
        </xdr:cNvSpPr>
      </xdr:nvSpPr>
      <xdr:spPr bwMode="auto">
        <a:xfrm>
          <a:off x="309181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67" name="Text Box 15">
          <a:extLst>
            <a:ext uri="{FF2B5EF4-FFF2-40B4-BE49-F238E27FC236}">
              <a16:creationId xmlns:a16="http://schemas.microsoft.com/office/drawing/2014/main" id="{26D4510E-4DE1-4BE7-B363-56CFF6CE8DF8}"/>
            </a:ext>
          </a:extLst>
        </xdr:cNvPr>
        <xdr:cNvSpPr txBox="1">
          <a:spLocks noChangeArrowheads="1"/>
        </xdr:cNvSpPr>
      </xdr:nvSpPr>
      <xdr:spPr bwMode="auto">
        <a:xfrm>
          <a:off x="309181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68" name="Text Box 15">
          <a:extLst>
            <a:ext uri="{FF2B5EF4-FFF2-40B4-BE49-F238E27FC236}">
              <a16:creationId xmlns:a16="http://schemas.microsoft.com/office/drawing/2014/main" id="{81C00C36-8297-4308-B5AC-72BDA2E16ED2}"/>
            </a:ext>
          </a:extLst>
        </xdr:cNvPr>
        <xdr:cNvSpPr txBox="1">
          <a:spLocks noChangeArrowheads="1"/>
        </xdr:cNvSpPr>
      </xdr:nvSpPr>
      <xdr:spPr bwMode="auto">
        <a:xfrm>
          <a:off x="309181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69" name="Text Box 15">
          <a:extLst>
            <a:ext uri="{FF2B5EF4-FFF2-40B4-BE49-F238E27FC236}">
              <a16:creationId xmlns:a16="http://schemas.microsoft.com/office/drawing/2014/main" id="{21D2C857-970D-4A97-91AE-A9142EA89F7B}"/>
            </a:ext>
          </a:extLst>
        </xdr:cNvPr>
        <xdr:cNvSpPr txBox="1">
          <a:spLocks noChangeArrowheads="1"/>
        </xdr:cNvSpPr>
      </xdr:nvSpPr>
      <xdr:spPr bwMode="auto">
        <a:xfrm>
          <a:off x="309181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70" name="Text Box 15">
          <a:extLst>
            <a:ext uri="{FF2B5EF4-FFF2-40B4-BE49-F238E27FC236}">
              <a16:creationId xmlns:a16="http://schemas.microsoft.com/office/drawing/2014/main" id="{AE151AE6-06B9-4623-B897-DCD9A828717A}"/>
            </a:ext>
          </a:extLst>
        </xdr:cNvPr>
        <xdr:cNvSpPr txBox="1">
          <a:spLocks noChangeArrowheads="1"/>
        </xdr:cNvSpPr>
      </xdr:nvSpPr>
      <xdr:spPr bwMode="auto">
        <a:xfrm>
          <a:off x="309181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71" name="Text Box 15">
          <a:extLst>
            <a:ext uri="{FF2B5EF4-FFF2-40B4-BE49-F238E27FC236}">
              <a16:creationId xmlns:a16="http://schemas.microsoft.com/office/drawing/2014/main" id="{CD9A988F-8955-4649-9C3A-DD4AFD383169}"/>
            </a:ext>
          </a:extLst>
        </xdr:cNvPr>
        <xdr:cNvSpPr txBox="1">
          <a:spLocks noChangeArrowheads="1"/>
        </xdr:cNvSpPr>
      </xdr:nvSpPr>
      <xdr:spPr bwMode="auto">
        <a:xfrm>
          <a:off x="309181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72" name="Text Box 15">
          <a:extLst>
            <a:ext uri="{FF2B5EF4-FFF2-40B4-BE49-F238E27FC236}">
              <a16:creationId xmlns:a16="http://schemas.microsoft.com/office/drawing/2014/main" id="{D9FE3F0D-E1B6-415D-B79A-55FC139A09AC}"/>
            </a:ext>
          </a:extLst>
        </xdr:cNvPr>
        <xdr:cNvSpPr txBox="1">
          <a:spLocks noChangeArrowheads="1"/>
        </xdr:cNvSpPr>
      </xdr:nvSpPr>
      <xdr:spPr bwMode="auto">
        <a:xfrm>
          <a:off x="309181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73" name="Text Box 15">
          <a:extLst>
            <a:ext uri="{FF2B5EF4-FFF2-40B4-BE49-F238E27FC236}">
              <a16:creationId xmlns:a16="http://schemas.microsoft.com/office/drawing/2014/main" id="{3FB26C19-4D82-47BF-A251-19CC3E98E183}"/>
            </a:ext>
          </a:extLst>
        </xdr:cNvPr>
        <xdr:cNvSpPr txBox="1">
          <a:spLocks noChangeArrowheads="1"/>
        </xdr:cNvSpPr>
      </xdr:nvSpPr>
      <xdr:spPr bwMode="auto">
        <a:xfrm>
          <a:off x="309181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74" name="Text Box 15">
          <a:extLst>
            <a:ext uri="{FF2B5EF4-FFF2-40B4-BE49-F238E27FC236}">
              <a16:creationId xmlns:a16="http://schemas.microsoft.com/office/drawing/2014/main" id="{1EBFAA6A-47DF-490A-9CA4-654974D0D547}"/>
            </a:ext>
          </a:extLst>
        </xdr:cNvPr>
        <xdr:cNvSpPr txBox="1">
          <a:spLocks noChangeArrowheads="1"/>
        </xdr:cNvSpPr>
      </xdr:nvSpPr>
      <xdr:spPr bwMode="auto">
        <a:xfrm>
          <a:off x="309181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75" name="Text Box 15">
          <a:extLst>
            <a:ext uri="{FF2B5EF4-FFF2-40B4-BE49-F238E27FC236}">
              <a16:creationId xmlns:a16="http://schemas.microsoft.com/office/drawing/2014/main" id="{37AA66EF-D489-42BF-9AC1-33042EE84DA3}"/>
            </a:ext>
          </a:extLst>
        </xdr:cNvPr>
        <xdr:cNvSpPr txBox="1">
          <a:spLocks noChangeArrowheads="1"/>
        </xdr:cNvSpPr>
      </xdr:nvSpPr>
      <xdr:spPr bwMode="auto">
        <a:xfrm>
          <a:off x="309181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76" name="Text Box 15">
          <a:extLst>
            <a:ext uri="{FF2B5EF4-FFF2-40B4-BE49-F238E27FC236}">
              <a16:creationId xmlns:a16="http://schemas.microsoft.com/office/drawing/2014/main" id="{8E680564-3348-431F-8ED9-1466E8BFD6E2}"/>
            </a:ext>
          </a:extLst>
        </xdr:cNvPr>
        <xdr:cNvSpPr txBox="1">
          <a:spLocks noChangeArrowheads="1"/>
        </xdr:cNvSpPr>
      </xdr:nvSpPr>
      <xdr:spPr bwMode="auto">
        <a:xfrm>
          <a:off x="309181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77" name="Text Box 15">
          <a:extLst>
            <a:ext uri="{FF2B5EF4-FFF2-40B4-BE49-F238E27FC236}">
              <a16:creationId xmlns:a16="http://schemas.microsoft.com/office/drawing/2014/main" id="{55E50FD7-7A78-4948-BEA4-6694FC45AB6A}"/>
            </a:ext>
          </a:extLst>
        </xdr:cNvPr>
        <xdr:cNvSpPr txBox="1">
          <a:spLocks noChangeArrowheads="1"/>
        </xdr:cNvSpPr>
      </xdr:nvSpPr>
      <xdr:spPr bwMode="auto">
        <a:xfrm>
          <a:off x="309181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78" name="Text Box 15">
          <a:extLst>
            <a:ext uri="{FF2B5EF4-FFF2-40B4-BE49-F238E27FC236}">
              <a16:creationId xmlns:a16="http://schemas.microsoft.com/office/drawing/2014/main" id="{EE0799A2-EB88-4B2A-98E9-2C7CABF6D5A9}"/>
            </a:ext>
          </a:extLst>
        </xdr:cNvPr>
        <xdr:cNvSpPr txBox="1">
          <a:spLocks noChangeArrowheads="1"/>
        </xdr:cNvSpPr>
      </xdr:nvSpPr>
      <xdr:spPr bwMode="auto">
        <a:xfrm>
          <a:off x="309181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79" name="Text Box 16">
          <a:extLst>
            <a:ext uri="{FF2B5EF4-FFF2-40B4-BE49-F238E27FC236}">
              <a16:creationId xmlns:a16="http://schemas.microsoft.com/office/drawing/2014/main" id="{609C4E5D-432E-4308-8651-5F277ED9836D}"/>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80" name="Text Box 17">
          <a:extLst>
            <a:ext uri="{FF2B5EF4-FFF2-40B4-BE49-F238E27FC236}">
              <a16:creationId xmlns:a16="http://schemas.microsoft.com/office/drawing/2014/main" id="{0AAE668B-8FD5-4DA1-8A3B-272A02F59EE3}"/>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81" name="Text Box 18">
          <a:extLst>
            <a:ext uri="{FF2B5EF4-FFF2-40B4-BE49-F238E27FC236}">
              <a16:creationId xmlns:a16="http://schemas.microsoft.com/office/drawing/2014/main" id="{ED1C94BE-452C-4CC0-9C1B-FF1B3A66C729}"/>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82" name="Text Box 19">
          <a:extLst>
            <a:ext uri="{FF2B5EF4-FFF2-40B4-BE49-F238E27FC236}">
              <a16:creationId xmlns:a16="http://schemas.microsoft.com/office/drawing/2014/main" id="{35E4538B-D15F-43A4-B40C-30309A3E82E0}"/>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83" name="Text Box 15">
          <a:extLst>
            <a:ext uri="{FF2B5EF4-FFF2-40B4-BE49-F238E27FC236}">
              <a16:creationId xmlns:a16="http://schemas.microsoft.com/office/drawing/2014/main" id="{20B7BB34-7C07-4111-999F-A18BEBAAA3E8}"/>
            </a:ext>
          </a:extLst>
        </xdr:cNvPr>
        <xdr:cNvSpPr txBox="1">
          <a:spLocks noChangeArrowheads="1"/>
        </xdr:cNvSpPr>
      </xdr:nvSpPr>
      <xdr:spPr bwMode="auto">
        <a:xfrm>
          <a:off x="309181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84" name="Text Box 16">
          <a:extLst>
            <a:ext uri="{FF2B5EF4-FFF2-40B4-BE49-F238E27FC236}">
              <a16:creationId xmlns:a16="http://schemas.microsoft.com/office/drawing/2014/main" id="{5DA473D8-5115-480B-9903-6E51A1C4B346}"/>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85" name="Text Box 17">
          <a:extLst>
            <a:ext uri="{FF2B5EF4-FFF2-40B4-BE49-F238E27FC236}">
              <a16:creationId xmlns:a16="http://schemas.microsoft.com/office/drawing/2014/main" id="{809448D1-4D3D-4C52-A418-57FA07A4613A}"/>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86" name="Text Box 18">
          <a:extLst>
            <a:ext uri="{FF2B5EF4-FFF2-40B4-BE49-F238E27FC236}">
              <a16:creationId xmlns:a16="http://schemas.microsoft.com/office/drawing/2014/main" id="{E01AE411-1955-4D98-8157-9CB0EAF9CDEC}"/>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87" name="Text Box 19">
          <a:extLst>
            <a:ext uri="{FF2B5EF4-FFF2-40B4-BE49-F238E27FC236}">
              <a16:creationId xmlns:a16="http://schemas.microsoft.com/office/drawing/2014/main" id="{C5BC6EE6-185E-4742-8E21-1BDB08D0E175}"/>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88" name="Text Box 15">
          <a:extLst>
            <a:ext uri="{FF2B5EF4-FFF2-40B4-BE49-F238E27FC236}">
              <a16:creationId xmlns:a16="http://schemas.microsoft.com/office/drawing/2014/main" id="{C2C859DF-B219-4173-AC73-8CDC03D2DBDF}"/>
            </a:ext>
          </a:extLst>
        </xdr:cNvPr>
        <xdr:cNvSpPr txBox="1">
          <a:spLocks noChangeArrowheads="1"/>
        </xdr:cNvSpPr>
      </xdr:nvSpPr>
      <xdr:spPr bwMode="auto">
        <a:xfrm>
          <a:off x="309181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9" name="Text Box 15">
          <a:extLst>
            <a:ext uri="{FF2B5EF4-FFF2-40B4-BE49-F238E27FC236}">
              <a16:creationId xmlns:a16="http://schemas.microsoft.com/office/drawing/2014/main" id="{380F4A7E-B76E-4DD3-B63A-EFF905C3AEA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90" name="Text Box 15">
          <a:extLst>
            <a:ext uri="{FF2B5EF4-FFF2-40B4-BE49-F238E27FC236}">
              <a16:creationId xmlns:a16="http://schemas.microsoft.com/office/drawing/2014/main" id="{F92B73E4-C984-4D51-A726-981A9DBFF783}"/>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91" name="Text Box 15">
          <a:extLst>
            <a:ext uri="{FF2B5EF4-FFF2-40B4-BE49-F238E27FC236}">
              <a16:creationId xmlns:a16="http://schemas.microsoft.com/office/drawing/2014/main" id="{F3EF9A19-858A-4D0C-B171-3D72EC0B15D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92" name="Text Box 15">
          <a:extLst>
            <a:ext uri="{FF2B5EF4-FFF2-40B4-BE49-F238E27FC236}">
              <a16:creationId xmlns:a16="http://schemas.microsoft.com/office/drawing/2014/main" id="{BDF7A0A6-29A2-41C7-8C69-F5DEB1E8C80D}"/>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93" name="Text Box 15">
          <a:extLst>
            <a:ext uri="{FF2B5EF4-FFF2-40B4-BE49-F238E27FC236}">
              <a16:creationId xmlns:a16="http://schemas.microsoft.com/office/drawing/2014/main" id="{BF653774-42A1-41C2-991F-0C3DFBF77FD3}"/>
            </a:ext>
          </a:extLst>
        </xdr:cNvPr>
        <xdr:cNvSpPr txBox="1">
          <a:spLocks noChangeArrowheads="1"/>
        </xdr:cNvSpPr>
      </xdr:nvSpPr>
      <xdr:spPr bwMode="auto">
        <a:xfrm>
          <a:off x="309181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94" name="Text Box 15">
          <a:extLst>
            <a:ext uri="{FF2B5EF4-FFF2-40B4-BE49-F238E27FC236}">
              <a16:creationId xmlns:a16="http://schemas.microsoft.com/office/drawing/2014/main" id="{C809FFC6-5CC2-45A5-8137-31DF102FAC14}"/>
            </a:ext>
          </a:extLst>
        </xdr:cNvPr>
        <xdr:cNvSpPr txBox="1">
          <a:spLocks noChangeArrowheads="1"/>
        </xdr:cNvSpPr>
      </xdr:nvSpPr>
      <xdr:spPr bwMode="auto">
        <a:xfrm>
          <a:off x="309181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95" name="Text Box 15">
          <a:extLst>
            <a:ext uri="{FF2B5EF4-FFF2-40B4-BE49-F238E27FC236}">
              <a16:creationId xmlns:a16="http://schemas.microsoft.com/office/drawing/2014/main" id="{09066077-89B9-4D73-9972-6A829E68C4E3}"/>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96" name="Text Box 15">
          <a:extLst>
            <a:ext uri="{FF2B5EF4-FFF2-40B4-BE49-F238E27FC236}">
              <a16:creationId xmlns:a16="http://schemas.microsoft.com/office/drawing/2014/main" id="{2A560EF0-B2CD-4E43-A1B2-0AEFAAE3B1D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97" name="Text Box 15">
          <a:extLst>
            <a:ext uri="{FF2B5EF4-FFF2-40B4-BE49-F238E27FC236}">
              <a16:creationId xmlns:a16="http://schemas.microsoft.com/office/drawing/2014/main" id="{AC0AB7B3-3402-40F5-A34D-7485169E2EA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98" name="Text Box 15">
          <a:extLst>
            <a:ext uri="{FF2B5EF4-FFF2-40B4-BE49-F238E27FC236}">
              <a16:creationId xmlns:a16="http://schemas.microsoft.com/office/drawing/2014/main" id="{83D6C010-295A-46AF-9F2C-2BBD44AB54B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99" name="Text Box 15">
          <a:extLst>
            <a:ext uri="{FF2B5EF4-FFF2-40B4-BE49-F238E27FC236}">
              <a16:creationId xmlns:a16="http://schemas.microsoft.com/office/drawing/2014/main" id="{8E71C4BB-D8A4-46C2-A688-A42A6A9226B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00" name="Text Box 15">
          <a:extLst>
            <a:ext uri="{FF2B5EF4-FFF2-40B4-BE49-F238E27FC236}">
              <a16:creationId xmlns:a16="http://schemas.microsoft.com/office/drawing/2014/main" id="{120DB60C-82D7-41D9-A0A0-BAFC71E1407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01" name="Text Box 15">
          <a:extLst>
            <a:ext uri="{FF2B5EF4-FFF2-40B4-BE49-F238E27FC236}">
              <a16:creationId xmlns:a16="http://schemas.microsoft.com/office/drawing/2014/main" id="{895B50AD-1660-4DB6-A13A-77D1F4424F5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02" name="Text Box 15">
          <a:extLst>
            <a:ext uri="{FF2B5EF4-FFF2-40B4-BE49-F238E27FC236}">
              <a16:creationId xmlns:a16="http://schemas.microsoft.com/office/drawing/2014/main" id="{E159ED72-9D69-41AA-84A6-12C00BE0AB63}"/>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03" name="Text Box 15">
          <a:extLst>
            <a:ext uri="{FF2B5EF4-FFF2-40B4-BE49-F238E27FC236}">
              <a16:creationId xmlns:a16="http://schemas.microsoft.com/office/drawing/2014/main" id="{A7888A60-61F7-4E70-976F-BD5B406B062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04" name="Text Box 15">
          <a:extLst>
            <a:ext uri="{FF2B5EF4-FFF2-40B4-BE49-F238E27FC236}">
              <a16:creationId xmlns:a16="http://schemas.microsoft.com/office/drawing/2014/main" id="{2DC0EE31-1B0A-4B59-94B1-02221B7F115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05" name="Text Box 15">
          <a:extLst>
            <a:ext uri="{FF2B5EF4-FFF2-40B4-BE49-F238E27FC236}">
              <a16:creationId xmlns:a16="http://schemas.microsoft.com/office/drawing/2014/main" id="{9D1757AE-B24B-4C8E-BD46-D88EFDD202B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06" name="Text Box 15">
          <a:extLst>
            <a:ext uri="{FF2B5EF4-FFF2-40B4-BE49-F238E27FC236}">
              <a16:creationId xmlns:a16="http://schemas.microsoft.com/office/drawing/2014/main" id="{99261494-C2DD-413F-A408-6B655A0558D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07" name="Text Box 15">
          <a:extLst>
            <a:ext uri="{FF2B5EF4-FFF2-40B4-BE49-F238E27FC236}">
              <a16:creationId xmlns:a16="http://schemas.microsoft.com/office/drawing/2014/main" id="{460B3C67-AA0E-44ED-8846-DC5D59DB69B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08" name="Text Box 15">
          <a:extLst>
            <a:ext uri="{FF2B5EF4-FFF2-40B4-BE49-F238E27FC236}">
              <a16:creationId xmlns:a16="http://schemas.microsoft.com/office/drawing/2014/main" id="{D2AF4C85-DA34-40C7-9F23-4D75578BE51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09" name="Text Box 15">
          <a:extLst>
            <a:ext uri="{FF2B5EF4-FFF2-40B4-BE49-F238E27FC236}">
              <a16:creationId xmlns:a16="http://schemas.microsoft.com/office/drawing/2014/main" id="{60E5DC58-62CA-403E-B90B-6F54A0739AA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10" name="Text Box 15">
          <a:extLst>
            <a:ext uri="{FF2B5EF4-FFF2-40B4-BE49-F238E27FC236}">
              <a16:creationId xmlns:a16="http://schemas.microsoft.com/office/drawing/2014/main" id="{DF47455E-6B79-4873-AEF2-F57AF334F68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11" name="Text Box 15">
          <a:extLst>
            <a:ext uri="{FF2B5EF4-FFF2-40B4-BE49-F238E27FC236}">
              <a16:creationId xmlns:a16="http://schemas.microsoft.com/office/drawing/2014/main" id="{D9397B0F-E930-4C41-BFA8-1DC97EAC371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12" name="Text Box 15">
          <a:extLst>
            <a:ext uri="{FF2B5EF4-FFF2-40B4-BE49-F238E27FC236}">
              <a16:creationId xmlns:a16="http://schemas.microsoft.com/office/drawing/2014/main" id="{4549D492-E977-47E8-9C9F-73E7CA0C93F3}"/>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13" name="Text Box 15">
          <a:extLst>
            <a:ext uri="{FF2B5EF4-FFF2-40B4-BE49-F238E27FC236}">
              <a16:creationId xmlns:a16="http://schemas.microsoft.com/office/drawing/2014/main" id="{F49BC3E2-8C9D-49B1-B79B-0F45DC0DE7C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14" name="Text Box 15">
          <a:extLst>
            <a:ext uri="{FF2B5EF4-FFF2-40B4-BE49-F238E27FC236}">
              <a16:creationId xmlns:a16="http://schemas.microsoft.com/office/drawing/2014/main" id="{CFCF3383-62C6-4CD3-9150-94D387148B5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15" name="Text Box 15">
          <a:extLst>
            <a:ext uri="{FF2B5EF4-FFF2-40B4-BE49-F238E27FC236}">
              <a16:creationId xmlns:a16="http://schemas.microsoft.com/office/drawing/2014/main" id="{4B221147-25C9-43C5-B4CE-6C21BC9A96B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16" name="Text Box 15">
          <a:extLst>
            <a:ext uri="{FF2B5EF4-FFF2-40B4-BE49-F238E27FC236}">
              <a16:creationId xmlns:a16="http://schemas.microsoft.com/office/drawing/2014/main" id="{33418975-B425-4427-A747-082009E57BA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17" name="Text Box 15">
          <a:extLst>
            <a:ext uri="{FF2B5EF4-FFF2-40B4-BE49-F238E27FC236}">
              <a16:creationId xmlns:a16="http://schemas.microsoft.com/office/drawing/2014/main" id="{77E9ED96-CBB9-4313-BDF0-D62CA66DB03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18" name="Text Box 15">
          <a:extLst>
            <a:ext uri="{FF2B5EF4-FFF2-40B4-BE49-F238E27FC236}">
              <a16:creationId xmlns:a16="http://schemas.microsoft.com/office/drawing/2014/main" id="{22671701-E57F-4332-82B1-578FCB93963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19" name="Text Box 15">
          <a:extLst>
            <a:ext uri="{FF2B5EF4-FFF2-40B4-BE49-F238E27FC236}">
              <a16:creationId xmlns:a16="http://schemas.microsoft.com/office/drawing/2014/main" id="{5CE8D825-749A-41FD-A9E2-93C9933A88F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20" name="Text Box 15">
          <a:extLst>
            <a:ext uri="{FF2B5EF4-FFF2-40B4-BE49-F238E27FC236}">
              <a16:creationId xmlns:a16="http://schemas.microsoft.com/office/drawing/2014/main" id="{7126A3BE-4170-45EB-B1A3-E1CC92E54B3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21" name="Text Box 15">
          <a:extLst>
            <a:ext uri="{FF2B5EF4-FFF2-40B4-BE49-F238E27FC236}">
              <a16:creationId xmlns:a16="http://schemas.microsoft.com/office/drawing/2014/main" id="{72A43B1A-36EE-4F57-9998-A6175BF64D0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22" name="Text Box 15">
          <a:extLst>
            <a:ext uri="{FF2B5EF4-FFF2-40B4-BE49-F238E27FC236}">
              <a16:creationId xmlns:a16="http://schemas.microsoft.com/office/drawing/2014/main" id="{D2346E09-D3FA-4F83-A7D6-AD84C0D1E6E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23" name="Text Box 15">
          <a:extLst>
            <a:ext uri="{FF2B5EF4-FFF2-40B4-BE49-F238E27FC236}">
              <a16:creationId xmlns:a16="http://schemas.microsoft.com/office/drawing/2014/main" id="{53D9D1A7-FFDA-4F37-96B0-9BE7E594960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24" name="Text Box 15">
          <a:extLst>
            <a:ext uri="{FF2B5EF4-FFF2-40B4-BE49-F238E27FC236}">
              <a16:creationId xmlns:a16="http://schemas.microsoft.com/office/drawing/2014/main" id="{DEDAC9CA-BF06-4296-8DAE-E1EB6531FA9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25" name="Text Box 15">
          <a:extLst>
            <a:ext uri="{FF2B5EF4-FFF2-40B4-BE49-F238E27FC236}">
              <a16:creationId xmlns:a16="http://schemas.microsoft.com/office/drawing/2014/main" id="{B8A2EB96-444F-4C64-AD02-925BDD57351A}"/>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26" name="Text Box 15">
          <a:extLst>
            <a:ext uri="{FF2B5EF4-FFF2-40B4-BE49-F238E27FC236}">
              <a16:creationId xmlns:a16="http://schemas.microsoft.com/office/drawing/2014/main" id="{E5A92512-9B52-44A4-AE55-8D39953F004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7" name="Text Box 15">
          <a:extLst>
            <a:ext uri="{FF2B5EF4-FFF2-40B4-BE49-F238E27FC236}">
              <a16:creationId xmlns:a16="http://schemas.microsoft.com/office/drawing/2014/main" id="{3AA3704F-5959-4840-AC84-F142DF63CAA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8" name="Text Box 15">
          <a:extLst>
            <a:ext uri="{FF2B5EF4-FFF2-40B4-BE49-F238E27FC236}">
              <a16:creationId xmlns:a16="http://schemas.microsoft.com/office/drawing/2014/main" id="{F5DA8260-13C4-4647-8DDD-D7ED3AAD046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29" name="Text Box 15">
          <a:extLst>
            <a:ext uri="{FF2B5EF4-FFF2-40B4-BE49-F238E27FC236}">
              <a16:creationId xmlns:a16="http://schemas.microsoft.com/office/drawing/2014/main" id="{7AFACD18-6DB6-47E9-8BDE-0B1CF64215B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30" name="Text Box 15">
          <a:extLst>
            <a:ext uri="{FF2B5EF4-FFF2-40B4-BE49-F238E27FC236}">
              <a16:creationId xmlns:a16="http://schemas.microsoft.com/office/drawing/2014/main" id="{D356D6C7-F70C-4330-9810-A474CA9441B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31" name="Text Box 15">
          <a:extLst>
            <a:ext uri="{FF2B5EF4-FFF2-40B4-BE49-F238E27FC236}">
              <a16:creationId xmlns:a16="http://schemas.microsoft.com/office/drawing/2014/main" id="{52C91295-7B21-4AE7-A058-12353C3C881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32" name="Text Box 15">
          <a:extLst>
            <a:ext uri="{FF2B5EF4-FFF2-40B4-BE49-F238E27FC236}">
              <a16:creationId xmlns:a16="http://schemas.microsoft.com/office/drawing/2014/main" id="{A7179A32-88BA-4184-B004-7C0B745972C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33" name="Text Box 15">
          <a:extLst>
            <a:ext uri="{FF2B5EF4-FFF2-40B4-BE49-F238E27FC236}">
              <a16:creationId xmlns:a16="http://schemas.microsoft.com/office/drawing/2014/main" id="{78156E7B-EA6B-4BCD-82F1-4B2061754D5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34" name="Text Box 15">
          <a:extLst>
            <a:ext uri="{FF2B5EF4-FFF2-40B4-BE49-F238E27FC236}">
              <a16:creationId xmlns:a16="http://schemas.microsoft.com/office/drawing/2014/main" id="{CC54D8EE-CF6F-423F-8B99-097B2A7085B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35" name="Text Box 15">
          <a:extLst>
            <a:ext uri="{FF2B5EF4-FFF2-40B4-BE49-F238E27FC236}">
              <a16:creationId xmlns:a16="http://schemas.microsoft.com/office/drawing/2014/main" id="{F992BE20-290A-40E9-9280-4A71C6848BC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36" name="Text Box 15">
          <a:extLst>
            <a:ext uri="{FF2B5EF4-FFF2-40B4-BE49-F238E27FC236}">
              <a16:creationId xmlns:a16="http://schemas.microsoft.com/office/drawing/2014/main" id="{E35CC813-70CA-4BBC-94FD-E3D3E9CD74E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37" name="Text Box 15">
          <a:extLst>
            <a:ext uri="{FF2B5EF4-FFF2-40B4-BE49-F238E27FC236}">
              <a16:creationId xmlns:a16="http://schemas.microsoft.com/office/drawing/2014/main" id="{A28BD194-D726-4A5D-BE43-2BEF933197D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38" name="Text Box 15">
          <a:extLst>
            <a:ext uri="{FF2B5EF4-FFF2-40B4-BE49-F238E27FC236}">
              <a16:creationId xmlns:a16="http://schemas.microsoft.com/office/drawing/2014/main" id="{B1E0D8E6-BDD3-4EDF-8E56-598F03ECDFC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39" name="Text Box 15">
          <a:extLst>
            <a:ext uri="{FF2B5EF4-FFF2-40B4-BE49-F238E27FC236}">
              <a16:creationId xmlns:a16="http://schemas.microsoft.com/office/drawing/2014/main" id="{5D527DB0-B27F-4C4A-8995-645A9471A17D}"/>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40" name="Text Box 15">
          <a:extLst>
            <a:ext uri="{FF2B5EF4-FFF2-40B4-BE49-F238E27FC236}">
              <a16:creationId xmlns:a16="http://schemas.microsoft.com/office/drawing/2014/main" id="{C9E7E246-E416-4594-8627-52424E471F5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41" name="Text Box 15">
          <a:extLst>
            <a:ext uri="{FF2B5EF4-FFF2-40B4-BE49-F238E27FC236}">
              <a16:creationId xmlns:a16="http://schemas.microsoft.com/office/drawing/2014/main" id="{8A136F63-D7AD-4380-B82B-D8E1B33755DA}"/>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42" name="Text Box 15">
          <a:extLst>
            <a:ext uri="{FF2B5EF4-FFF2-40B4-BE49-F238E27FC236}">
              <a16:creationId xmlns:a16="http://schemas.microsoft.com/office/drawing/2014/main" id="{164A963C-B901-4130-8C87-E0125420438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43" name="Text Box 15">
          <a:extLst>
            <a:ext uri="{FF2B5EF4-FFF2-40B4-BE49-F238E27FC236}">
              <a16:creationId xmlns:a16="http://schemas.microsoft.com/office/drawing/2014/main" id="{75430C6F-F46B-4A7B-B400-24F9B36F307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44" name="Text Box 15">
          <a:extLst>
            <a:ext uri="{FF2B5EF4-FFF2-40B4-BE49-F238E27FC236}">
              <a16:creationId xmlns:a16="http://schemas.microsoft.com/office/drawing/2014/main" id="{6C28516B-645B-434A-BFF8-7A4F24281A8A}"/>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45" name="Text Box 15">
          <a:extLst>
            <a:ext uri="{FF2B5EF4-FFF2-40B4-BE49-F238E27FC236}">
              <a16:creationId xmlns:a16="http://schemas.microsoft.com/office/drawing/2014/main" id="{AC9B6E83-8023-4B48-B020-2C1575CC06E2}"/>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46" name="Text Box 15">
          <a:extLst>
            <a:ext uri="{FF2B5EF4-FFF2-40B4-BE49-F238E27FC236}">
              <a16:creationId xmlns:a16="http://schemas.microsoft.com/office/drawing/2014/main" id="{A2A73EC7-8FA5-4BC3-916D-7FE7EC50873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47" name="Text Box 15">
          <a:extLst>
            <a:ext uri="{FF2B5EF4-FFF2-40B4-BE49-F238E27FC236}">
              <a16:creationId xmlns:a16="http://schemas.microsoft.com/office/drawing/2014/main" id="{0486CF61-C56D-426A-9A18-234AAC20879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48" name="Text Box 15">
          <a:extLst>
            <a:ext uri="{FF2B5EF4-FFF2-40B4-BE49-F238E27FC236}">
              <a16:creationId xmlns:a16="http://schemas.microsoft.com/office/drawing/2014/main" id="{7F904F37-21F1-42C3-A982-68D9D11C529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49" name="Text Box 15">
          <a:extLst>
            <a:ext uri="{FF2B5EF4-FFF2-40B4-BE49-F238E27FC236}">
              <a16:creationId xmlns:a16="http://schemas.microsoft.com/office/drawing/2014/main" id="{02DDA24D-EF63-4BA4-A22A-CD62C0FA92B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50" name="Text Box 15">
          <a:extLst>
            <a:ext uri="{FF2B5EF4-FFF2-40B4-BE49-F238E27FC236}">
              <a16:creationId xmlns:a16="http://schemas.microsoft.com/office/drawing/2014/main" id="{FA92920B-F4BA-4BEB-BD5E-03C2FB63420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51" name="Text Box 15">
          <a:extLst>
            <a:ext uri="{FF2B5EF4-FFF2-40B4-BE49-F238E27FC236}">
              <a16:creationId xmlns:a16="http://schemas.microsoft.com/office/drawing/2014/main" id="{4CD25F0A-77A3-4376-9773-34AB7D8D512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52" name="Text Box 15">
          <a:extLst>
            <a:ext uri="{FF2B5EF4-FFF2-40B4-BE49-F238E27FC236}">
              <a16:creationId xmlns:a16="http://schemas.microsoft.com/office/drawing/2014/main" id="{0C7CD5A8-799C-420D-85EA-01660D940D13}"/>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53" name="Text Box 15">
          <a:extLst>
            <a:ext uri="{FF2B5EF4-FFF2-40B4-BE49-F238E27FC236}">
              <a16:creationId xmlns:a16="http://schemas.microsoft.com/office/drawing/2014/main" id="{A59E07CF-F848-4C05-9598-EEEEC9F88BB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54" name="Text Box 15">
          <a:extLst>
            <a:ext uri="{FF2B5EF4-FFF2-40B4-BE49-F238E27FC236}">
              <a16:creationId xmlns:a16="http://schemas.microsoft.com/office/drawing/2014/main" id="{7AA83647-F400-4DC2-9D6B-6B094C65F6E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55" name="Text Box 15">
          <a:extLst>
            <a:ext uri="{FF2B5EF4-FFF2-40B4-BE49-F238E27FC236}">
              <a16:creationId xmlns:a16="http://schemas.microsoft.com/office/drawing/2014/main" id="{03907CBF-8C46-45DA-A606-93C55731272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56" name="Text Box 15">
          <a:extLst>
            <a:ext uri="{FF2B5EF4-FFF2-40B4-BE49-F238E27FC236}">
              <a16:creationId xmlns:a16="http://schemas.microsoft.com/office/drawing/2014/main" id="{53C86C91-F344-4700-BE20-8840DA6E8AD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57" name="Text Box 15">
          <a:extLst>
            <a:ext uri="{FF2B5EF4-FFF2-40B4-BE49-F238E27FC236}">
              <a16:creationId xmlns:a16="http://schemas.microsoft.com/office/drawing/2014/main" id="{AB7DB7FC-7F5D-4662-8FC2-99335965E36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58" name="Text Box 15">
          <a:extLst>
            <a:ext uri="{FF2B5EF4-FFF2-40B4-BE49-F238E27FC236}">
              <a16:creationId xmlns:a16="http://schemas.microsoft.com/office/drawing/2014/main" id="{3E3157F0-1840-4344-9757-71BF659EE28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59" name="Text Box 15">
          <a:extLst>
            <a:ext uri="{FF2B5EF4-FFF2-40B4-BE49-F238E27FC236}">
              <a16:creationId xmlns:a16="http://schemas.microsoft.com/office/drawing/2014/main" id="{7F74513F-D5EE-4709-8DAF-04F8B73D31D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60" name="Text Box 15">
          <a:extLst>
            <a:ext uri="{FF2B5EF4-FFF2-40B4-BE49-F238E27FC236}">
              <a16:creationId xmlns:a16="http://schemas.microsoft.com/office/drawing/2014/main" id="{F9FA44E6-351D-483E-8D7E-AD5E2FAE5FD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61" name="Text Box 15">
          <a:extLst>
            <a:ext uri="{FF2B5EF4-FFF2-40B4-BE49-F238E27FC236}">
              <a16:creationId xmlns:a16="http://schemas.microsoft.com/office/drawing/2014/main" id="{70F31726-5E8D-42A2-B003-8D1CDA4CD326}"/>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62" name="Text Box 15">
          <a:extLst>
            <a:ext uri="{FF2B5EF4-FFF2-40B4-BE49-F238E27FC236}">
              <a16:creationId xmlns:a16="http://schemas.microsoft.com/office/drawing/2014/main" id="{205E3CF5-4CD0-463E-8735-02EDD4BD6E7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63" name="Text Box 15">
          <a:extLst>
            <a:ext uri="{FF2B5EF4-FFF2-40B4-BE49-F238E27FC236}">
              <a16:creationId xmlns:a16="http://schemas.microsoft.com/office/drawing/2014/main" id="{9EB8C087-01E5-40F4-8A83-26912C946CD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64" name="Text Box 15">
          <a:extLst>
            <a:ext uri="{FF2B5EF4-FFF2-40B4-BE49-F238E27FC236}">
              <a16:creationId xmlns:a16="http://schemas.microsoft.com/office/drawing/2014/main" id="{B559F24E-08CD-46C1-8DCE-C0137C5D341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65" name="Text Box 15">
          <a:extLst>
            <a:ext uri="{FF2B5EF4-FFF2-40B4-BE49-F238E27FC236}">
              <a16:creationId xmlns:a16="http://schemas.microsoft.com/office/drawing/2014/main" id="{BF735800-91DA-4157-82B3-29834C53AEE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66" name="Text Box 15">
          <a:extLst>
            <a:ext uri="{FF2B5EF4-FFF2-40B4-BE49-F238E27FC236}">
              <a16:creationId xmlns:a16="http://schemas.microsoft.com/office/drawing/2014/main" id="{9F181C34-9DE5-4A8F-AC4E-6D4C216DA28E}"/>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67" name="Text Box 15">
          <a:extLst>
            <a:ext uri="{FF2B5EF4-FFF2-40B4-BE49-F238E27FC236}">
              <a16:creationId xmlns:a16="http://schemas.microsoft.com/office/drawing/2014/main" id="{2F0A131F-94C9-4B79-8A74-47C34B728DD2}"/>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68" name="Text Box 15">
          <a:extLst>
            <a:ext uri="{FF2B5EF4-FFF2-40B4-BE49-F238E27FC236}">
              <a16:creationId xmlns:a16="http://schemas.microsoft.com/office/drawing/2014/main" id="{14F257B9-9102-4B32-BB38-39C019B65A2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69" name="Text Box 15">
          <a:extLst>
            <a:ext uri="{FF2B5EF4-FFF2-40B4-BE49-F238E27FC236}">
              <a16:creationId xmlns:a16="http://schemas.microsoft.com/office/drawing/2014/main" id="{1AB8ED9B-FBBB-401A-B0F2-6F44F33D3A9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70" name="Text Box 15">
          <a:extLst>
            <a:ext uri="{FF2B5EF4-FFF2-40B4-BE49-F238E27FC236}">
              <a16:creationId xmlns:a16="http://schemas.microsoft.com/office/drawing/2014/main" id="{CD6FC9A1-1D3E-4035-85E8-8E9381A6FAE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71" name="Text Box 15">
          <a:extLst>
            <a:ext uri="{FF2B5EF4-FFF2-40B4-BE49-F238E27FC236}">
              <a16:creationId xmlns:a16="http://schemas.microsoft.com/office/drawing/2014/main" id="{042D07DF-6E4D-4FD1-A928-994E845E34B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72" name="Text Box 15">
          <a:extLst>
            <a:ext uri="{FF2B5EF4-FFF2-40B4-BE49-F238E27FC236}">
              <a16:creationId xmlns:a16="http://schemas.microsoft.com/office/drawing/2014/main" id="{FE32D2B8-E655-4E86-86F4-2419686CC4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73" name="Text Box 15">
          <a:extLst>
            <a:ext uri="{FF2B5EF4-FFF2-40B4-BE49-F238E27FC236}">
              <a16:creationId xmlns:a16="http://schemas.microsoft.com/office/drawing/2014/main" id="{20350F36-F3F5-4C6B-9B3B-E89D9278A42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74" name="Text Box 15">
          <a:extLst>
            <a:ext uri="{FF2B5EF4-FFF2-40B4-BE49-F238E27FC236}">
              <a16:creationId xmlns:a16="http://schemas.microsoft.com/office/drawing/2014/main" id="{CA509C1E-55F4-43CA-8591-526CE494F29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75" name="Text Box 15">
          <a:extLst>
            <a:ext uri="{FF2B5EF4-FFF2-40B4-BE49-F238E27FC236}">
              <a16:creationId xmlns:a16="http://schemas.microsoft.com/office/drawing/2014/main" id="{3A72D10E-2DEF-4BCF-AAD7-756E906FF7C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76" name="Text Box 15">
          <a:extLst>
            <a:ext uri="{FF2B5EF4-FFF2-40B4-BE49-F238E27FC236}">
              <a16:creationId xmlns:a16="http://schemas.microsoft.com/office/drawing/2014/main" id="{FC890EC3-FB34-459E-916F-26A2C88ABCA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77" name="Text Box 15">
          <a:extLst>
            <a:ext uri="{FF2B5EF4-FFF2-40B4-BE49-F238E27FC236}">
              <a16:creationId xmlns:a16="http://schemas.microsoft.com/office/drawing/2014/main" id="{284E13F3-8A3F-429A-9083-36FD8062049A}"/>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78" name="Text Box 15">
          <a:extLst>
            <a:ext uri="{FF2B5EF4-FFF2-40B4-BE49-F238E27FC236}">
              <a16:creationId xmlns:a16="http://schemas.microsoft.com/office/drawing/2014/main" id="{90F04D96-DD3D-4155-9B68-7D2F32FD5EA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79" name="Text Box 15">
          <a:extLst>
            <a:ext uri="{FF2B5EF4-FFF2-40B4-BE49-F238E27FC236}">
              <a16:creationId xmlns:a16="http://schemas.microsoft.com/office/drawing/2014/main" id="{A7768C46-5DF9-484B-BF8F-C1CCAF6F935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80" name="Text Box 15">
          <a:extLst>
            <a:ext uri="{FF2B5EF4-FFF2-40B4-BE49-F238E27FC236}">
              <a16:creationId xmlns:a16="http://schemas.microsoft.com/office/drawing/2014/main" id="{8A4992D3-95F7-4BCC-A71F-D68CAC26127D}"/>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81" name="Text Box 15">
          <a:extLst>
            <a:ext uri="{FF2B5EF4-FFF2-40B4-BE49-F238E27FC236}">
              <a16:creationId xmlns:a16="http://schemas.microsoft.com/office/drawing/2014/main" id="{179C9495-6268-4BA2-9418-1DC436B4965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82" name="Text Box 15">
          <a:extLst>
            <a:ext uri="{FF2B5EF4-FFF2-40B4-BE49-F238E27FC236}">
              <a16:creationId xmlns:a16="http://schemas.microsoft.com/office/drawing/2014/main" id="{118FCD3A-8BC0-47F6-96EB-4B967D51F633}"/>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83" name="Text Box 15">
          <a:extLst>
            <a:ext uri="{FF2B5EF4-FFF2-40B4-BE49-F238E27FC236}">
              <a16:creationId xmlns:a16="http://schemas.microsoft.com/office/drawing/2014/main" id="{885456C2-AD42-479C-AD52-748230EC268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84" name="Text Box 15">
          <a:extLst>
            <a:ext uri="{FF2B5EF4-FFF2-40B4-BE49-F238E27FC236}">
              <a16:creationId xmlns:a16="http://schemas.microsoft.com/office/drawing/2014/main" id="{2F5928DD-C305-4B7F-A7DF-21FA874521B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85" name="Text Box 15">
          <a:extLst>
            <a:ext uri="{FF2B5EF4-FFF2-40B4-BE49-F238E27FC236}">
              <a16:creationId xmlns:a16="http://schemas.microsoft.com/office/drawing/2014/main" id="{8599EDFB-A221-4668-B812-FFED416863D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86" name="Text Box 15">
          <a:extLst>
            <a:ext uri="{FF2B5EF4-FFF2-40B4-BE49-F238E27FC236}">
              <a16:creationId xmlns:a16="http://schemas.microsoft.com/office/drawing/2014/main" id="{A8BCED63-59E4-4257-B58D-08DE1DDFA19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87" name="Text Box 15">
          <a:extLst>
            <a:ext uri="{FF2B5EF4-FFF2-40B4-BE49-F238E27FC236}">
              <a16:creationId xmlns:a16="http://schemas.microsoft.com/office/drawing/2014/main" id="{319ED434-B64B-4FDB-83A0-88A28CF790E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88" name="Text Box 15">
          <a:extLst>
            <a:ext uri="{FF2B5EF4-FFF2-40B4-BE49-F238E27FC236}">
              <a16:creationId xmlns:a16="http://schemas.microsoft.com/office/drawing/2014/main" id="{9302CF06-87A8-4575-A4EE-41B63655608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89" name="Text Box 15">
          <a:extLst>
            <a:ext uri="{FF2B5EF4-FFF2-40B4-BE49-F238E27FC236}">
              <a16:creationId xmlns:a16="http://schemas.microsoft.com/office/drawing/2014/main" id="{9A47E608-486E-4B03-A1ED-DF4204549C9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90" name="Text Box 15">
          <a:extLst>
            <a:ext uri="{FF2B5EF4-FFF2-40B4-BE49-F238E27FC236}">
              <a16:creationId xmlns:a16="http://schemas.microsoft.com/office/drawing/2014/main" id="{3F0D8C7A-19B0-4FA3-987B-0808EC459442}"/>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91" name="Text Box 15">
          <a:extLst>
            <a:ext uri="{FF2B5EF4-FFF2-40B4-BE49-F238E27FC236}">
              <a16:creationId xmlns:a16="http://schemas.microsoft.com/office/drawing/2014/main" id="{8D0929F5-45ED-4327-9264-BB787EA3D67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92" name="Text Box 15">
          <a:extLst>
            <a:ext uri="{FF2B5EF4-FFF2-40B4-BE49-F238E27FC236}">
              <a16:creationId xmlns:a16="http://schemas.microsoft.com/office/drawing/2014/main" id="{CB5889F1-C275-4281-B1B0-6BE6E56863E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93" name="Text Box 15">
          <a:extLst>
            <a:ext uri="{FF2B5EF4-FFF2-40B4-BE49-F238E27FC236}">
              <a16:creationId xmlns:a16="http://schemas.microsoft.com/office/drawing/2014/main" id="{B37BD291-B016-4677-A729-8A0A2822F75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94" name="Text Box 15">
          <a:extLst>
            <a:ext uri="{FF2B5EF4-FFF2-40B4-BE49-F238E27FC236}">
              <a16:creationId xmlns:a16="http://schemas.microsoft.com/office/drawing/2014/main" id="{660C913B-1398-4E2A-A186-2805F0C75FB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95" name="Text Box 15">
          <a:extLst>
            <a:ext uri="{FF2B5EF4-FFF2-40B4-BE49-F238E27FC236}">
              <a16:creationId xmlns:a16="http://schemas.microsoft.com/office/drawing/2014/main" id="{03E935E2-64D0-47E0-9A6B-357492756B5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96" name="Text Box 15">
          <a:extLst>
            <a:ext uri="{FF2B5EF4-FFF2-40B4-BE49-F238E27FC236}">
              <a16:creationId xmlns:a16="http://schemas.microsoft.com/office/drawing/2014/main" id="{07435C96-75FC-43B7-AE19-13B6ABFE7FB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97" name="Text Box 15">
          <a:extLst>
            <a:ext uri="{FF2B5EF4-FFF2-40B4-BE49-F238E27FC236}">
              <a16:creationId xmlns:a16="http://schemas.microsoft.com/office/drawing/2014/main" id="{BB546B33-9318-446D-9A4C-CBA427BE7DC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98" name="Text Box 15">
          <a:extLst>
            <a:ext uri="{FF2B5EF4-FFF2-40B4-BE49-F238E27FC236}">
              <a16:creationId xmlns:a16="http://schemas.microsoft.com/office/drawing/2014/main" id="{F590E482-19E1-443B-BDEE-56833E1C4AE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99" name="Text Box 15">
          <a:extLst>
            <a:ext uri="{FF2B5EF4-FFF2-40B4-BE49-F238E27FC236}">
              <a16:creationId xmlns:a16="http://schemas.microsoft.com/office/drawing/2014/main" id="{DF7CFFF7-E06E-402E-B9EA-FEFF6583A5C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00" name="Text Box 15">
          <a:extLst>
            <a:ext uri="{FF2B5EF4-FFF2-40B4-BE49-F238E27FC236}">
              <a16:creationId xmlns:a16="http://schemas.microsoft.com/office/drawing/2014/main" id="{F8314AE7-ED57-418F-8D1B-E389F7B61BA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01" name="Text Box 15">
          <a:extLst>
            <a:ext uri="{FF2B5EF4-FFF2-40B4-BE49-F238E27FC236}">
              <a16:creationId xmlns:a16="http://schemas.microsoft.com/office/drawing/2014/main" id="{0FEC1BDF-F7BB-45A7-8730-736AB78C1CF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02" name="Text Box 15">
          <a:extLst>
            <a:ext uri="{FF2B5EF4-FFF2-40B4-BE49-F238E27FC236}">
              <a16:creationId xmlns:a16="http://schemas.microsoft.com/office/drawing/2014/main" id="{3179BC49-8420-4855-8304-B652801A8EE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03" name="Text Box 15">
          <a:extLst>
            <a:ext uri="{FF2B5EF4-FFF2-40B4-BE49-F238E27FC236}">
              <a16:creationId xmlns:a16="http://schemas.microsoft.com/office/drawing/2014/main" id="{BD538238-A46C-480E-A007-A54C74E62FD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04" name="Text Box 15">
          <a:extLst>
            <a:ext uri="{FF2B5EF4-FFF2-40B4-BE49-F238E27FC236}">
              <a16:creationId xmlns:a16="http://schemas.microsoft.com/office/drawing/2014/main" id="{34FAE7E5-3135-4321-B077-C4148D5EF86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05" name="Text Box 15">
          <a:extLst>
            <a:ext uri="{FF2B5EF4-FFF2-40B4-BE49-F238E27FC236}">
              <a16:creationId xmlns:a16="http://schemas.microsoft.com/office/drawing/2014/main" id="{4348B1D6-28E8-432F-BA68-85912AE0BE7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06" name="Text Box 15">
          <a:extLst>
            <a:ext uri="{FF2B5EF4-FFF2-40B4-BE49-F238E27FC236}">
              <a16:creationId xmlns:a16="http://schemas.microsoft.com/office/drawing/2014/main" id="{2E3AEA7C-7197-45B9-8F3B-52DA89F8E67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07" name="Text Box 15">
          <a:extLst>
            <a:ext uri="{FF2B5EF4-FFF2-40B4-BE49-F238E27FC236}">
              <a16:creationId xmlns:a16="http://schemas.microsoft.com/office/drawing/2014/main" id="{78588241-F838-4B51-BFB0-539A193C3A62}"/>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08" name="Text Box 15">
          <a:extLst>
            <a:ext uri="{FF2B5EF4-FFF2-40B4-BE49-F238E27FC236}">
              <a16:creationId xmlns:a16="http://schemas.microsoft.com/office/drawing/2014/main" id="{C2821B12-F0EA-4A5C-946D-7617CF3D2DE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09" name="Text Box 15">
          <a:extLst>
            <a:ext uri="{FF2B5EF4-FFF2-40B4-BE49-F238E27FC236}">
              <a16:creationId xmlns:a16="http://schemas.microsoft.com/office/drawing/2014/main" id="{660F5062-DCA6-4004-80E8-183E290BD52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10" name="Text Box 15">
          <a:extLst>
            <a:ext uri="{FF2B5EF4-FFF2-40B4-BE49-F238E27FC236}">
              <a16:creationId xmlns:a16="http://schemas.microsoft.com/office/drawing/2014/main" id="{DEE78CAA-2DE8-43D4-8CAE-4A952F7BF80E}"/>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11" name="Text Box 15">
          <a:extLst>
            <a:ext uri="{FF2B5EF4-FFF2-40B4-BE49-F238E27FC236}">
              <a16:creationId xmlns:a16="http://schemas.microsoft.com/office/drawing/2014/main" id="{5B0307B5-634E-4029-B4FB-663758FD255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12" name="Text Box 15">
          <a:extLst>
            <a:ext uri="{FF2B5EF4-FFF2-40B4-BE49-F238E27FC236}">
              <a16:creationId xmlns:a16="http://schemas.microsoft.com/office/drawing/2014/main" id="{AA077B18-33B9-47F4-8E36-DE662BAC2B9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13" name="Text Box 15">
          <a:extLst>
            <a:ext uri="{FF2B5EF4-FFF2-40B4-BE49-F238E27FC236}">
              <a16:creationId xmlns:a16="http://schemas.microsoft.com/office/drawing/2014/main" id="{5D6B2154-FED7-4AA6-B4C9-04B6B01CA7A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14" name="Text Box 15">
          <a:extLst>
            <a:ext uri="{FF2B5EF4-FFF2-40B4-BE49-F238E27FC236}">
              <a16:creationId xmlns:a16="http://schemas.microsoft.com/office/drawing/2014/main" id="{F68D7A0E-DD2C-47DA-891E-8F9DBD56D903}"/>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15" name="Text Box 15">
          <a:extLst>
            <a:ext uri="{FF2B5EF4-FFF2-40B4-BE49-F238E27FC236}">
              <a16:creationId xmlns:a16="http://schemas.microsoft.com/office/drawing/2014/main" id="{394BABD2-8347-4794-B404-A2B02A16358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16" name="Text Box 15">
          <a:extLst>
            <a:ext uri="{FF2B5EF4-FFF2-40B4-BE49-F238E27FC236}">
              <a16:creationId xmlns:a16="http://schemas.microsoft.com/office/drawing/2014/main" id="{93EC6DC0-5E39-4C00-A249-B42FDA971B6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17" name="Text Box 15">
          <a:extLst>
            <a:ext uri="{FF2B5EF4-FFF2-40B4-BE49-F238E27FC236}">
              <a16:creationId xmlns:a16="http://schemas.microsoft.com/office/drawing/2014/main" id="{D5E5E7FD-2C4A-450B-AEBA-DD8525C6E322}"/>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18" name="Text Box 15">
          <a:extLst>
            <a:ext uri="{FF2B5EF4-FFF2-40B4-BE49-F238E27FC236}">
              <a16:creationId xmlns:a16="http://schemas.microsoft.com/office/drawing/2014/main" id="{5FB8AF4D-61E1-4120-87AF-A9D507EDE15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19" name="Text Box 15">
          <a:extLst>
            <a:ext uri="{FF2B5EF4-FFF2-40B4-BE49-F238E27FC236}">
              <a16:creationId xmlns:a16="http://schemas.microsoft.com/office/drawing/2014/main" id="{479B2E4C-39E5-4650-9D30-BBD32537441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20" name="Text Box 15">
          <a:extLst>
            <a:ext uri="{FF2B5EF4-FFF2-40B4-BE49-F238E27FC236}">
              <a16:creationId xmlns:a16="http://schemas.microsoft.com/office/drawing/2014/main" id="{5D5ED348-1B98-4F7E-BE6E-A3A98C69839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21" name="Text Box 15">
          <a:extLst>
            <a:ext uri="{FF2B5EF4-FFF2-40B4-BE49-F238E27FC236}">
              <a16:creationId xmlns:a16="http://schemas.microsoft.com/office/drawing/2014/main" id="{B60B4FCE-CC67-47F4-A93D-87B5868E5F83}"/>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22" name="Text Box 15">
          <a:extLst>
            <a:ext uri="{FF2B5EF4-FFF2-40B4-BE49-F238E27FC236}">
              <a16:creationId xmlns:a16="http://schemas.microsoft.com/office/drawing/2014/main" id="{449190D9-5216-44AF-ACA1-328C3184F043}"/>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23" name="Text Box 15">
          <a:extLst>
            <a:ext uri="{FF2B5EF4-FFF2-40B4-BE49-F238E27FC236}">
              <a16:creationId xmlns:a16="http://schemas.microsoft.com/office/drawing/2014/main" id="{16710FCC-CC55-45D6-90E3-CA2A7E38FD3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24" name="Text Box 15">
          <a:extLst>
            <a:ext uri="{FF2B5EF4-FFF2-40B4-BE49-F238E27FC236}">
              <a16:creationId xmlns:a16="http://schemas.microsoft.com/office/drawing/2014/main" id="{A6D6D398-4D1E-4C0F-B155-117D0D80877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25" name="Text Box 15">
          <a:extLst>
            <a:ext uri="{FF2B5EF4-FFF2-40B4-BE49-F238E27FC236}">
              <a16:creationId xmlns:a16="http://schemas.microsoft.com/office/drawing/2014/main" id="{74393D72-0F7D-4C97-8682-944AA4E47D4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26" name="Text Box 15">
          <a:extLst>
            <a:ext uri="{FF2B5EF4-FFF2-40B4-BE49-F238E27FC236}">
              <a16:creationId xmlns:a16="http://schemas.microsoft.com/office/drawing/2014/main" id="{D0D89E57-5FB5-4A37-BFF5-C30A5CC91BE2}"/>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27" name="Text Box 15">
          <a:extLst>
            <a:ext uri="{FF2B5EF4-FFF2-40B4-BE49-F238E27FC236}">
              <a16:creationId xmlns:a16="http://schemas.microsoft.com/office/drawing/2014/main" id="{0C7BD504-4A52-494F-814F-85A891AFAF2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28" name="Text Box 15">
          <a:extLst>
            <a:ext uri="{FF2B5EF4-FFF2-40B4-BE49-F238E27FC236}">
              <a16:creationId xmlns:a16="http://schemas.microsoft.com/office/drawing/2014/main" id="{EE6CEA95-9D5F-40F2-A006-ADA408223ABE}"/>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29" name="Text Box 15">
          <a:extLst>
            <a:ext uri="{FF2B5EF4-FFF2-40B4-BE49-F238E27FC236}">
              <a16:creationId xmlns:a16="http://schemas.microsoft.com/office/drawing/2014/main" id="{56CDCC22-2940-47AB-B58A-40F9784AA76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30" name="Text Box 15">
          <a:extLst>
            <a:ext uri="{FF2B5EF4-FFF2-40B4-BE49-F238E27FC236}">
              <a16:creationId xmlns:a16="http://schemas.microsoft.com/office/drawing/2014/main" id="{AB4636AE-A4D2-43EC-A75D-D29F7731989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31" name="Text Box 15">
          <a:extLst>
            <a:ext uri="{FF2B5EF4-FFF2-40B4-BE49-F238E27FC236}">
              <a16:creationId xmlns:a16="http://schemas.microsoft.com/office/drawing/2014/main" id="{954BCCB7-915E-4F48-BD3A-04F717DED95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32" name="Text Box 15">
          <a:extLst>
            <a:ext uri="{FF2B5EF4-FFF2-40B4-BE49-F238E27FC236}">
              <a16:creationId xmlns:a16="http://schemas.microsoft.com/office/drawing/2014/main" id="{066CF5D4-95A2-4AE0-A94E-4A16EF3B6BFE}"/>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33" name="Text Box 15">
          <a:extLst>
            <a:ext uri="{FF2B5EF4-FFF2-40B4-BE49-F238E27FC236}">
              <a16:creationId xmlns:a16="http://schemas.microsoft.com/office/drawing/2014/main" id="{066EF339-E1CF-4E96-A0BC-068545A43773}"/>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34" name="Text Box 15">
          <a:extLst>
            <a:ext uri="{FF2B5EF4-FFF2-40B4-BE49-F238E27FC236}">
              <a16:creationId xmlns:a16="http://schemas.microsoft.com/office/drawing/2014/main" id="{83EDD6CD-BDD1-44C9-968C-A49077D3504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35" name="Text Box 15">
          <a:extLst>
            <a:ext uri="{FF2B5EF4-FFF2-40B4-BE49-F238E27FC236}">
              <a16:creationId xmlns:a16="http://schemas.microsoft.com/office/drawing/2014/main" id="{A9DDEF2C-9C7A-4E11-AC31-3C8E7756D43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36" name="Text Box 15">
          <a:extLst>
            <a:ext uri="{FF2B5EF4-FFF2-40B4-BE49-F238E27FC236}">
              <a16:creationId xmlns:a16="http://schemas.microsoft.com/office/drawing/2014/main" id="{A61C5552-D503-4F76-971E-DC939952A182}"/>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37" name="Text Box 15">
          <a:extLst>
            <a:ext uri="{FF2B5EF4-FFF2-40B4-BE49-F238E27FC236}">
              <a16:creationId xmlns:a16="http://schemas.microsoft.com/office/drawing/2014/main" id="{CC0446A7-CD4A-4BCA-BDA0-B175D43FD22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38" name="Text Box 15">
          <a:extLst>
            <a:ext uri="{FF2B5EF4-FFF2-40B4-BE49-F238E27FC236}">
              <a16:creationId xmlns:a16="http://schemas.microsoft.com/office/drawing/2014/main" id="{6193DECB-17E1-4513-9C1B-DDF594298126}"/>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39" name="Text Box 15">
          <a:extLst>
            <a:ext uri="{FF2B5EF4-FFF2-40B4-BE49-F238E27FC236}">
              <a16:creationId xmlns:a16="http://schemas.microsoft.com/office/drawing/2014/main" id="{062EF08A-E2EA-4AAB-8101-285D8064C13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40" name="Text Box 15">
          <a:extLst>
            <a:ext uri="{FF2B5EF4-FFF2-40B4-BE49-F238E27FC236}">
              <a16:creationId xmlns:a16="http://schemas.microsoft.com/office/drawing/2014/main" id="{A740765E-D2B7-4AE0-BAFD-EC5BCCA29D9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41" name="Text Box 15">
          <a:extLst>
            <a:ext uri="{FF2B5EF4-FFF2-40B4-BE49-F238E27FC236}">
              <a16:creationId xmlns:a16="http://schemas.microsoft.com/office/drawing/2014/main" id="{123DF9F1-ABD4-43F6-A404-3C03600A424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42" name="Text Box 15">
          <a:extLst>
            <a:ext uri="{FF2B5EF4-FFF2-40B4-BE49-F238E27FC236}">
              <a16:creationId xmlns:a16="http://schemas.microsoft.com/office/drawing/2014/main" id="{16DE1D2A-06FF-4865-B431-6015483D6D7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43" name="Text Box 15">
          <a:extLst>
            <a:ext uri="{FF2B5EF4-FFF2-40B4-BE49-F238E27FC236}">
              <a16:creationId xmlns:a16="http://schemas.microsoft.com/office/drawing/2014/main" id="{7C24D417-E2B4-4EC6-9C7D-C5757C5F79A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44" name="Text Box 15">
          <a:extLst>
            <a:ext uri="{FF2B5EF4-FFF2-40B4-BE49-F238E27FC236}">
              <a16:creationId xmlns:a16="http://schemas.microsoft.com/office/drawing/2014/main" id="{8E89912F-AA89-47B5-BBC1-9C3BBF364F8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45" name="Text Box 15">
          <a:extLst>
            <a:ext uri="{FF2B5EF4-FFF2-40B4-BE49-F238E27FC236}">
              <a16:creationId xmlns:a16="http://schemas.microsoft.com/office/drawing/2014/main" id="{29377A97-5D33-4593-81C3-3CFB618EA6B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46" name="Text Box 15">
          <a:extLst>
            <a:ext uri="{FF2B5EF4-FFF2-40B4-BE49-F238E27FC236}">
              <a16:creationId xmlns:a16="http://schemas.microsoft.com/office/drawing/2014/main" id="{0FC0DA03-D082-473B-88F0-45BAF694DEF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47" name="Text Box 15">
          <a:extLst>
            <a:ext uri="{FF2B5EF4-FFF2-40B4-BE49-F238E27FC236}">
              <a16:creationId xmlns:a16="http://schemas.microsoft.com/office/drawing/2014/main" id="{9E175E29-520D-4FFD-A2F3-9F3CB42C632A}"/>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48" name="Text Box 15">
          <a:extLst>
            <a:ext uri="{FF2B5EF4-FFF2-40B4-BE49-F238E27FC236}">
              <a16:creationId xmlns:a16="http://schemas.microsoft.com/office/drawing/2014/main" id="{B0FE2E2F-5E7A-4F04-B3F9-09CDA828496D}"/>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49" name="Text Box 15">
          <a:extLst>
            <a:ext uri="{FF2B5EF4-FFF2-40B4-BE49-F238E27FC236}">
              <a16:creationId xmlns:a16="http://schemas.microsoft.com/office/drawing/2014/main" id="{909369FD-6782-424A-8CEA-2F17078FCF2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50" name="Text Box 15">
          <a:extLst>
            <a:ext uri="{FF2B5EF4-FFF2-40B4-BE49-F238E27FC236}">
              <a16:creationId xmlns:a16="http://schemas.microsoft.com/office/drawing/2014/main" id="{CB44A778-4C38-475C-9100-79F25E12C57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51" name="Text Box 15">
          <a:extLst>
            <a:ext uri="{FF2B5EF4-FFF2-40B4-BE49-F238E27FC236}">
              <a16:creationId xmlns:a16="http://schemas.microsoft.com/office/drawing/2014/main" id="{1A14B476-6CC7-492F-99B2-D7A67FE4424D}"/>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52" name="Text Box 15">
          <a:extLst>
            <a:ext uri="{FF2B5EF4-FFF2-40B4-BE49-F238E27FC236}">
              <a16:creationId xmlns:a16="http://schemas.microsoft.com/office/drawing/2014/main" id="{AFC35498-0570-4FB9-B6B0-9D985CC6841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53" name="Text Box 15">
          <a:extLst>
            <a:ext uri="{FF2B5EF4-FFF2-40B4-BE49-F238E27FC236}">
              <a16:creationId xmlns:a16="http://schemas.microsoft.com/office/drawing/2014/main" id="{9D700B6C-520C-4000-86AD-43A121A1A31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54" name="Text Box 15">
          <a:extLst>
            <a:ext uri="{FF2B5EF4-FFF2-40B4-BE49-F238E27FC236}">
              <a16:creationId xmlns:a16="http://schemas.microsoft.com/office/drawing/2014/main" id="{9B6351C9-433E-40C3-8BFA-3D8FDC63535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55" name="Text Box 15">
          <a:extLst>
            <a:ext uri="{FF2B5EF4-FFF2-40B4-BE49-F238E27FC236}">
              <a16:creationId xmlns:a16="http://schemas.microsoft.com/office/drawing/2014/main" id="{29416B58-482D-4140-8E90-1EE5BE369EE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56" name="Text Box 15">
          <a:extLst>
            <a:ext uri="{FF2B5EF4-FFF2-40B4-BE49-F238E27FC236}">
              <a16:creationId xmlns:a16="http://schemas.microsoft.com/office/drawing/2014/main" id="{FA4D459C-6125-489A-AC87-AF6676FE0BE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57" name="Text Box 15">
          <a:extLst>
            <a:ext uri="{FF2B5EF4-FFF2-40B4-BE49-F238E27FC236}">
              <a16:creationId xmlns:a16="http://schemas.microsoft.com/office/drawing/2014/main" id="{4CEEDACA-6532-4FCF-AC58-2E80276E523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58" name="Text Box 15">
          <a:extLst>
            <a:ext uri="{FF2B5EF4-FFF2-40B4-BE49-F238E27FC236}">
              <a16:creationId xmlns:a16="http://schemas.microsoft.com/office/drawing/2014/main" id="{3E878697-B028-4268-BCBC-488EF2276CF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59" name="Text Box 15">
          <a:extLst>
            <a:ext uri="{FF2B5EF4-FFF2-40B4-BE49-F238E27FC236}">
              <a16:creationId xmlns:a16="http://schemas.microsoft.com/office/drawing/2014/main" id="{0E48F6EB-D371-4CE2-8278-AE05E318ABF3}"/>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60" name="Text Box 15">
          <a:extLst>
            <a:ext uri="{FF2B5EF4-FFF2-40B4-BE49-F238E27FC236}">
              <a16:creationId xmlns:a16="http://schemas.microsoft.com/office/drawing/2014/main" id="{9E248FD2-CEEB-462D-A79E-F537B064F36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61" name="Text Box 15">
          <a:extLst>
            <a:ext uri="{FF2B5EF4-FFF2-40B4-BE49-F238E27FC236}">
              <a16:creationId xmlns:a16="http://schemas.microsoft.com/office/drawing/2014/main" id="{C25C2F11-B3E0-4E2E-82CB-B129E42C553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62" name="Text Box 15">
          <a:extLst>
            <a:ext uri="{FF2B5EF4-FFF2-40B4-BE49-F238E27FC236}">
              <a16:creationId xmlns:a16="http://schemas.microsoft.com/office/drawing/2014/main" id="{054E30DF-7E57-4A73-A070-CB0F4951401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63" name="Text Box 15">
          <a:extLst>
            <a:ext uri="{FF2B5EF4-FFF2-40B4-BE49-F238E27FC236}">
              <a16:creationId xmlns:a16="http://schemas.microsoft.com/office/drawing/2014/main" id="{AAC565E2-FDBC-4A32-98A2-2A2FEE84CBD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64" name="Text Box 15">
          <a:extLst>
            <a:ext uri="{FF2B5EF4-FFF2-40B4-BE49-F238E27FC236}">
              <a16:creationId xmlns:a16="http://schemas.microsoft.com/office/drawing/2014/main" id="{27484F0D-33E1-4FAB-B356-D22D6B33BB2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65" name="Text Box 15">
          <a:extLst>
            <a:ext uri="{FF2B5EF4-FFF2-40B4-BE49-F238E27FC236}">
              <a16:creationId xmlns:a16="http://schemas.microsoft.com/office/drawing/2014/main" id="{3923A134-D2F0-498E-9045-D31CE9E7C3E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66" name="Text Box 15">
          <a:extLst>
            <a:ext uri="{FF2B5EF4-FFF2-40B4-BE49-F238E27FC236}">
              <a16:creationId xmlns:a16="http://schemas.microsoft.com/office/drawing/2014/main" id="{D08BFA9E-61C2-4367-94ED-27792857099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67" name="Text Box 15">
          <a:extLst>
            <a:ext uri="{FF2B5EF4-FFF2-40B4-BE49-F238E27FC236}">
              <a16:creationId xmlns:a16="http://schemas.microsoft.com/office/drawing/2014/main" id="{8B522C77-DEA8-46BC-833A-EFA513CDE48A}"/>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68" name="Text Box 15">
          <a:extLst>
            <a:ext uri="{FF2B5EF4-FFF2-40B4-BE49-F238E27FC236}">
              <a16:creationId xmlns:a16="http://schemas.microsoft.com/office/drawing/2014/main" id="{E316636F-9DD2-4CE0-92F7-4946D20FFE5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69" name="Text Box 15">
          <a:extLst>
            <a:ext uri="{FF2B5EF4-FFF2-40B4-BE49-F238E27FC236}">
              <a16:creationId xmlns:a16="http://schemas.microsoft.com/office/drawing/2014/main" id="{C843831D-4F06-473F-98BD-04468D89D4B3}"/>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70" name="Text Box 15">
          <a:extLst>
            <a:ext uri="{FF2B5EF4-FFF2-40B4-BE49-F238E27FC236}">
              <a16:creationId xmlns:a16="http://schemas.microsoft.com/office/drawing/2014/main" id="{6180636B-FA25-44E7-A4AD-624214BEDB9A}"/>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71" name="Text Box 15">
          <a:extLst>
            <a:ext uri="{FF2B5EF4-FFF2-40B4-BE49-F238E27FC236}">
              <a16:creationId xmlns:a16="http://schemas.microsoft.com/office/drawing/2014/main" id="{93D2A6BA-0B8D-4B92-B1F6-42D63451453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72" name="Text Box 15">
          <a:extLst>
            <a:ext uri="{FF2B5EF4-FFF2-40B4-BE49-F238E27FC236}">
              <a16:creationId xmlns:a16="http://schemas.microsoft.com/office/drawing/2014/main" id="{A47674F0-1494-4CDB-9CC7-28940BB0B25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73" name="Text Box 15">
          <a:extLst>
            <a:ext uri="{FF2B5EF4-FFF2-40B4-BE49-F238E27FC236}">
              <a16:creationId xmlns:a16="http://schemas.microsoft.com/office/drawing/2014/main" id="{D3933BDA-0F06-450C-BDF8-1CA3B81B5D23}"/>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74" name="Text Box 15">
          <a:extLst>
            <a:ext uri="{FF2B5EF4-FFF2-40B4-BE49-F238E27FC236}">
              <a16:creationId xmlns:a16="http://schemas.microsoft.com/office/drawing/2014/main" id="{C843370C-D66D-4B2C-BC28-9007D8E4A8A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75" name="Text Box 15">
          <a:extLst>
            <a:ext uri="{FF2B5EF4-FFF2-40B4-BE49-F238E27FC236}">
              <a16:creationId xmlns:a16="http://schemas.microsoft.com/office/drawing/2014/main" id="{463CEE2B-B5AA-4F02-BF93-A511F7997AC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76" name="Text Box 15">
          <a:extLst>
            <a:ext uri="{FF2B5EF4-FFF2-40B4-BE49-F238E27FC236}">
              <a16:creationId xmlns:a16="http://schemas.microsoft.com/office/drawing/2014/main" id="{04E4C92A-1ADF-40B3-A6F7-4E28AFCD98E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77" name="Text Box 15">
          <a:extLst>
            <a:ext uri="{FF2B5EF4-FFF2-40B4-BE49-F238E27FC236}">
              <a16:creationId xmlns:a16="http://schemas.microsoft.com/office/drawing/2014/main" id="{16EEE9A3-6B12-4B98-BD8E-533799F653D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78" name="Text Box 15">
          <a:extLst>
            <a:ext uri="{FF2B5EF4-FFF2-40B4-BE49-F238E27FC236}">
              <a16:creationId xmlns:a16="http://schemas.microsoft.com/office/drawing/2014/main" id="{23B56155-6396-438B-9346-059833969B2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79" name="Text Box 15">
          <a:extLst>
            <a:ext uri="{FF2B5EF4-FFF2-40B4-BE49-F238E27FC236}">
              <a16:creationId xmlns:a16="http://schemas.microsoft.com/office/drawing/2014/main" id="{677A0DFA-27C0-44A7-958C-3F49CA055A9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80" name="Text Box 15">
          <a:extLst>
            <a:ext uri="{FF2B5EF4-FFF2-40B4-BE49-F238E27FC236}">
              <a16:creationId xmlns:a16="http://schemas.microsoft.com/office/drawing/2014/main" id="{EA64A18D-89FD-4F6F-B152-0B9CBF7E504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81" name="Text Box 15">
          <a:extLst>
            <a:ext uri="{FF2B5EF4-FFF2-40B4-BE49-F238E27FC236}">
              <a16:creationId xmlns:a16="http://schemas.microsoft.com/office/drawing/2014/main" id="{755278F8-A607-413A-AAB3-284E516D34D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82" name="Text Box 15">
          <a:extLst>
            <a:ext uri="{FF2B5EF4-FFF2-40B4-BE49-F238E27FC236}">
              <a16:creationId xmlns:a16="http://schemas.microsoft.com/office/drawing/2014/main" id="{6AE9284E-BE8A-49C1-8BCB-5F92C37A06C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83" name="Text Box 15">
          <a:extLst>
            <a:ext uri="{FF2B5EF4-FFF2-40B4-BE49-F238E27FC236}">
              <a16:creationId xmlns:a16="http://schemas.microsoft.com/office/drawing/2014/main" id="{0DBFB88C-2892-4CA5-92D9-156175A4064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84" name="Text Box 15">
          <a:extLst>
            <a:ext uri="{FF2B5EF4-FFF2-40B4-BE49-F238E27FC236}">
              <a16:creationId xmlns:a16="http://schemas.microsoft.com/office/drawing/2014/main" id="{289FD1A6-DD6B-446E-9294-CF893E1730D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85" name="Text Box 15">
          <a:extLst>
            <a:ext uri="{FF2B5EF4-FFF2-40B4-BE49-F238E27FC236}">
              <a16:creationId xmlns:a16="http://schemas.microsoft.com/office/drawing/2014/main" id="{BFFB37E4-89AE-4C0D-B763-5918E53EE02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86" name="Text Box 15">
          <a:extLst>
            <a:ext uri="{FF2B5EF4-FFF2-40B4-BE49-F238E27FC236}">
              <a16:creationId xmlns:a16="http://schemas.microsoft.com/office/drawing/2014/main" id="{6F656344-611E-42A0-B02F-69CB24330A3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87" name="Text Box 15">
          <a:extLst>
            <a:ext uri="{FF2B5EF4-FFF2-40B4-BE49-F238E27FC236}">
              <a16:creationId xmlns:a16="http://schemas.microsoft.com/office/drawing/2014/main" id="{E0685488-E17B-4609-A6C0-FDAF82258C6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88" name="Text Box 15">
          <a:extLst>
            <a:ext uri="{FF2B5EF4-FFF2-40B4-BE49-F238E27FC236}">
              <a16:creationId xmlns:a16="http://schemas.microsoft.com/office/drawing/2014/main" id="{6DBDF7B2-EF83-46D5-847E-0FD0A0545FC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89" name="Text Box 15">
          <a:extLst>
            <a:ext uri="{FF2B5EF4-FFF2-40B4-BE49-F238E27FC236}">
              <a16:creationId xmlns:a16="http://schemas.microsoft.com/office/drawing/2014/main" id="{E1D050B5-3F16-444C-ACAC-F0B30E0D908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90" name="Text Box 15">
          <a:extLst>
            <a:ext uri="{FF2B5EF4-FFF2-40B4-BE49-F238E27FC236}">
              <a16:creationId xmlns:a16="http://schemas.microsoft.com/office/drawing/2014/main" id="{CB2CAB9D-A36F-48D2-8267-9F784E09B66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91" name="Text Box 15">
          <a:extLst>
            <a:ext uri="{FF2B5EF4-FFF2-40B4-BE49-F238E27FC236}">
              <a16:creationId xmlns:a16="http://schemas.microsoft.com/office/drawing/2014/main" id="{2EAAAAF1-9E54-4F9E-B64A-41AF5190360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92" name="Text Box 15">
          <a:extLst>
            <a:ext uri="{FF2B5EF4-FFF2-40B4-BE49-F238E27FC236}">
              <a16:creationId xmlns:a16="http://schemas.microsoft.com/office/drawing/2014/main" id="{3371141C-F73F-4667-954C-7A2A5C1A96AA}"/>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93" name="Text Box 15">
          <a:extLst>
            <a:ext uri="{FF2B5EF4-FFF2-40B4-BE49-F238E27FC236}">
              <a16:creationId xmlns:a16="http://schemas.microsoft.com/office/drawing/2014/main" id="{B1B7C885-6FDD-495D-AE1C-3D054CC2CC1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94" name="Text Box 15">
          <a:extLst>
            <a:ext uri="{FF2B5EF4-FFF2-40B4-BE49-F238E27FC236}">
              <a16:creationId xmlns:a16="http://schemas.microsoft.com/office/drawing/2014/main" id="{BEA2B431-B802-4CBC-9566-E53B6163A6B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95" name="Text Box 15">
          <a:extLst>
            <a:ext uri="{FF2B5EF4-FFF2-40B4-BE49-F238E27FC236}">
              <a16:creationId xmlns:a16="http://schemas.microsoft.com/office/drawing/2014/main" id="{75A8D25B-3571-4145-A6D1-AB3DA1B645B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96" name="Text Box 15">
          <a:extLst>
            <a:ext uri="{FF2B5EF4-FFF2-40B4-BE49-F238E27FC236}">
              <a16:creationId xmlns:a16="http://schemas.microsoft.com/office/drawing/2014/main" id="{456E88B6-6D9E-48D4-AF75-24F72CB5A3E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97" name="Text Box 15">
          <a:extLst>
            <a:ext uri="{FF2B5EF4-FFF2-40B4-BE49-F238E27FC236}">
              <a16:creationId xmlns:a16="http://schemas.microsoft.com/office/drawing/2014/main" id="{3D78448A-7456-4538-9D2A-3317855FBBF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98" name="Text Box 15">
          <a:extLst>
            <a:ext uri="{FF2B5EF4-FFF2-40B4-BE49-F238E27FC236}">
              <a16:creationId xmlns:a16="http://schemas.microsoft.com/office/drawing/2014/main" id="{28199723-4D95-4CE7-885D-A4C3BD9FD1E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99" name="Text Box 15">
          <a:extLst>
            <a:ext uri="{FF2B5EF4-FFF2-40B4-BE49-F238E27FC236}">
              <a16:creationId xmlns:a16="http://schemas.microsoft.com/office/drawing/2014/main" id="{0A5AEBDE-3303-4ACE-9B15-1BC8ADF970B3}"/>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00" name="Text Box 15">
          <a:extLst>
            <a:ext uri="{FF2B5EF4-FFF2-40B4-BE49-F238E27FC236}">
              <a16:creationId xmlns:a16="http://schemas.microsoft.com/office/drawing/2014/main" id="{8DCD9B09-FF2F-40C2-8F5D-5E652D5524F3}"/>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01" name="Text Box 15">
          <a:extLst>
            <a:ext uri="{FF2B5EF4-FFF2-40B4-BE49-F238E27FC236}">
              <a16:creationId xmlns:a16="http://schemas.microsoft.com/office/drawing/2014/main" id="{10153C4E-D2BC-4AC0-8AB3-4FF02009E3D6}"/>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02" name="Text Box 15">
          <a:extLst>
            <a:ext uri="{FF2B5EF4-FFF2-40B4-BE49-F238E27FC236}">
              <a16:creationId xmlns:a16="http://schemas.microsoft.com/office/drawing/2014/main" id="{B15CEABD-3310-4193-B692-6FD810B354B6}"/>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03" name="Text Box 15">
          <a:extLst>
            <a:ext uri="{FF2B5EF4-FFF2-40B4-BE49-F238E27FC236}">
              <a16:creationId xmlns:a16="http://schemas.microsoft.com/office/drawing/2014/main" id="{9C7A5197-A9BE-42B8-8DCD-A93E800A2CC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04" name="Text Box 15">
          <a:extLst>
            <a:ext uri="{FF2B5EF4-FFF2-40B4-BE49-F238E27FC236}">
              <a16:creationId xmlns:a16="http://schemas.microsoft.com/office/drawing/2014/main" id="{37FAD96C-50C6-4F67-A959-6D4EDD4AD84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05" name="Text Box 15">
          <a:extLst>
            <a:ext uri="{FF2B5EF4-FFF2-40B4-BE49-F238E27FC236}">
              <a16:creationId xmlns:a16="http://schemas.microsoft.com/office/drawing/2014/main" id="{EEC17A3C-C7B0-4BEB-86BE-DE627C2D44A3}"/>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06" name="Text Box 15">
          <a:extLst>
            <a:ext uri="{FF2B5EF4-FFF2-40B4-BE49-F238E27FC236}">
              <a16:creationId xmlns:a16="http://schemas.microsoft.com/office/drawing/2014/main" id="{F53B2AD3-BBFF-490E-BF6D-76F5B9DA6A7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07" name="Text Box 15">
          <a:extLst>
            <a:ext uri="{FF2B5EF4-FFF2-40B4-BE49-F238E27FC236}">
              <a16:creationId xmlns:a16="http://schemas.microsoft.com/office/drawing/2014/main" id="{AE93F2FC-72DC-466C-B97D-50156E4BBED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08" name="Text Box 15">
          <a:extLst>
            <a:ext uri="{FF2B5EF4-FFF2-40B4-BE49-F238E27FC236}">
              <a16:creationId xmlns:a16="http://schemas.microsoft.com/office/drawing/2014/main" id="{BC1B4DC1-E732-4208-8CBD-C9C4D64010D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09" name="Text Box 15">
          <a:extLst>
            <a:ext uri="{FF2B5EF4-FFF2-40B4-BE49-F238E27FC236}">
              <a16:creationId xmlns:a16="http://schemas.microsoft.com/office/drawing/2014/main" id="{F39142B0-7937-401A-9085-C28CFF1BB6B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10" name="Text Box 15">
          <a:extLst>
            <a:ext uri="{FF2B5EF4-FFF2-40B4-BE49-F238E27FC236}">
              <a16:creationId xmlns:a16="http://schemas.microsoft.com/office/drawing/2014/main" id="{C6ED0B02-452F-43D1-89B2-85F59AF9871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11" name="Text Box 15">
          <a:extLst>
            <a:ext uri="{FF2B5EF4-FFF2-40B4-BE49-F238E27FC236}">
              <a16:creationId xmlns:a16="http://schemas.microsoft.com/office/drawing/2014/main" id="{CC38BF25-71AC-4C36-914C-3582CEE9DA3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12" name="Text Box 15">
          <a:extLst>
            <a:ext uri="{FF2B5EF4-FFF2-40B4-BE49-F238E27FC236}">
              <a16:creationId xmlns:a16="http://schemas.microsoft.com/office/drawing/2014/main" id="{941198F8-A815-4062-BC02-4843146920A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13" name="Text Box 15">
          <a:extLst>
            <a:ext uri="{FF2B5EF4-FFF2-40B4-BE49-F238E27FC236}">
              <a16:creationId xmlns:a16="http://schemas.microsoft.com/office/drawing/2014/main" id="{49B1AF73-DB5A-4C18-BC07-BA88E49AB43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14" name="Text Box 15">
          <a:extLst>
            <a:ext uri="{FF2B5EF4-FFF2-40B4-BE49-F238E27FC236}">
              <a16:creationId xmlns:a16="http://schemas.microsoft.com/office/drawing/2014/main" id="{E2EE0A56-296E-4A64-8908-87A96E120232}"/>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15" name="Text Box 15">
          <a:extLst>
            <a:ext uri="{FF2B5EF4-FFF2-40B4-BE49-F238E27FC236}">
              <a16:creationId xmlns:a16="http://schemas.microsoft.com/office/drawing/2014/main" id="{B962B5F0-282F-452E-BEBC-118BDD94B62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16" name="Text Box 15">
          <a:extLst>
            <a:ext uri="{FF2B5EF4-FFF2-40B4-BE49-F238E27FC236}">
              <a16:creationId xmlns:a16="http://schemas.microsoft.com/office/drawing/2014/main" id="{DBA90283-E068-4AA8-87C0-757216E238C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17" name="Text Box 15">
          <a:extLst>
            <a:ext uri="{FF2B5EF4-FFF2-40B4-BE49-F238E27FC236}">
              <a16:creationId xmlns:a16="http://schemas.microsoft.com/office/drawing/2014/main" id="{43C5D4A4-9846-40C3-A5AA-117FD4BA14E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18" name="Text Box 15">
          <a:extLst>
            <a:ext uri="{FF2B5EF4-FFF2-40B4-BE49-F238E27FC236}">
              <a16:creationId xmlns:a16="http://schemas.microsoft.com/office/drawing/2014/main" id="{CEF62234-290B-4F47-9328-C29D21A08DF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19" name="Text Box 15">
          <a:extLst>
            <a:ext uri="{FF2B5EF4-FFF2-40B4-BE49-F238E27FC236}">
              <a16:creationId xmlns:a16="http://schemas.microsoft.com/office/drawing/2014/main" id="{966409F5-CBD9-4781-84CD-81A5464A4F3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20" name="Text Box 15">
          <a:extLst>
            <a:ext uri="{FF2B5EF4-FFF2-40B4-BE49-F238E27FC236}">
              <a16:creationId xmlns:a16="http://schemas.microsoft.com/office/drawing/2014/main" id="{AFAB1152-39F9-4301-87EA-917BF896248D}"/>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21" name="Text Box 15">
          <a:extLst>
            <a:ext uri="{FF2B5EF4-FFF2-40B4-BE49-F238E27FC236}">
              <a16:creationId xmlns:a16="http://schemas.microsoft.com/office/drawing/2014/main" id="{D2151C3B-CA5C-41B5-83C2-AB9B2EC0339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22" name="Text Box 15">
          <a:extLst>
            <a:ext uri="{FF2B5EF4-FFF2-40B4-BE49-F238E27FC236}">
              <a16:creationId xmlns:a16="http://schemas.microsoft.com/office/drawing/2014/main" id="{A6133E9B-3D60-4FB0-9330-31B3FD70FF8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23" name="Text Box 15">
          <a:extLst>
            <a:ext uri="{FF2B5EF4-FFF2-40B4-BE49-F238E27FC236}">
              <a16:creationId xmlns:a16="http://schemas.microsoft.com/office/drawing/2014/main" id="{39E410AC-1AFB-48BE-ACF3-AF2612F374D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24" name="Text Box 15">
          <a:extLst>
            <a:ext uri="{FF2B5EF4-FFF2-40B4-BE49-F238E27FC236}">
              <a16:creationId xmlns:a16="http://schemas.microsoft.com/office/drawing/2014/main" id="{5B873934-D2F8-45E0-B694-EB63D37D790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25" name="Text Box 15">
          <a:extLst>
            <a:ext uri="{FF2B5EF4-FFF2-40B4-BE49-F238E27FC236}">
              <a16:creationId xmlns:a16="http://schemas.microsoft.com/office/drawing/2014/main" id="{17AEB34B-E087-454C-8CC5-390DEBF53B4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26" name="Text Box 15">
          <a:extLst>
            <a:ext uri="{FF2B5EF4-FFF2-40B4-BE49-F238E27FC236}">
              <a16:creationId xmlns:a16="http://schemas.microsoft.com/office/drawing/2014/main" id="{145EE315-6C29-43B2-9620-72059071DD8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27" name="Text Box 15">
          <a:extLst>
            <a:ext uri="{FF2B5EF4-FFF2-40B4-BE49-F238E27FC236}">
              <a16:creationId xmlns:a16="http://schemas.microsoft.com/office/drawing/2014/main" id="{1FEE92A6-C9E3-4DE1-B12B-2C03C0D2ED3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28" name="Text Box 15">
          <a:extLst>
            <a:ext uri="{FF2B5EF4-FFF2-40B4-BE49-F238E27FC236}">
              <a16:creationId xmlns:a16="http://schemas.microsoft.com/office/drawing/2014/main" id="{DB26D9E0-1BF1-436C-82C0-E1065C18CAD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29" name="Text Box 15">
          <a:extLst>
            <a:ext uri="{FF2B5EF4-FFF2-40B4-BE49-F238E27FC236}">
              <a16:creationId xmlns:a16="http://schemas.microsoft.com/office/drawing/2014/main" id="{C20E2910-25D9-43A5-A336-EE07FDE973E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30" name="Text Box 15">
          <a:extLst>
            <a:ext uri="{FF2B5EF4-FFF2-40B4-BE49-F238E27FC236}">
              <a16:creationId xmlns:a16="http://schemas.microsoft.com/office/drawing/2014/main" id="{EAF3A6FE-3B8B-46E8-BA16-6224B4958E1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31" name="Text Box 15">
          <a:extLst>
            <a:ext uri="{FF2B5EF4-FFF2-40B4-BE49-F238E27FC236}">
              <a16:creationId xmlns:a16="http://schemas.microsoft.com/office/drawing/2014/main" id="{B33FCB09-709C-428E-BD0D-2E7F439C95C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32" name="Text Box 15">
          <a:extLst>
            <a:ext uri="{FF2B5EF4-FFF2-40B4-BE49-F238E27FC236}">
              <a16:creationId xmlns:a16="http://schemas.microsoft.com/office/drawing/2014/main" id="{95EA9DB4-ADB1-415B-B5BA-D53FA8D6F69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33" name="Text Box 15">
          <a:extLst>
            <a:ext uri="{FF2B5EF4-FFF2-40B4-BE49-F238E27FC236}">
              <a16:creationId xmlns:a16="http://schemas.microsoft.com/office/drawing/2014/main" id="{04947EE8-2A42-4226-8EE5-02B89E44A8A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34" name="Text Box 15">
          <a:extLst>
            <a:ext uri="{FF2B5EF4-FFF2-40B4-BE49-F238E27FC236}">
              <a16:creationId xmlns:a16="http://schemas.microsoft.com/office/drawing/2014/main" id="{65A47710-091E-4CE8-92E4-F4DBE59474A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35" name="Text Box 15">
          <a:extLst>
            <a:ext uri="{FF2B5EF4-FFF2-40B4-BE49-F238E27FC236}">
              <a16:creationId xmlns:a16="http://schemas.microsoft.com/office/drawing/2014/main" id="{335F8EC7-862B-433C-8207-8547123893C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36" name="Text Box 15">
          <a:extLst>
            <a:ext uri="{FF2B5EF4-FFF2-40B4-BE49-F238E27FC236}">
              <a16:creationId xmlns:a16="http://schemas.microsoft.com/office/drawing/2014/main" id="{D0FC48FB-38BC-4DB9-BC85-89A09073F12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37" name="Text Box 15">
          <a:extLst>
            <a:ext uri="{FF2B5EF4-FFF2-40B4-BE49-F238E27FC236}">
              <a16:creationId xmlns:a16="http://schemas.microsoft.com/office/drawing/2014/main" id="{7D8B1BEA-4F74-47FA-93DF-8715B31D50D6}"/>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38" name="Text Box 15">
          <a:extLst>
            <a:ext uri="{FF2B5EF4-FFF2-40B4-BE49-F238E27FC236}">
              <a16:creationId xmlns:a16="http://schemas.microsoft.com/office/drawing/2014/main" id="{4DB3F2C2-8FA3-4409-96B3-E8DB0EA753F3}"/>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39" name="Text Box 15">
          <a:extLst>
            <a:ext uri="{FF2B5EF4-FFF2-40B4-BE49-F238E27FC236}">
              <a16:creationId xmlns:a16="http://schemas.microsoft.com/office/drawing/2014/main" id="{F01EAB77-9F8F-4162-8C2B-E849D195259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40" name="Text Box 15">
          <a:extLst>
            <a:ext uri="{FF2B5EF4-FFF2-40B4-BE49-F238E27FC236}">
              <a16:creationId xmlns:a16="http://schemas.microsoft.com/office/drawing/2014/main" id="{EB90EB52-0A28-4179-877E-2CDFC895160A}"/>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41" name="Text Box 15">
          <a:extLst>
            <a:ext uri="{FF2B5EF4-FFF2-40B4-BE49-F238E27FC236}">
              <a16:creationId xmlns:a16="http://schemas.microsoft.com/office/drawing/2014/main" id="{69DABB74-918F-4CBB-B746-9BE305AA5D8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42" name="Text Box 15">
          <a:extLst>
            <a:ext uri="{FF2B5EF4-FFF2-40B4-BE49-F238E27FC236}">
              <a16:creationId xmlns:a16="http://schemas.microsoft.com/office/drawing/2014/main" id="{19030767-EDD3-4B82-8915-AA4DBC05E71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43" name="Text Box 15">
          <a:extLst>
            <a:ext uri="{FF2B5EF4-FFF2-40B4-BE49-F238E27FC236}">
              <a16:creationId xmlns:a16="http://schemas.microsoft.com/office/drawing/2014/main" id="{9D2FF7EA-721D-4E81-97E2-EF73B48551D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44" name="Text Box 15">
          <a:extLst>
            <a:ext uri="{FF2B5EF4-FFF2-40B4-BE49-F238E27FC236}">
              <a16:creationId xmlns:a16="http://schemas.microsoft.com/office/drawing/2014/main" id="{BD3D4784-018C-492E-895E-759A2F609A8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45" name="Text Box 15">
          <a:extLst>
            <a:ext uri="{FF2B5EF4-FFF2-40B4-BE49-F238E27FC236}">
              <a16:creationId xmlns:a16="http://schemas.microsoft.com/office/drawing/2014/main" id="{53CBCBB9-6D53-4E7A-B29A-160DC55B9AF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46" name="Text Box 15">
          <a:extLst>
            <a:ext uri="{FF2B5EF4-FFF2-40B4-BE49-F238E27FC236}">
              <a16:creationId xmlns:a16="http://schemas.microsoft.com/office/drawing/2014/main" id="{C2BC8A61-17E6-4E2E-BD22-0EB24D2E4B5E}"/>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47" name="Text Box 15">
          <a:extLst>
            <a:ext uri="{FF2B5EF4-FFF2-40B4-BE49-F238E27FC236}">
              <a16:creationId xmlns:a16="http://schemas.microsoft.com/office/drawing/2014/main" id="{FAAF95D9-EA62-4346-B615-9801A545F09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48" name="Text Box 15">
          <a:extLst>
            <a:ext uri="{FF2B5EF4-FFF2-40B4-BE49-F238E27FC236}">
              <a16:creationId xmlns:a16="http://schemas.microsoft.com/office/drawing/2014/main" id="{0B3197F1-FB32-4960-8C61-B91A19AB540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49" name="Text Box 15">
          <a:extLst>
            <a:ext uri="{FF2B5EF4-FFF2-40B4-BE49-F238E27FC236}">
              <a16:creationId xmlns:a16="http://schemas.microsoft.com/office/drawing/2014/main" id="{24512CD2-B530-403D-B9A1-FCBC0B75246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50" name="Text Box 15">
          <a:extLst>
            <a:ext uri="{FF2B5EF4-FFF2-40B4-BE49-F238E27FC236}">
              <a16:creationId xmlns:a16="http://schemas.microsoft.com/office/drawing/2014/main" id="{1163D03E-9F8B-4C32-BA06-3571510C0E1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51" name="Text Box 15">
          <a:extLst>
            <a:ext uri="{FF2B5EF4-FFF2-40B4-BE49-F238E27FC236}">
              <a16:creationId xmlns:a16="http://schemas.microsoft.com/office/drawing/2014/main" id="{F961E6DA-95C4-416F-915C-C856DC9D795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52" name="Text Box 15">
          <a:extLst>
            <a:ext uri="{FF2B5EF4-FFF2-40B4-BE49-F238E27FC236}">
              <a16:creationId xmlns:a16="http://schemas.microsoft.com/office/drawing/2014/main" id="{E4AFEC06-1807-40BA-8E8A-966678B1445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53" name="Text Box 15">
          <a:extLst>
            <a:ext uri="{FF2B5EF4-FFF2-40B4-BE49-F238E27FC236}">
              <a16:creationId xmlns:a16="http://schemas.microsoft.com/office/drawing/2014/main" id="{F4866587-49DA-4B79-9C34-F838C022188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54" name="Text Box 15">
          <a:extLst>
            <a:ext uri="{FF2B5EF4-FFF2-40B4-BE49-F238E27FC236}">
              <a16:creationId xmlns:a16="http://schemas.microsoft.com/office/drawing/2014/main" id="{66EB362F-F0EA-42CC-A120-A4FD4337E5D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55" name="Text Box 15">
          <a:extLst>
            <a:ext uri="{FF2B5EF4-FFF2-40B4-BE49-F238E27FC236}">
              <a16:creationId xmlns:a16="http://schemas.microsoft.com/office/drawing/2014/main" id="{5890A4BA-9C26-4FF3-B616-D116BFF924A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56" name="Text Box 15">
          <a:extLst>
            <a:ext uri="{FF2B5EF4-FFF2-40B4-BE49-F238E27FC236}">
              <a16:creationId xmlns:a16="http://schemas.microsoft.com/office/drawing/2014/main" id="{BCF8494E-FFFC-46AB-BB12-6CD5D101F97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57" name="Text Box 15">
          <a:extLst>
            <a:ext uri="{FF2B5EF4-FFF2-40B4-BE49-F238E27FC236}">
              <a16:creationId xmlns:a16="http://schemas.microsoft.com/office/drawing/2014/main" id="{13F1B464-5FD1-4878-92CB-6F11DBD186E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58" name="Text Box 15">
          <a:extLst>
            <a:ext uri="{FF2B5EF4-FFF2-40B4-BE49-F238E27FC236}">
              <a16:creationId xmlns:a16="http://schemas.microsoft.com/office/drawing/2014/main" id="{1CC94CBF-27B0-4DF6-9843-AB56178CB88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59" name="Text Box 15">
          <a:extLst>
            <a:ext uri="{FF2B5EF4-FFF2-40B4-BE49-F238E27FC236}">
              <a16:creationId xmlns:a16="http://schemas.microsoft.com/office/drawing/2014/main" id="{5DA04C25-58F5-448C-9100-7706B399A38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60" name="Text Box 15">
          <a:extLst>
            <a:ext uri="{FF2B5EF4-FFF2-40B4-BE49-F238E27FC236}">
              <a16:creationId xmlns:a16="http://schemas.microsoft.com/office/drawing/2014/main" id="{FEA4B175-1A48-41F8-A8E9-74AB6798DC8D}"/>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61" name="Text Box 15">
          <a:extLst>
            <a:ext uri="{FF2B5EF4-FFF2-40B4-BE49-F238E27FC236}">
              <a16:creationId xmlns:a16="http://schemas.microsoft.com/office/drawing/2014/main" id="{2E7D8967-D8BF-486B-814D-D9A820286653}"/>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62" name="Text Box 15">
          <a:extLst>
            <a:ext uri="{FF2B5EF4-FFF2-40B4-BE49-F238E27FC236}">
              <a16:creationId xmlns:a16="http://schemas.microsoft.com/office/drawing/2014/main" id="{E35FF1A5-8758-4094-B8E6-0E2ACBE6911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63" name="Text Box 15">
          <a:extLst>
            <a:ext uri="{FF2B5EF4-FFF2-40B4-BE49-F238E27FC236}">
              <a16:creationId xmlns:a16="http://schemas.microsoft.com/office/drawing/2014/main" id="{5F06C55E-6A74-4F4A-9C09-4CC73A648D7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64" name="Text Box 15">
          <a:extLst>
            <a:ext uri="{FF2B5EF4-FFF2-40B4-BE49-F238E27FC236}">
              <a16:creationId xmlns:a16="http://schemas.microsoft.com/office/drawing/2014/main" id="{E59879BB-2B76-45B4-B93F-BE41792CA43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65" name="Text Box 15">
          <a:extLst>
            <a:ext uri="{FF2B5EF4-FFF2-40B4-BE49-F238E27FC236}">
              <a16:creationId xmlns:a16="http://schemas.microsoft.com/office/drawing/2014/main" id="{E0390B6D-EDCB-4721-8094-72FD08C1A74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66" name="Text Box 15">
          <a:extLst>
            <a:ext uri="{FF2B5EF4-FFF2-40B4-BE49-F238E27FC236}">
              <a16:creationId xmlns:a16="http://schemas.microsoft.com/office/drawing/2014/main" id="{ABA98292-DACD-4535-B71A-87933C387B9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67" name="Text Box 15">
          <a:extLst>
            <a:ext uri="{FF2B5EF4-FFF2-40B4-BE49-F238E27FC236}">
              <a16:creationId xmlns:a16="http://schemas.microsoft.com/office/drawing/2014/main" id="{07D461A4-C57F-4ACE-95B0-163AC56DEF02}"/>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68" name="Text Box 15">
          <a:extLst>
            <a:ext uri="{FF2B5EF4-FFF2-40B4-BE49-F238E27FC236}">
              <a16:creationId xmlns:a16="http://schemas.microsoft.com/office/drawing/2014/main" id="{52CE526B-3849-4256-BAEE-F4E0876DDFE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69" name="Text Box 15">
          <a:extLst>
            <a:ext uri="{FF2B5EF4-FFF2-40B4-BE49-F238E27FC236}">
              <a16:creationId xmlns:a16="http://schemas.microsoft.com/office/drawing/2014/main" id="{FD892BE8-DA04-4D07-AA73-80BB428C0F6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70" name="Text Box 15">
          <a:extLst>
            <a:ext uri="{FF2B5EF4-FFF2-40B4-BE49-F238E27FC236}">
              <a16:creationId xmlns:a16="http://schemas.microsoft.com/office/drawing/2014/main" id="{6E83CC93-E765-43C3-A2B4-A3B5464E35D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71" name="Text Box 15">
          <a:extLst>
            <a:ext uri="{FF2B5EF4-FFF2-40B4-BE49-F238E27FC236}">
              <a16:creationId xmlns:a16="http://schemas.microsoft.com/office/drawing/2014/main" id="{86E6F71C-FD75-4875-8804-BBEC238B734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72" name="Text Box 15">
          <a:extLst>
            <a:ext uri="{FF2B5EF4-FFF2-40B4-BE49-F238E27FC236}">
              <a16:creationId xmlns:a16="http://schemas.microsoft.com/office/drawing/2014/main" id="{E09BCA58-3808-48E7-8E05-E44635E1C21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73" name="Text Box 15">
          <a:extLst>
            <a:ext uri="{FF2B5EF4-FFF2-40B4-BE49-F238E27FC236}">
              <a16:creationId xmlns:a16="http://schemas.microsoft.com/office/drawing/2014/main" id="{61DB83E8-2102-40F8-B3D8-FE573BCDEFC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74" name="Text Box 15">
          <a:extLst>
            <a:ext uri="{FF2B5EF4-FFF2-40B4-BE49-F238E27FC236}">
              <a16:creationId xmlns:a16="http://schemas.microsoft.com/office/drawing/2014/main" id="{C71900E7-3645-4A6F-B147-470E19B4A98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75" name="Text Box 15">
          <a:extLst>
            <a:ext uri="{FF2B5EF4-FFF2-40B4-BE49-F238E27FC236}">
              <a16:creationId xmlns:a16="http://schemas.microsoft.com/office/drawing/2014/main" id="{17660870-FF94-4E37-B873-0B0C6125AAA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76" name="Text Box 15">
          <a:extLst>
            <a:ext uri="{FF2B5EF4-FFF2-40B4-BE49-F238E27FC236}">
              <a16:creationId xmlns:a16="http://schemas.microsoft.com/office/drawing/2014/main" id="{309B3E6C-2840-4AC4-912B-06835D080CFA}"/>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77" name="Text Box 15">
          <a:extLst>
            <a:ext uri="{FF2B5EF4-FFF2-40B4-BE49-F238E27FC236}">
              <a16:creationId xmlns:a16="http://schemas.microsoft.com/office/drawing/2014/main" id="{CDBB6789-6F9E-4A42-AA20-1046EF90D33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78" name="Text Box 15">
          <a:extLst>
            <a:ext uri="{FF2B5EF4-FFF2-40B4-BE49-F238E27FC236}">
              <a16:creationId xmlns:a16="http://schemas.microsoft.com/office/drawing/2014/main" id="{B6D86B35-E3CF-4FED-B289-0B74718DEE3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79" name="Text Box 15">
          <a:extLst>
            <a:ext uri="{FF2B5EF4-FFF2-40B4-BE49-F238E27FC236}">
              <a16:creationId xmlns:a16="http://schemas.microsoft.com/office/drawing/2014/main" id="{7262BE16-D1C6-4A76-BE73-C0779D4406C3}"/>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80" name="Text Box 15">
          <a:extLst>
            <a:ext uri="{FF2B5EF4-FFF2-40B4-BE49-F238E27FC236}">
              <a16:creationId xmlns:a16="http://schemas.microsoft.com/office/drawing/2014/main" id="{C016881F-83C0-42F1-8EF4-F0D7BEFF265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81" name="Text Box 15">
          <a:extLst>
            <a:ext uri="{FF2B5EF4-FFF2-40B4-BE49-F238E27FC236}">
              <a16:creationId xmlns:a16="http://schemas.microsoft.com/office/drawing/2014/main" id="{89ECD522-FD89-4758-81E1-9ECED9DCBCE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82" name="Text Box 15">
          <a:extLst>
            <a:ext uri="{FF2B5EF4-FFF2-40B4-BE49-F238E27FC236}">
              <a16:creationId xmlns:a16="http://schemas.microsoft.com/office/drawing/2014/main" id="{1C3EDB8A-BF8A-4613-94F9-BD764E8840E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83" name="Text Box 15">
          <a:extLst>
            <a:ext uri="{FF2B5EF4-FFF2-40B4-BE49-F238E27FC236}">
              <a16:creationId xmlns:a16="http://schemas.microsoft.com/office/drawing/2014/main" id="{98611053-4A54-48DA-A940-453CE9DD709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84" name="Text Box 15">
          <a:extLst>
            <a:ext uri="{FF2B5EF4-FFF2-40B4-BE49-F238E27FC236}">
              <a16:creationId xmlns:a16="http://schemas.microsoft.com/office/drawing/2014/main" id="{6212A9D1-D4EB-49D0-A142-F1605183BB1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85" name="Text Box 15">
          <a:extLst>
            <a:ext uri="{FF2B5EF4-FFF2-40B4-BE49-F238E27FC236}">
              <a16:creationId xmlns:a16="http://schemas.microsoft.com/office/drawing/2014/main" id="{62B3FCB4-EEE9-45E0-B969-BDD1BB24209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86" name="Text Box 15">
          <a:extLst>
            <a:ext uri="{FF2B5EF4-FFF2-40B4-BE49-F238E27FC236}">
              <a16:creationId xmlns:a16="http://schemas.microsoft.com/office/drawing/2014/main" id="{4B269BEF-ED65-4A06-9DA6-70F22E0C2E4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87" name="Text Box 15">
          <a:extLst>
            <a:ext uri="{FF2B5EF4-FFF2-40B4-BE49-F238E27FC236}">
              <a16:creationId xmlns:a16="http://schemas.microsoft.com/office/drawing/2014/main" id="{4435D259-74C5-4551-81AC-C400C3F7798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88" name="Text Box 15">
          <a:extLst>
            <a:ext uri="{FF2B5EF4-FFF2-40B4-BE49-F238E27FC236}">
              <a16:creationId xmlns:a16="http://schemas.microsoft.com/office/drawing/2014/main" id="{C8EB1FC6-7C8B-491F-A0D1-553E971AFB2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89" name="Text Box 15">
          <a:extLst>
            <a:ext uri="{FF2B5EF4-FFF2-40B4-BE49-F238E27FC236}">
              <a16:creationId xmlns:a16="http://schemas.microsoft.com/office/drawing/2014/main" id="{8899D6B8-105D-4687-B49C-8B382CFE19F3}"/>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90" name="Text Box 15">
          <a:extLst>
            <a:ext uri="{FF2B5EF4-FFF2-40B4-BE49-F238E27FC236}">
              <a16:creationId xmlns:a16="http://schemas.microsoft.com/office/drawing/2014/main" id="{7DA23414-4B8D-42CF-9DF1-1CE7D46F0AA3}"/>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91" name="Text Box 15">
          <a:extLst>
            <a:ext uri="{FF2B5EF4-FFF2-40B4-BE49-F238E27FC236}">
              <a16:creationId xmlns:a16="http://schemas.microsoft.com/office/drawing/2014/main" id="{4DE7E7CD-1ADC-44D1-AE29-436B962CB35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92" name="Text Box 15">
          <a:extLst>
            <a:ext uri="{FF2B5EF4-FFF2-40B4-BE49-F238E27FC236}">
              <a16:creationId xmlns:a16="http://schemas.microsoft.com/office/drawing/2014/main" id="{F2973D8D-E966-41C1-B2FA-4C6DD4F8277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93" name="Text Box 15">
          <a:extLst>
            <a:ext uri="{FF2B5EF4-FFF2-40B4-BE49-F238E27FC236}">
              <a16:creationId xmlns:a16="http://schemas.microsoft.com/office/drawing/2014/main" id="{546D942A-C4AD-42EF-A1C1-7F2380DE952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94" name="Text Box 15">
          <a:extLst>
            <a:ext uri="{FF2B5EF4-FFF2-40B4-BE49-F238E27FC236}">
              <a16:creationId xmlns:a16="http://schemas.microsoft.com/office/drawing/2014/main" id="{062EF6B4-E590-49CC-9F28-90138A1455A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95" name="Text Box 15">
          <a:extLst>
            <a:ext uri="{FF2B5EF4-FFF2-40B4-BE49-F238E27FC236}">
              <a16:creationId xmlns:a16="http://schemas.microsoft.com/office/drawing/2014/main" id="{23D33D85-7376-4C93-B37A-F99ED5514CCA}"/>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96" name="Text Box 15">
          <a:extLst>
            <a:ext uri="{FF2B5EF4-FFF2-40B4-BE49-F238E27FC236}">
              <a16:creationId xmlns:a16="http://schemas.microsoft.com/office/drawing/2014/main" id="{E48E2F06-F9A0-428C-842C-28C5BB33E7B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97" name="Text Box 15">
          <a:extLst>
            <a:ext uri="{FF2B5EF4-FFF2-40B4-BE49-F238E27FC236}">
              <a16:creationId xmlns:a16="http://schemas.microsoft.com/office/drawing/2014/main" id="{EB18C41A-FD83-4A2C-BCC4-7805761D258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98" name="Text Box 15">
          <a:extLst>
            <a:ext uri="{FF2B5EF4-FFF2-40B4-BE49-F238E27FC236}">
              <a16:creationId xmlns:a16="http://schemas.microsoft.com/office/drawing/2014/main" id="{F7DACFFB-7050-4258-99A8-D05E77C053D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99" name="Text Box 15">
          <a:extLst>
            <a:ext uri="{FF2B5EF4-FFF2-40B4-BE49-F238E27FC236}">
              <a16:creationId xmlns:a16="http://schemas.microsoft.com/office/drawing/2014/main" id="{ABEFA854-DA37-4472-A108-20017CFFE70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00" name="Text Box 15">
          <a:extLst>
            <a:ext uri="{FF2B5EF4-FFF2-40B4-BE49-F238E27FC236}">
              <a16:creationId xmlns:a16="http://schemas.microsoft.com/office/drawing/2014/main" id="{F7CD50C4-3F2E-4079-9D6B-90A995A9133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01" name="Text Box 15">
          <a:extLst>
            <a:ext uri="{FF2B5EF4-FFF2-40B4-BE49-F238E27FC236}">
              <a16:creationId xmlns:a16="http://schemas.microsoft.com/office/drawing/2014/main" id="{DCD2FA31-CDBF-48DF-93F0-3BCE4739B17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02" name="Text Box 15">
          <a:extLst>
            <a:ext uri="{FF2B5EF4-FFF2-40B4-BE49-F238E27FC236}">
              <a16:creationId xmlns:a16="http://schemas.microsoft.com/office/drawing/2014/main" id="{FBCD1D81-5B49-4D2D-A834-D4E01EA50A3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03" name="Text Box 15">
          <a:extLst>
            <a:ext uri="{FF2B5EF4-FFF2-40B4-BE49-F238E27FC236}">
              <a16:creationId xmlns:a16="http://schemas.microsoft.com/office/drawing/2014/main" id="{4B92AF82-AFAE-4242-BC2F-B2A1315C1E3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04" name="Text Box 15">
          <a:extLst>
            <a:ext uri="{FF2B5EF4-FFF2-40B4-BE49-F238E27FC236}">
              <a16:creationId xmlns:a16="http://schemas.microsoft.com/office/drawing/2014/main" id="{6175FF3B-7F28-463A-83AD-17B802959E0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05" name="Text Box 15">
          <a:extLst>
            <a:ext uri="{FF2B5EF4-FFF2-40B4-BE49-F238E27FC236}">
              <a16:creationId xmlns:a16="http://schemas.microsoft.com/office/drawing/2014/main" id="{29C73D2D-A3FB-4983-9E80-551E1EF6D85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06" name="Text Box 15">
          <a:extLst>
            <a:ext uri="{FF2B5EF4-FFF2-40B4-BE49-F238E27FC236}">
              <a16:creationId xmlns:a16="http://schemas.microsoft.com/office/drawing/2014/main" id="{28D50581-798A-4EAF-8C6B-B2EA2E660F2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07" name="Text Box 15">
          <a:extLst>
            <a:ext uri="{FF2B5EF4-FFF2-40B4-BE49-F238E27FC236}">
              <a16:creationId xmlns:a16="http://schemas.microsoft.com/office/drawing/2014/main" id="{75A5A892-3457-4160-9E03-4AE554AF9EE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08" name="Text Box 15">
          <a:extLst>
            <a:ext uri="{FF2B5EF4-FFF2-40B4-BE49-F238E27FC236}">
              <a16:creationId xmlns:a16="http://schemas.microsoft.com/office/drawing/2014/main" id="{DCE5F2CA-D555-4164-B0B6-57DFA755B80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09" name="Text Box 15">
          <a:extLst>
            <a:ext uri="{FF2B5EF4-FFF2-40B4-BE49-F238E27FC236}">
              <a16:creationId xmlns:a16="http://schemas.microsoft.com/office/drawing/2014/main" id="{86669504-DBBD-4F29-88CA-98D133829E8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10" name="Text Box 15">
          <a:extLst>
            <a:ext uri="{FF2B5EF4-FFF2-40B4-BE49-F238E27FC236}">
              <a16:creationId xmlns:a16="http://schemas.microsoft.com/office/drawing/2014/main" id="{44BA752E-F19B-4F33-9B7A-9AD7FF2F30B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11" name="Text Box 15">
          <a:extLst>
            <a:ext uri="{FF2B5EF4-FFF2-40B4-BE49-F238E27FC236}">
              <a16:creationId xmlns:a16="http://schemas.microsoft.com/office/drawing/2014/main" id="{5511922E-3323-4CF6-9247-0DC434D0E39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12" name="Text Box 15">
          <a:extLst>
            <a:ext uri="{FF2B5EF4-FFF2-40B4-BE49-F238E27FC236}">
              <a16:creationId xmlns:a16="http://schemas.microsoft.com/office/drawing/2014/main" id="{70295E87-57EB-4120-B13D-4C06813FEBF3}"/>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13" name="Text Box 15">
          <a:extLst>
            <a:ext uri="{FF2B5EF4-FFF2-40B4-BE49-F238E27FC236}">
              <a16:creationId xmlns:a16="http://schemas.microsoft.com/office/drawing/2014/main" id="{6D4D58F3-4790-4506-A157-AA23CF7BE03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14" name="Text Box 15">
          <a:extLst>
            <a:ext uri="{FF2B5EF4-FFF2-40B4-BE49-F238E27FC236}">
              <a16:creationId xmlns:a16="http://schemas.microsoft.com/office/drawing/2014/main" id="{69751DDD-C14F-413A-918A-93EB59E7615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15" name="Text Box 15">
          <a:extLst>
            <a:ext uri="{FF2B5EF4-FFF2-40B4-BE49-F238E27FC236}">
              <a16:creationId xmlns:a16="http://schemas.microsoft.com/office/drawing/2014/main" id="{0D593723-D2B6-44F7-9172-5CA0E4D68F5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16" name="Text Box 15">
          <a:extLst>
            <a:ext uri="{FF2B5EF4-FFF2-40B4-BE49-F238E27FC236}">
              <a16:creationId xmlns:a16="http://schemas.microsoft.com/office/drawing/2014/main" id="{96FB9324-BAC8-4E82-9F7F-E347BBFAEEE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17" name="Text Box 15">
          <a:extLst>
            <a:ext uri="{FF2B5EF4-FFF2-40B4-BE49-F238E27FC236}">
              <a16:creationId xmlns:a16="http://schemas.microsoft.com/office/drawing/2014/main" id="{A2C58D00-752C-4F4F-8F03-76F22BBDD30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18" name="Text Box 15">
          <a:extLst>
            <a:ext uri="{FF2B5EF4-FFF2-40B4-BE49-F238E27FC236}">
              <a16:creationId xmlns:a16="http://schemas.microsoft.com/office/drawing/2014/main" id="{62727714-84BD-417A-9518-16FB7A753BC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19" name="Text Box 15">
          <a:extLst>
            <a:ext uri="{FF2B5EF4-FFF2-40B4-BE49-F238E27FC236}">
              <a16:creationId xmlns:a16="http://schemas.microsoft.com/office/drawing/2014/main" id="{A710593B-1B15-4CAD-9E8A-86DF6534257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20" name="Text Box 15">
          <a:extLst>
            <a:ext uri="{FF2B5EF4-FFF2-40B4-BE49-F238E27FC236}">
              <a16:creationId xmlns:a16="http://schemas.microsoft.com/office/drawing/2014/main" id="{14BA629F-88DC-4F16-8C57-53F05A87328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21" name="Text Box 15">
          <a:extLst>
            <a:ext uri="{FF2B5EF4-FFF2-40B4-BE49-F238E27FC236}">
              <a16:creationId xmlns:a16="http://schemas.microsoft.com/office/drawing/2014/main" id="{0FE7A49D-1818-4F73-8148-9B027F633CA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22" name="Text Box 15">
          <a:extLst>
            <a:ext uri="{FF2B5EF4-FFF2-40B4-BE49-F238E27FC236}">
              <a16:creationId xmlns:a16="http://schemas.microsoft.com/office/drawing/2014/main" id="{F0AC8461-17FF-488A-9628-2F20D96D86E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23" name="Text Box 15">
          <a:extLst>
            <a:ext uri="{FF2B5EF4-FFF2-40B4-BE49-F238E27FC236}">
              <a16:creationId xmlns:a16="http://schemas.microsoft.com/office/drawing/2014/main" id="{D7F002EF-E015-45C7-B9E6-0F5CE1F075B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24" name="Text Box 15">
          <a:extLst>
            <a:ext uri="{FF2B5EF4-FFF2-40B4-BE49-F238E27FC236}">
              <a16:creationId xmlns:a16="http://schemas.microsoft.com/office/drawing/2014/main" id="{F95BB3A8-5057-4849-A90F-3155AD3B970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25" name="Text Box 15">
          <a:extLst>
            <a:ext uri="{FF2B5EF4-FFF2-40B4-BE49-F238E27FC236}">
              <a16:creationId xmlns:a16="http://schemas.microsoft.com/office/drawing/2014/main" id="{A092E4EB-FFB0-4525-9B04-CF52033C261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26" name="Text Box 15">
          <a:extLst>
            <a:ext uri="{FF2B5EF4-FFF2-40B4-BE49-F238E27FC236}">
              <a16:creationId xmlns:a16="http://schemas.microsoft.com/office/drawing/2014/main" id="{8F92F1B5-B050-466B-A4C7-79C922B8D2E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27" name="Text Box 15">
          <a:extLst>
            <a:ext uri="{FF2B5EF4-FFF2-40B4-BE49-F238E27FC236}">
              <a16:creationId xmlns:a16="http://schemas.microsoft.com/office/drawing/2014/main" id="{3D5FE79C-D031-4CA3-8A5A-04947D12FD8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28" name="Text Box 15">
          <a:extLst>
            <a:ext uri="{FF2B5EF4-FFF2-40B4-BE49-F238E27FC236}">
              <a16:creationId xmlns:a16="http://schemas.microsoft.com/office/drawing/2014/main" id="{C65C05B1-C6E7-4BA4-B091-20405578191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29" name="Text Box 15">
          <a:extLst>
            <a:ext uri="{FF2B5EF4-FFF2-40B4-BE49-F238E27FC236}">
              <a16:creationId xmlns:a16="http://schemas.microsoft.com/office/drawing/2014/main" id="{F4757FAC-E286-4405-92AB-3D61BD23CCD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30" name="Text Box 15">
          <a:extLst>
            <a:ext uri="{FF2B5EF4-FFF2-40B4-BE49-F238E27FC236}">
              <a16:creationId xmlns:a16="http://schemas.microsoft.com/office/drawing/2014/main" id="{4B8A4FE4-0D63-4610-8A3C-FBE1F60FA98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31" name="Text Box 15">
          <a:extLst>
            <a:ext uri="{FF2B5EF4-FFF2-40B4-BE49-F238E27FC236}">
              <a16:creationId xmlns:a16="http://schemas.microsoft.com/office/drawing/2014/main" id="{AB6B794D-C5AD-4367-8607-7CFD51924E9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32" name="Text Box 15">
          <a:extLst>
            <a:ext uri="{FF2B5EF4-FFF2-40B4-BE49-F238E27FC236}">
              <a16:creationId xmlns:a16="http://schemas.microsoft.com/office/drawing/2014/main" id="{52595170-37CE-476F-9EC5-C4BFE4C26C5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33" name="Text Box 15">
          <a:extLst>
            <a:ext uri="{FF2B5EF4-FFF2-40B4-BE49-F238E27FC236}">
              <a16:creationId xmlns:a16="http://schemas.microsoft.com/office/drawing/2014/main" id="{B70497EC-8D62-43D7-BA8F-FEAFE0260B5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34" name="Text Box 15">
          <a:extLst>
            <a:ext uri="{FF2B5EF4-FFF2-40B4-BE49-F238E27FC236}">
              <a16:creationId xmlns:a16="http://schemas.microsoft.com/office/drawing/2014/main" id="{1B067218-8F81-42B8-89ED-18C41D8C955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35" name="Text Box 15">
          <a:extLst>
            <a:ext uri="{FF2B5EF4-FFF2-40B4-BE49-F238E27FC236}">
              <a16:creationId xmlns:a16="http://schemas.microsoft.com/office/drawing/2014/main" id="{1ACE32E5-EC4B-444B-B94D-30B789689D86}"/>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36" name="Text Box 15">
          <a:extLst>
            <a:ext uri="{FF2B5EF4-FFF2-40B4-BE49-F238E27FC236}">
              <a16:creationId xmlns:a16="http://schemas.microsoft.com/office/drawing/2014/main" id="{EE99EC4F-4680-4F6A-897D-061D45E83BFA}"/>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37" name="Text Box 15">
          <a:extLst>
            <a:ext uri="{FF2B5EF4-FFF2-40B4-BE49-F238E27FC236}">
              <a16:creationId xmlns:a16="http://schemas.microsoft.com/office/drawing/2014/main" id="{57934F44-E8A9-466B-86EF-90B90CDD3AD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38" name="Text Box 15">
          <a:extLst>
            <a:ext uri="{FF2B5EF4-FFF2-40B4-BE49-F238E27FC236}">
              <a16:creationId xmlns:a16="http://schemas.microsoft.com/office/drawing/2014/main" id="{7037EC41-D039-4641-BF49-12F168A21E5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39" name="Text Box 15">
          <a:extLst>
            <a:ext uri="{FF2B5EF4-FFF2-40B4-BE49-F238E27FC236}">
              <a16:creationId xmlns:a16="http://schemas.microsoft.com/office/drawing/2014/main" id="{B1A8FCF3-1DC9-4CD1-AF13-8A72A8447BC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40" name="Text Box 15">
          <a:extLst>
            <a:ext uri="{FF2B5EF4-FFF2-40B4-BE49-F238E27FC236}">
              <a16:creationId xmlns:a16="http://schemas.microsoft.com/office/drawing/2014/main" id="{532035D7-6816-479E-B1C2-C0B5EC3A47D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41" name="Text Box 15">
          <a:extLst>
            <a:ext uri="{FF2B5EF4-FFF2-40B4-BE49-F238E27FC236}">
              <a16:creationId xmlns:a16="http://schemas.microsoft.com/office/drawing/2014/main" id="{534AE956-4E34-46CE-8D6F-B79E57D80EA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42" name="Text Box 15">
          <a:extLst>
            <a:ext uri="{FF2B5EF4-FFF2-40B4-BE49-F238E27FC236}">
              <a16:creationId xmlns:a16="http://schemas.microsoft.com/office/drawing/2014/main" id="{42948CDE-47A0-4BAA-8CD0-16D52D2E8DB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43" name="Text Box 15">
          <a:extLst>
            <a:ext uri="{FF2B5EF4-FFF2-40B4-BE49-F238E27FC236}">
              <a16:creationId xmlns:a16="http://schemas.microsoft.com/office/drawing/2014/main" id="{126DE959-9E1F-4520-96C2-96AE3E223DA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44" name="Text Box 15">
          <a:extLst>
            <a:ext uri="{FF2B5EF4-FFF2-40B4-BE49-F238E27FC236}">
              <a16:creationId xmlns:a16="http://schemas.microsoft.com/office/drawing/2014/main" id="{693752E2-6DF2-4F1C-967C-D8C53D41390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45" name="Text Box 15">
          <a:extLst>
            <a:ext uri="{FF2B5EF4-FFF2-40B4-BE49-F238E27FC236}">
              <a16:creationId xmlns:a16="http://schemas.microsoft.com/office/drawing/2014/main" id="{64C4DD99-5E3C-4BDB-BB94-4DF48F49867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46" name="Text Box 15">
          <a:extLst>
            <a:ext uri="{FF2B5EF4-FFF2-40B4-BE49-F238E27FC236}">
              <a16:creationId xmlns:a16="http://schemas.microsoft.com/office/drawing/2014/main" id="{1B9E8513-40A1-4884-85AE-9C04CCAC8553}"/>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47" name="Text Box 15">
          <a:extLst>
            <a:ext uri="{FF2B5EF4-FFF2-40B4-BE49-F238E27FC236}">
              <a16:creationId xmlns:a16="http://schemas.microsoft.com/office/drawing/2014/main" id="{B26A6BB4-F50F-4CFA-94CC-FBB33F67F67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48" name="Text Box 15">
          <a:extLst>
            <a:ext uri="{FF2B5EF4-FFF2-40B4-BE49-F238E27FC236}">
              <a16:creationId xmlns:a16="http://schemas.microsoft.com/office/drawing/2014/main" id="{55C0AC06-57CB-4BC1-BD33-8532C4C148C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49" name="Text Box 15">
          <a:extLst>
            <a:ext uri="{FF2B5EF4-FFF2-40B4-BE49-F238E27FC236}">
              <a16:creationId xmlns:a16="http://schemas.microsoft.com/office/drawing/2014/main" id="{D3FFA9A8-A7B9-43DE-A690-378583E2D13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50" name="Text Box 15">
          <a:extLst>
            <a:ext uri="{FF2B5EF4-FFF2-40B4-BE49-F238E27FC236}">
              <a16:creationId xmlns:a16="http://schemas.microsoft.com/office/drawing/2014/main" id="{B7581FD5-4552-47A0-815A-9B694F95042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51" name="Text Box 15">
          <a:extLst>
            <a:ext uri="{FF2B5EF4-FFF2-40B4-BE49-F238E27FC236}">
              <a16:creationId xmlns:a16="http://schemas.microsoft.com/office/drawing/2014/main" id="{D7F698DC-EAEE-4ED8-A92B-C9EEC1F9DE8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52" name="Text Box 15">
          <a:extLst>
            <a:ext uri="{FF2B5EF4-FFF2-40B4-BE49-F238E27FC236}">
              <a16:creationId xmlns:a16="http://schemas.microsoft.com/office/drawing/2014/main" id="{848DC7C9-929E-445B-9D8A-44E273372FB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53" name="Text Box 15">
          <a:extLst>
            <a:ext uri="{FF2B5EF4-FFF2-40B4-BE49-F238E27FC236}">
              <a16:creationId xmlns:a16="http://schemas.microsoft.com/office/drawing/2014/main" id="{272B6FAC-2366-43F0-BBCC-37D53C8E10F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54" name="Text Box 15">
          <a:extLst>
            <a:ext uri="{FF2B5EF4-FFF2-40B4-BE49-F238E27FC236}">
              <a16:creationId xmlns:a16="http://schemas.microsoft.com/office/drawing/2014/main" id="{07D0C9B3-5E40-40F5-81C9-73410BCE13AE}"/>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55" name="Text Box 15">
          <a:extLst>
            <a:ext uri="{FF2B5EF4-FFF2-40B4-BE49-F238E27FC236}">
              <a16:creationId xmlns:a16="http://schemas.microsoft.com/office/drawing/2014/main" id="{BFD3D48E-40DA-41F2-AEB0-77452E69CC2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56" name="Text Box 15">
          <a:extLst>
            <a:ext uri="{FF2B5EF4-FFF2-40B4-BE49-F238E27FC236}">
              <a16:creationId xmlns:a16="http://schemas.microsoft.com/office/drawing/2014/main" id="{387A189D-5A06-4A39-9459-59C555274F92}"/>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57" name="Text Box 15">
          <a:extLst>
            <a:ext uri="{FF2B5EF4-FFF2-40B4-BE49-F238E27FC236}">
              <a16:creationId xmlns:a16="http://schemas.microsoft.com/office/drawing/2014/main" id="{F3012598-955B-4C69-B791-B2A872C7DA0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58" name="Text Box 15">
          <a:extLst>
            <a:ext uri="{FF2B5EF4-FFF2-40B4-BE49-F238E27FC236}">
              <a16:creationId xmlns:a16="http://schemas.microsoft.com/office/drawing/2014/main" id="{CF96934A-BBE0-4643-B629-97B0F090B5F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59" name="Text Box 15">
          <a:extLst>
            <a:ext uri="{FF2B5EF4-FFF2-40B4-BE49-F238E27FC236}">
              <a16:creationId xmlns:a16="http://schemas.microsoft.com/office/drawing/2014/main" id="{9529244E-AB86-4D34-9F4D-F4F69829A44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60" name="Text Box 15">
          <a:extLst>
            <a:ext uri="{FF2B5EF4-FFF2-40B4-BE49-F238E27FC236}">
              <a16:creationId xmlns:a16="http://schemas.microsoft.com/office/drawing/2014/main" id="{78C426FD-4747-4D8A-803C-7E963463EDF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61" name="Text Box 15">
          <a:extLst>
            <a:ext uri="{FF2B5EF4-FFF2-40B4-BE49-F238E27FC236}">
              <a16:creationId xmlns:a16="http://schemas.microsoft.com/office/drawing/2014/main" id="{243FB38D-7BE3-4C56-ACDB-DD1A2ED10E2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62" name="Text Box 15">
          <a:extLst>
            <a:ext uri="{FF2B5EF4-FFF2-40B4-BE49-F238E27FC236}">
              <a16:creationId xmlns:a16="http://schemas.microsoft.com/office/drawing/2014/main" id="{8C6A6E05-D1DC-45F9-B37E-DC472235379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63" name="Text Box 15">
          <a:extLst>
            <a:ext uri="{FF2B5EF4-FFF2-40B4-BE49-F238E27FC236}">
              <a16:creationId xmlns:a16="http://schemas.microsoft.com/office/drawing/2014/main" id="{2387214D-CF44-4B53-9940-F076CFCB9C0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64" name="Text Box 15">
          <a:extLst>
            <a:ext uri="{FF2B5EF4-FFF2-40B4-BE49-F238E27FC236}">
              <a16:creationId xmlns:a16="http://schemas.microsoft.com/office/drawing/2014/main" id="{E04F9D6C-41E4-4650-A0BC-F9256D1555D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65" name="Text Box 15">
          <a:extLst>
            <a:ext uri="{FF2B5EF4-FFF2-40B4-BE49-F238E27FC236}">
              <a16:creationId xmlns:a16="http://schemas.microsoft.com/office/drawing/2014/main" id="{090B9486-7790-4E5B-BF22-25A1F9F6B2B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66" name="Text Box 15">
          <a:extLst>
            <a:ext uri="{FF2B5EF4-FFF2-40B4-BE49-F238E27FC236}">
              <a16:creationId xmlns:a16="http://schemas.microsoft.com/office/drawing/2014/main" id="{4087FDEB-333E-4424-BDC0-DEC9B557B2FD}"/>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67" name="Text Box 15">
          <a:extLst>
            <a:ext uri="{FF2B5EF4-FFF2-40B4-BE49-F238E27FC236}">
              <a16:creationId xmlns:a16="http://schemas.microsoft.com/office/drawing/2014/main" id="{F0EFB75B-D6DF-4E68-9B1E-590408F2516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68" name="Text Box 15">
          <a:extLst>
            <a:ext uri="{FF2B5EF4-FFF2-40B4-BE49-F238E27FC236}">
              <a16:creationId xmlns:a16="http://schemas.microsoft.com/office/drawing/2014/main" id="{AB450CBB-C3ED-4B72-99E6-FF80CF3672B3}"/>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69" name="Text Box 15">
          <a:extLst>
            <a:ext uri="{FF2B5EF4-FFF2-40B4-BE49-F238E27FC236}">
              <a16:creationId xmlns:a16="http://schemas.microsoft.com/office/drawing/2014/main" id="{0BCADD14-6DEC-40A0-A6EB-EE5F90C5F84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70" name="Text Box 15">
          <a:extLst>
            <a:ext uri="{FF2B5EF4-FFF2-40B4-BE49-F238E27FC236}">
              <a16:creationId xmlns:a16="http://schemas.microsoft.com/office/drawing/2014/main" id="{7124A07C-CD52-49A6-935C-81BF5912B9C3}"/>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71" name="Text Box 15">
          <a:extLst>
            <a:ext uri="{FF2B5EF4-FFF2-40B4-BE49-F238E27FC236}">
              <a16:creationId xmlns:a16="http://schemas.microsoft.com/office/drawing/2014/main" id="{7F555B54-90FD-40A6-AB19-FBD360185D46}"/>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72" name="Text Box 15">
          <a:extLst>
            <a:ext uri="{FF2B5EF4-FFF2-40B4-BE49-F238E27FC236}">
              <a16:creationId xmlns:a16="http://schemas.microsoft.com/office/drawing/2014/main" id="{F2DC09B9-12E0-470F-BE62-EA1AA30C35F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73" name="Text Box 15">
          <a:extLst>
            <a:ext uri="{FF2B5EF4-FFF2-40B4-BE49-F238E27FC236}">
              <a16:creationId xmlns:a16="http://schemas.microsoft.com/office/drawing/2014/main" id="{8EB71F7F-C370-41D7-AF6E-D3E7CDF6DED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74" name="Text Box 15">
          <a:extLst>
            <a:ext uri="{FF2B5EF4-FFF2-40B4-BE49-F238E27FC236}">
              <a16:creationId xmlns:a16="http://schemas.microsoft.com/office/drawing/2014/main" id="{48DB168E-CABF-4B73-BE18-6D0C2DD4B36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75" name="Text Box 15">
          <a:extLst>
            <a:ext uri="{FF2B5EF4-FFF2-40B4-BE49-F238E27FC236}">
              <a16:creationId xmlns:a16="http://schemas.microsoft.com/office/drawing/2014/main" id="{62E0A8F7-DDB0-469D-B036-C79EAA567DA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76" name="Text Box 15">
          <a:extLst>
            <a:ext uri="{FF2B5EF4-FFF2-40B4-BE49-F238E27FC236}">
              <a16:creationId xmlns:a16="http://schemas.microsoft.com/office/drawing/2014/main" id="{2C53B0FD-5D76-449C-9BE0-AC2E11C3B06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77" name="Text Box 15">
          <a:extLst>
            <a:ext uri="{FF2B5EF4-FFF2-40B4-BE49-F238E27FC236}">
              <a16:creationId xmlns:a16="http://schemas.microsoft.com/office/drawing/2014/main" id="{9418F5B2-2B66-4949-A1A6-5714948B188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78" name="Text Box 15">
          <a:extLst>
            <a:ext uri="{FF2B5EF4-FFF2-40B4-BE49-F238E27FC236}">
              <a16:creationId xmlns:a16="http://schemas.microsoft.com/office/drawing/2014/main" id="{84D3BBF2-FD79-47C6-8553-D6CA891D873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79" name="Text Box 15">
          <a:extLst>
            <a:ext uri="{FF2B5EF4-FFF2-40B4-BE49-F238E27FC236}">
              <a16:creationId xmlns:a16="http://schemas.microsoft.com/office/drawing/2014/main" id="{C5EFCD2C-31B3-4E36-BD60-FE5C9A2832C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80" name="Text Box 15">
          <a:extLst>
            <a:ext uri="{FF2B5EF4-FFF2-40B4-BE49-F238E27FC236}">
              <a16:creationId xmlns:a16="http://schemas.microsoft.com/office/drawing/2014/main" id="{D3BC02B8-0788-47EA-B2D8-753B95E0832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81" name="Text Box 15">
          <a:extLst>
            <a:ext uri="{FF2B5EF4-FFF2-40B4-BE49-F238E27FC236}">
              <a16:creationId xmlns:a16="http://schemas.microsoft.com/office/drawing/2014/main" id="{F22A7F1C-93F3-4F22-8028-090E21BF5F0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82" name="Text Box 15">
          <a:extLst>
            <a:ext uri="{FF2B5EF4-FFF2-40B4-BE49-F238E27FC236}">
              <a16:creationId xmlns:a16="http://schemas.microsoft.com/office/drawing/2014/main" id="{050FF0F2-2D4F-4E93-ABDE-FBA6019AB60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83" name="Text Box 15">
          <a:extLst>
            <a:ext uri="{FF2B5EF4-FFF2-40B4-BE49-F238E27FC236}">
              <a16:creationId xmlns:a16="http://schemas.microsoft.com/office/drawing/2014/main" id="{1B9F0BDF-0522-4FE7-B173-8266D49B47A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84" name="Text Box 15">
          <a:extLst>
            <a:ext uri="{FF2B5EF4-FFF2-40B4-BE49-F238E27FC236}">
              <a16:creationId xmlns:a16="http://schemas.microsoft.com/office/drawing/2014/main" id="{B68B20B4-7687-4742-8287-97B5CA56BE8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85" name="Text Box 15">
          <a:extLst>
            <a:ext uri="{FF2B5EF4-FFF2-40B4-BE49-F238E27FC236}">
              <a16:creationId xmlns:a16="http://schemas.microsoft.com/office/drawing/2014/main" id="{1D581F45-8674-4118-811D-646C5FBA3E6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86" name="Text Box 15">
          <a:extLst>
            <a:ext uri="{FF2B5EF4-FFF2-40B4-BE49-F238E27FC236}">
              <a16:creationId xmlns:a16="http://schemas.microsoft.com/office/drawing/2014/main" id="{E40A4E74-CBF0-4740-9053-83717C06326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87" name="Text Box 15">
          <a:extLst>
            <a:ext uri="{FF2B5EF4-FFF2-40B4-BE49-F238E27FC236}">
              <a16:creationId xmlns:a16="http://schemas.microsoft.com/office/drawing/2014/main" id="{3A0F68C8-FFED-463B-888F-B71F37609FA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88" name="Text Box 15">
          <a:extLst>
            <a:ext uri="{FF2B5EF4-FFF2-40B4-BE49-F238E27FC236}">
              <a16:creationId xmlns:a16="http://schemas.microsoft.com/office/drawing/2014/main" id="{952ACC24-3FA7-4125-99F5-5D99DECCCB1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89" name="Text Box 15">
          <a:extLst>
            <a:ext uri="{FF2B5EF4-FFF2-40B4-BE49-F238E27FC236}">
              <a16:creationId xmlns:a16="http://schemas.microsoft.com/office/drawing/2014/main" id="{522F4CFC-39DA-4F53-9AA7-A2435304468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90" name="Text Box 15">
          <a:extLst>
            <a:ext uri="{FF2B5EF4-FFF2-40B4-BE49-F238E27FC236}">
              <a16:creationId xmlns:a16="http://schemas.microsoft.com/office/drawing/2014/main" id="{BECC59FC-AD1D-434E-8171-CE9F0321F0C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91" name="Text Box 15">
          <a:extLst>
            <a:ext uri="{FF2B5EF4-FFF2-40B4-BE49-F238E27FC236}">
              <a16:creationId xmlns:a16="http://schemas.microsoft.com/office/drawing/2014/main" id="{879AEA34-58D7-4672-A2A2-B5732EE3596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92" name="Text Box 15">
          <a:extLst>
            <a:ext uri="{FF2B5EF4-FFF2-40B4-BE49-F238E27FC236}">
              <a16:creationId xmlns:a16="http://schemas.microsoft.com/office/drawing/2014/main" id="{586115AB-252D-4F05-9BDF-C54726359D7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93" name="Text Box 15">
          <a:extLst>
            <a:ext uri="{FF2B5EF4-FFF2-40B4-BE49-F238E27FC236}">
              <a16:creationId xmlns:a16="http://schemas.microsoft.com/office/drawing/2014/main" id="{B89D209B-AE79-4ABB-99C2-674C0C57BCD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94" name="Text Box 15">
          <a:extLst>
            <a:ext uri="{FF2B5EF4-FFF2-40B4-BE49-F238E27FC236}">
              <a16:creationId xmlns:a16="http://schemas.microsoft.com/office/drawing/2014/main" id="{2074F39C-1842-4398-8555-94CCE44A23D3}"/>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95" name="Text Box 15">
          <a:extLst>
            <a:ext uri="{FF2B5EF4-FFF2-40B4-BE49-F238E27FC236}">
              <a16:creationId xmlns:a16="http://schemas.microsoft.com/office/drawing/2014/main" id="{4B479883-511B-46BB-9970-765A56358C5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96" name="Text Box 15">
          <a:extLst>
            <a:ext uri="{FF2B5EF4-FFF2-40B4-BE49-F238E27FC236}">
              <a16:creationId xmlns:a16="http://schemas.microsoft.com/office/drawing/2014/main" id="{2DAC0492-5F0F-4911-91C3-AFFE1306972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97" name="Text Box 15">
          <a:extLst>
            <a:ext uri="{FF2B5EF4-FFF2-40B4-BE49-F238E27FC236}">
              <a16:creationId xmlns:a16="http://schemas.microsoft.com/office/drawing/2014/main" id="{4B990E08-3EE7-4CFF-A717-D7178892FEB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98" name="Text Box 15">
          <a:extLst>
            <a:ext uri="{FF2B5EF4-FFF2-40B4-BE49-F238E27FC236}">
              <a16:creationId xmlns:a16="http://schemas.microsoft.com/office/drawing/2014/main" id="{E949BA9D-5B21-4963-8C35-1833BE65E53E}"/>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99" name="Text Box 15">
          <a:extLst>
            <a:ext uri="{FF2B5EF4-FFF2-40B4-BE49-F238E27FC236}">
              <a16:creationId xmlns:a16="http://schemas.microsoft.com/office/drawing/2014/main" id="{984969A0-DFA3-45E0-AB73-02E9B57D8B0D}"/>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00" name="Text Box 15">
          <a:extLst>
            <a:ext uri="{FF2B5EF4-FFF2-40B4-BE49-F238E27FC236}">
              <a16:creationId xmlns:a16="http://schemas.microsoft.com/office/drawing/2014/main" id="{C9E0E7C8-6226-4AC6-ABE8-C9A47C96495D}"/>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01" name="Text Box 15">
          <a:extLst>
            <a:ext uri="{FF2B5EF4-FFF2-40B4-BE49-F238E27FC236}">
              <a16:creationId xmlns:a16="http://schemas.microsoft.com/office/drawing/2014/main" id="{EFC1934E-39CF-4AFF-BAED-8B6F3E44D10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02" name="Text Box 15">
          <a:extLst>
            <a:ext uri="{FF2B5EF4-FFF2-40B4-BE49-F238E27FC236}">
              <a16:creationId xmlns:a16="http://schemas.microsoft.com/office/drawing/2014/main" id="{E3586C32-5818-4197-9D4F-A603966E92F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03" name="Text Box 15">
          <a:extLst>
            <a:ext uri="{FF2B5EF4-FFF2-40B4-BE49-F238E27FC236}">
              <a16:creationId xmlns:a16="http://schemas.microsoft.com/office/drawing/2014/main" id="{8FDF2CE7-21C9-4EF3-91B3-CB83E337557D}"/>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04" name="Text Box 15">
          <a:extLst>
            <a:ext uri="{FF2B5EF4-FFF2-40B4-BE49-F238E27FC236}">
              <a16:creationId xmlns:a16="http://schemas.microsoft.com/office/drawing/2014/main" id="{C79116DD-7ADA-47D9-AECA-CE65116DF2A3}"/>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05" name="Text Box 15">
          <a:extLst>
            <a:ext uri="{FF2B5EF4-FFF2-40B4-BE49-F238E27FC236}">
              <a16:creationId xmlns:a16="http://schemas.microsoft.com/office/drawing/2014/main" id="{83F2016A-C838-423E-A200-36537F5AC05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06" name="Text Box 15">
          <a:extLst>
            <a:ext uri="{FF2B5EF4-FFF2-40B4-BE49-F238E27FC236}">
              <a16:creationId xmlns:a16="http://schemas.microsoft.com/office/drawing/2014/main" id="{1E259154-6B79-4145-9EED-8BA7708D7D0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07" name="Text Box 15">
          <a:extLst>
            <a:ext uri="{FF2B5EF4-FFF2-40B4-BE49-F238E27FC236}">
              <a16:creationId xmlns:a16="http://schemas.microsoft.com/office/drawing/2014/main" id="{C5ED6090-7622-4212-9AC6-4506F7F3D4AE}"/>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08" name="Text Box 15">
          <a:extLst>
            <a:ext uri="{FF2B5EF4-FFF2-40B4-BE49-F238E27FC236}">
              <a16:creationId xmlns:a16="http://schemas.microsoft.com/office/drawing/2014/main" id="{90178B80-85F6-475C-BA89-90D1F1506D6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09" name="Text Box 15">
          <a:extLst>
            <a:ext uri="{FF2B5EF4-FFF2-40B4-BE49-F238E27FC236}">
              <a16:creationId xmlns:a16="http://schemas.microsoft.com/office/drawing/2014/main" id="{AEA2B7BD-3232-4588-B566-4F1251EEC49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10" name="Text Box 15">
          <a:extLst>
            <a:ext uri="{FF2B5EF4-FFF2-40B4-BE49-F238E27FC236}">
              <a16:creationId xmlns:a16="http://schemas.microsoft.com/office/drawing/2014/main" id="{20BE4115-C167-4C00-9041-4B9C43D28C6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11" name="Text Box 15">
          <a:extLst>
            <a:ext uri="{FF2B5EF4-FFF2-40B4-BE49-F238E27FC236}">
              <a16:creationId xmlns:a16="http://schemas.microsoft.com/office/drawing/2014/main" id="{E43F0B12-F14A-493F-AA5B-6B1E813B073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12" name="Text Box 15">
          <a:extLst>
            <a:ext uri="{FF2B5EF4-FFF2-40B4-BE49-F238E27FC236}">
              <a16:creationId xmlns:a16="http://schemas.microsoft.com/office/drawing/2014/main" id="{2588662C-A20C-47CF-96F3-F8718B5C978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13" name="Text Box 15">
          <a:extLst>
            <a:ext uri="{FF2B5EF4-FFF2-40B4-BE49-F238E27FC236}">
              <a16:creationId xmlns:a16="http://schemas.microsoft.com/office/drawing/2014/main" id="{C00D7626-C845-4296-A23C-589E44E7CED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14" name="Text Box 15">
          <a:extLst>
            <a:ext uri="{FF2B5EF4-FFF2-40B4-BE49-F238E27FC236}">
              <a16:creationId xmlns:a16="http://schemas.microsoft.com/office/drawing/2014/main" id="{2C90D5CF-BB26-49DC-BB1F-45CEF7FB2E0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15" name="Text Box 15">
          <a:extLst>
            <a:ext uri="{FF2B5EF4-FFF2-40B4-BE49-F238E27FC236}">
              <a16:creationId xmlns:a16="http://schemas.microsoft.com/office/drawing/2014/main" id="{811FD8E2-D256-49D4-861D-D91A4CBD5EB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16" name="Text Box 15">
          <a:extLst>
            <a:ext uri="{FF2B5EF4-FFF2-40B4-BE49-F238E27FC236}">
              <a16:creationId xmlns:a16="http://schemas.microsoft.com/office/drawing/2014/main" id="{3D839377-2221-48D8-A9FF-8ABC2522BC5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17" name="Text Box 15">
          <a:extLst>
            <a:ext uri="{FF2B5EF4-FFF2-40B4-BE49-F238E27FC236}">
              <a16:creationId xmlns:a16="http://schemas.microsoft.com/office/drawing/2014/main" id="{2826BD23-C087-429D-9CF5-7519905B13B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18" name="Text Box 15">
          <a:extLst>
            <a:ext uri="{FF2B5EF4-FFF2-40B4-BE49-F238E27FC236}">
              <a16:creationId xmlns:a16="http://schemas.microsoft.com/office/drawing/2014/main" id="{D27A6B31-66DC-4E48-B801-19E83C970A2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19" name="Text Box 15">
          <a:extLst>
            <a:ext uri="{FF2B5EF4-FFF2-40B4-BE49-F238E27FC236}">
              <a16:creationId xmlns:a16="http://schemas.microsoft.com/office/drawing/2014/main" id="{EA76C112-D0D5-4D03-A768-6F14E26C5E1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20" name="Text Box 15">
          <a:extLst>
            <a:ext uri="{FF2B5EF4-FFF2-40B4-BE49-F238E27FC236}">
              <a16:creationId xmlns:a16="http://schemas.microsoft.com/office/drawing/2014/main" id="{6A4B0B8D-903B-4303-A232-20FE4FD6012D}"/>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21" name="Text Box 15">
          <a:extLst>
            <a:ext uri="{FF2B5EF4-FFF2-40B4-BE49-F238E27FC236}">
              <a16:creationId xmlns:a16="http://schemas.microsoft.com/office/drawing/2014/main" id="{9CC87216-92EF-4C09-9887-2AFCAFD5C25E}"/>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22" name="Text Box 15">
          <a:extLst>
            <a:ext uri="{FF2B5EF4-FFF2-40B4-BE49-F238E27FC236}">
              <a16:creationId xmlns:a16="http://schemas.microsoft.com/office/drawing/2014/main" id="{510A1193-DA4C-4CC8-B6FF-930916B1822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23" name="Text Box 15">
          <a:extLst>
            <a:ext uri="{FF2B5EF4-FFF2-40B4-BE49-F238E27FC236}">
              <a16:creationId xmlns:a16="http://schemas.microsoft.com/office/drawing/2014/main" id="{E70C9C13-047F-4BA6-B828-B371C0E4D4C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24" name="Text Box 15">
          <a:extLst>
            <a:ext uri="{FF2B5EF4-FFF2-40B4-BE49-F238E27FC236}">
              <a16:creationId xmlns:a16="http://schemas.microsoft.com/office/drawing/2014/main" id="{6241BBB9-2E6E-46DE-8BE7-3BF59C72A65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25" name="Text Box 15">
          <a:extLst>
            <a:ext uri="{FF2B5EF4-FFF2-40B4-BE49-F238E27FC236}">
              <a16:creationId xmlns:a16="http://schemas.microsoft.com/office/drawing/2014/main" id="{D3887140-ED7A-438B-A3AD-9556523776E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26" name="Text Box 15">
          <a:extLst>
            <a:ext uri="{FF2B5EF4-FFF2-40B4-BE49-F238E27FC236}">
              <a16:creationId xmlns:a16="http://schemas.microsoft.com/office/drawing/2014/main" id="{8E634DDD-1D77-487D-9F08-C15606595D23}"/>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27" name="Text Box 15">
          <a:extLst>
            <a:ext uri="{FF2B5EF4-FFF2-40B4-BE49-F238E27FC236}">
              <a16:creationId xmlns:a16="http://schemas.microsoft.com/office/drawing/2014/main" id="{B6DD0197-20A4-4629-9A73-C261E3ECB8A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28" name="Text Box 15">
          <a:extLst>
            <a:ext uri="{FF2B5EF4-FFF2-40B4-BE49-F238E27FC236}">
              <a16:creationId xmlns:a16="http://schemas.microsoft.com/office/drawing/2014/main" id="{33B5807A-28F5-4137-93A9-546F0E1DE98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29" name="Text Box 15">
          <a:extLst>
            <a:ext uri="{FF2B5EF4-FFF2-40B4-BE49-F238E27FC236}">
              <a16:creationId xmlns:a16="http://schemas.microsoft.com/office/drawing/2014/main" id="{FDD119ED-2E97-478A-B852-1D7A0AB911B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30" name="Text Box 15">
          <a:extLst>
            <a:ext uri="{FF2B5EF4-FFF2-40B4-BE49-F238E27FC236}">
              <a16:creationId xmlns:a16="http://schemas.microsoft.com/office/drawing/2014/main" id="{C1F76312-562B-4F49-B177-EE59F1DCADD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31" name="Text Box 15">
          <a:extLst>
            <a:ext uri="{FF2B5EF4-FFF2-40B4-BE49-F238E27FC236}">
              <a16:creationId xmlns:a16="http://schemas.microsoft.com/office/drawing/2014/main" id="{0F7F54E1-003F-4C1B-8F71-607FDFD42FC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32" name="Text Box 15">
          <a:extLst>
            <a:ext uri="{FF2B5EF4-FFF2-40B4-BE49-F238E27FC236}">
              <a16:creationId xmlns:a16="http://schemas.microsoft.com/office/drawing/2014/main" id="{4B9C7BE9-0942-42C6-A2B3-326D98B5239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33" name="Text Box 15">
          <a:extLst>
            <a:ext uri="{FF2B5EF4-FFF2-40B4-BE49-F238E27FC236}">
              <a16:creationId xmlns:a16="http://schemas.microsoft.com/office/drawing/2014/main" id="{C2601BA5-E9AC-4CBE-96AC-D89BA53769B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34" name="Text Box 15">
          <a:extLst>
            <a:ext uri="{FF2B5EF4-FFF2-40B4-BE49-F238E27FC236}">
              <a16:creationId xmlns:a16="http://schemas.microsoft.com/office/drawing/2014/main" id="{93BD5067-7BD2-4EA7-B80D-63AAF7D5B6B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35" name="Text Box 15">
          <a:extLst>
            <a:ext uri="{FF2B5EF4-FFF2-40B4-BE49-F238E27FC236}">
              <a16:creationId xmlns:a16="http://schemas.microsoft.com/office/drawing/2014/main" id="{43B7C3B3-6F5E-4BA6-9698-AF8791D9D7B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36" name="Text Box 15">
          <a:extLst>
            <a:ext uri="{FF2B5EF4-FFF2-40B4-BE49-F238E27FC236}">
              <a16:creationId xmlns:a16="http://schemas.microsoft.com/office/drawing/2014/main" id="{101F7EFF-3021-44AF-AF80-A5529CB8E3A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37" name="Text Box 15">
          <a:extLst>
            <a:ext uri="{FF2B5EF4-FFF2-40B4-BE49-F238E27FC236}">
              <a16:creationId xmlns:a16="http://schemas.microsoft.com/office/drawing/2014/main" id="{F49AAE46-DC97-4BB2-86D5-0D6CB5B2AADD}"/>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38" name="Text Box 15">
          <a:extLst>
            <a:ext uri="{FF2B5EF4-FFF2-40B4-BE49-F238E27FC236}">
              <a16:creationId xmlns:a16="http://schemas.microsoft.com/office/drawing/2014/main" id="{30E2C32E-801A-4D67-88EE-FD9D2243561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39" name="Text Box 15">
          <a:extLst>
            <a:ext uri="{FF2B5EF4-FFF2-40B4-BE49-F238E27FC236}">
              <a16:creationId xmlns:a16="http://schemas.microsoft.com/office/drawing/2014/main" id="{F1ACAE9D-1889-4B40-8507-FB55D336903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40" name="Text Box 15">
          <a:extLst>
            <a:ext uri="{FF2B5EF4-FFF2-40B4-BE49-F238E27FC236}">
              <a16:creationId xmlns:a16="http://schemas.microsoft.com/office/drawing/2014/main" id="{563D2D52-2465-4D03-B196-EA5327AF934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41" name="Text Box 15">
          <a:extLst>
            <a:ext uri="{FF2B5EF4-FFF2-40B4-BE49-F238E27FC236}">
              <a16:creationId xmlns:a16="http://schemas.microsoft.com/office/drawing/2014/main" id="{A1DBDA85-F1F6-4279-8FA1-70EEB756725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42" name="Text Box 15">
          <a:extLst>
            <a:ext uri="{FF2B5EF4-FFF2-40B4-BE49-F238E27FC236}">
              <a16:creationId xmlns:a16="http://schemas.microsoft.com/office/drawing/2014/main" id="{E6CB5152-E8EE-410E-947C-9682E88CA2F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43" name="Text Box 15">
          <a:extLst>
            <a:ext uri="{FF2B5EF4-FFF2-40B4-BE49-F238E27FC236}">
              <a16:creationId xmlns:a16="http://schemas.microsoft.com/office/drawing/2014/main" id="{75661DC5-EBF9-4375-9C1B-09FB12D8974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44" name="Text Box 15">
          <a:extLst>
            <a:ext uri="{FF2B5EF4-FFF2-40B4-BE49-F238E27FC236}">
              <a16:creationId xmlns:a16="http://schemas.microsoft.com/office/drawing/2014/main" id="{DCCF677B-8CB1-4082-AD98-EF912438A22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45" name="Text Box 15">
          <a:extLst>
            <a:ext uri="{FF2B5EF4-FFF2-40B4-BE49-F238E27FC236}">
              <a16:creationId xmlns:a16="http://schemas.microsoft.com/office/drawing/2014/main" id="{EE257CE8-B9E6-4EA8-BBE5-AD27153C783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46" name="Text Box 15">
          <a:extLst>
            <a:ext uri="{FF2B5EF4-FFF2-40B4-BE49-F238E27FC236}">
              <a16:creationId xmlns:a16="http://schemas.microsoft.com/office/drawing/2014/main" id="{72C5C725-F8E7-4D72-9911-5E761A3FF0A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47" name="Text Box 15">
          <a:extLst>
            <a:ext uri="{FF2B5EF4-FFF2-40B4-BE49-F238E27FC236}">
              <a16:creationId xmlns:a16="http://schemas.microsoft.com/office/drawing/2014/main" id="{85F96D15-0CD3-4A1A-B14E-71440780963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48" name="Text Box 15">
          <a:extLst>
            <a:ext uri="{FF2B5EF4-FFF2-40B4-BE49-F238E27FC236}">
              <a16:creationId xmlns:a16="http://schemas.microsoft.com/office/drawing/2014/main" id="{C927544A-8CB0-455D-8A80-57B64ADA05C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49" name="Text Box 15">
          <a:extLst>
            <a:ext uri="{FF2B5EF4-FFF2-40B4-BE49-F238E27FC236}">
              <a16:creationId xmlns:a16="http://schemas.microsoft.com/office/drawing/2014/main" id="{746A3E79-846C-4A3D-B376-6DC9F29B398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50" name="Text Box 15">
          <a:extLst>
            <a:ext uri="{FF2B5EF4-FFF2-40B4-BE49-F238E27FC236}">
              <a16:creationId xmlns:a16="http://schemas.microsoft.com/office/drawing/2014/main" id="{0D15B876-3C03-4073-A031-024C6A4BA87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51" name="Text Box 15">
          <a:extLst>
            <a:ext uri="{FF2B5EF4-FFF2-40B4-BE49-F238E27FC236}">
              <a16:creationId xmlns:a16="http://schemas.microsoft.com/office/drawing/2014/main" id="{D10AB738-A5E1-4EC5-912E-CF4591410FF3}"/>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52" name="Text Box 15">
          <a:extLst>
            <a:ext uri="{FF2B5EF4-FFF2-40B4-BE49-F238E27FC236}">
              <a16:creationId xmlns:a16="http://schemas.microsoft.com/office/drawing/2014/main" id="{77E67054-BDE1-469F-99C0-1BA0769578E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53" name="Text Box 15">
          <a:extLst>
            <a:ext uri="{FF2B5EF4-FFF2-40B4-BE49-F238E27FC236}">
              <a16:creationId xmlns:a16="http://schemas.microsoft.com/office/drawing/2014/main" id="{1080CA8A-2DA6-4DFA-A61F-72F7B4FFC9D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54" name="Text Box 15">
          <a:extLst>
            <a:ext uri="{FF2B5EF4-FFF2-40B4-BE49-F238E27FC236}">
              <a16:creationId xmlns:a16="http://schemas.microsoft.com/office/drawing/2014/main" id="{3667D667-DF28-49AD-902D-7EE0EC1709BE}"/>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55" name="Text Box 15">
          <a:extLst>
            <a:ext uri="{FF2B5EF4-FFF2-40B4-BE49-F238E27FC236}">
              <a16:creationId xmlns:a16="http://schemas.microsoft.com/office/drawing/2014/main" id="{15D25372-8753-4847-9B1C-DCD7E3C6B05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56" name="Text Box 15">
          <a:extLst>
            <a:ext uri="{FF2B5EF4-FFF2-40B4-BE49-F238E27FC236}">
              <a16:creationId xmlns:a16="http://schemas.microsoft.com/office/drawing/2014/main" id="{114D20B1-03CB-49C7-9A76-E5108E7AC0C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57" name="Text Box 15">
          <a:extLst>
            <a:ext uri="{FF2B5EF4-FFF2-40B4-BE49-F238E27FC236}">
              <a16:creationId xmlns:a16="http://schemas.microsoft.com/office/drawing/2014/main" id="{A3B9C611-AB53-4A53-9548-0FFB4FB73FA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58" name="Text Box 15">
          <a:extLst>
            <a:ext uri="{FF2B5EF4-FFF2-40B4-BE49-F238E27FC236}">
              <a16:creationId xmlns:a16="http://schemas.microsoft.com/office/drawing/2014/main" id="{E236C605-0FCF-4C3F-B336-A54E6D11D9B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59" name="Text Box 15">
          <a:extLst>
            <a:ext uri="{FF2B5EF4-FFF2-40B4-BE49-F238E27FC236}">
              <a16:creationId xmlns:a16="http://schemas.microsoft.com/office/drawing/2014/main" id="{49CC072A-46F1-4FDF-B02F-78EC1518373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60" name="Text Box 15">
          <a:extLst>
            <a:ext uri="{FF2B5EF4-FFF2-40B4-BE49-F238E27FC236}">
              <a16:creationId xmlns:a16="http://schemas.microsoft.com/office/drawing/2014/main" id="{322A9B2A-0BCD-4C40-907C-83999A60E94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61" name="Text Box 15">
          <a:extLst>
            <a:ext uri="{FF2B5EF4-FFF2-40B4-BE49-F238E27FC236}">
              <a16:creationId xmlns:a16="http://schemas.microsoft.com/office/drawing/2014/main" id="{2AF9F4F7-9988-41AF-A130-60067BB2BB9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62" name="Text Box 15">
          <a:extLst>
            <a:ext uri="{FF2B5EF4-FFF2-40B4-BE49-F238E27FC236}">
              <a16:creationId xmlns:a16="http://schemas.microsoft.com/office/drawing/2014/main" id="{3597DE41-C3D8-4AAD-A22F-FB4297AA970D}"/>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63" name="Text Box 15">
          <a:extLst>
            <a:ext uri="{FF2B5EF4-FFF2-40B4-BE49-F238E27FC236}">
              <a16:creationId xmlns:a16="http://schemas.microsoft.com/office/drawing/2014/main" id="{204751B4-75ED-4A0E-9863-34B157EC633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64" name="Text Box 15">
          <a:extLst>
            <a:ext uri="{FF2B5EF4-FFF2-40B4-BE49-F238E27FC236}">
              <a16:creationId xmlns:a16="http://schemas.microsoft.com/office/drawing/2014/main" id="{4C5FFCEE-D43B-48B2-B721-93D660EC0D1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65" name="Text Box 15">
          <a:extLst>
            <a:ext uri="{FF2B5EF4-FFF2-40B4-BE49-F238E27FC236}">
              <a16:creationId xmlns:a16="http://schemas.microsoft.com/office/drawing/2014/main" id="{1410BF49-1D0C-47BC-B76D-06381997924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66" name="Text Box 15">
          <a:extLst>
            <a:ext uri="{FF2B5EF4-FFF2-40B4-BE49-F238E27FC236}">
              <a16:creationId xmlns:a16="http://schemas.microsoft.com/office/drawing/2014/main" id="{11CAC81D-BBE1-4AF6-B78F-8EF0F9BB555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67" name="Text Box 15">
          <a:extLst>
            <a:ext uri="{FF2B5EF4-FFF2-40B4-BE49-F238E27FC236}">
              <a16:creationId xmlns:a16="http://schemas.microsoft.com/office/drawing/2014/main" id="{69333173-57BB-47D9-A07F-15DF88AC171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68" name="Text Box 15">
          <a:extLst>
            <a:ext uri="{FF2B5EF4-FFF2-40B4-BE49-F238E27FC236}">
              <a16:creationId xmlns:a16="http://schemas.microsoft.com/office/drawing/2014/main" id="{7F96D92E-B37C-4F90-819F-66C4AF165B7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69" name="Text Box 15">
          <a:extLst>
            <a:ext uri="{FF2B5EF4-FFF2-40B4-BE49-F238E27FC236}">
              <a16:creationId xmlns:a16="http://schemas.microsoft.com/office/drawing/2014/main" id="{965E1CDD-0E09-4C0B-9A56-C5E36841065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70" name="Text Box 15">
          <a:extLst>
            <a:ext uri="{FF2B5EF4-FFF2-40B4-BE49-F238E27FC236}">
              <a16:creationId xmlns:a16="http://schemas.microsoft.com/office/drawing/2014/main" id="{C41C21BD-2300-4A7D-AF43-875B3BC82D2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71" name="Text Box 15">
          <a:extLst>
            <a:ext uri="{FF2B5EF4-FFF2-40B4-BE49-F238E27FC236}">
              <a16:creationId xmlns:a16="http://schemas.microsoft.com/office/drawing/2014/main" id="{BA7A4263-6F84-4F77-8861-48AADCBACAC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72" name="Text Box 15">
          <a:extLst>
            <a:ext uri="{FF2B5EF4-FFF2-40B4-BE49-F238E27FC236}">
              <a16:creationId xmlns:a16="http://schemas.microsoft.com/office/drawing/2014/main" id="{1D8B0C0A-F5F0-4069-B51E-090A78022DE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73" name="Text Box 15">
          <a:extLst>
            <a:ext uri="{FF2B5EF4-FFF2-40B4-BE49-F238E27FC236}">
              <a16:creationId xmlns:a16="http://schemas.microsoft.com/office/drawing/2014/main" id="{411B1D8C-223A-486B-978F-826536D13BC3}"/>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74" name="Text Box 15">
          <a:extLst>
            <a:ext uri="{FF2B5EF4-FFF2-40B4-BE49-F238E27FC236}">
              <a16:creationId xmlns:a16="http://schemas.microsoft.com/office/drawing/2014/main" id="{C5B3D6B5-99C7-492B-BF03-7839CD1A436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75" name="Text Box 15">
          <a:extLst>
            <a:ext uri="{FF2B5EF4-FFF2-40B4-BE49-F238E27FC236}">
              <a16:creationId xmlns:a16="http://schemas.microsoft.com/office/drawing/2014/main" id="{6C723813-64E0-44ED-9D0B-BA34B6337E9D}"/>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76" name="Text Box 15">
          <a:extLst>
            <a:ext uri="{FF2B5EF4-FFF2-40B4-BE49-F238E27FC236}">
              <a16:creationId xmlns:a16="http://schemas.microsoft.com/office/drawing/2014/main" id="{A3A3A2A2-E601-4F70-92D0-90D1AAD2A3BE}"/>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77" name="Text Box 15">
          <a:extLst>
            <a:ext uri="{FF2B5EF4-FFF2-40B4-BE49-F238E27FC236}">
              <a16:creationId xmlns:a16="http://schemas.microsoft.com/office/drawing/2014/main" id="{A7E36892-8992-4B34-A557-7CDF067735C2}"/>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78" name="Text Box 15">
          <a:extLst>
            <a:ext uri="{FF2B5EF4-FFF2-40B4-BE49-F238E27FC236}">
              <a16:creationId xmlns:a16="http://schemas.microsoft.com/office/drawing/2014/main" id="{24556448-2D9A-4F58-BB21-82D7CF4005B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79" name="Text Box 15">
          <a:extLst>
            <a:ext uri="{FF2B5EF4-FFF2-40B4-BE49-F238E27FC236}">
              <a16:creationId xmlns:a16="http://schemas.microsoft.com/office/drawing/2014/main" id="{4740CD8B-6872-4DDB-B924-4BEABA87D1AA}"/>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80" name="Text Box 15">
          <a:extLst>
            <a:ext uri="{FF2B5EF4-FFF2-40B4-BE49-F238E27FC236}">
              <a16:creationId xmlns:a16="http://schemas.microsoft.com/office/drawing/2014/main" id="{6653A9F3-C7BC-4FCF-A2EC-F594B12C091E}"/>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81" name="Text Box 15">
          <a:extLst>
            <a:ext uri="{FF2B5EF4-FFF2-40B4-BE49-F238E27FC236}">
              <a16:creationId xmlns:a16="http://schemas.microsoft.com/office/drawing/2014/main" id="{00AF03B0-D142-4049-ABFA-E617785C0E0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82" name="Text Box 15">
          <a:extLst>
            <a:ext uri="{FF2B5EF4-FFF2-40B4-BE49-F238E27FC236}">
              <a16:creationId xmlns:a16="http://schemas.microsoft.com/office/drawing/2014/main" id="{ECFF9730-AE7B-4AED-B61A-B5EB194E796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83" name="Text Box 15">
          <a:extLst>
            <a:ext uri="{FF2B5EF4-FFF2-40B4-BE49-F238E27FC236}">
              <a16:creationId xmlns:a16="http://schemas.microsoft.com/office/drawing/2014/main" id="{9EA72F26-086B-4CF2-8ED3-05B6ACAA02B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84" name="Text Box 15">
          <a:extLst>
            <a:ext uri="{FF2B5EF4-FFF2-40B4-BE49-F238E27FC236}">
              <a16:creationId xmlns:a16="http://schemas.microsoft.com/office/drawing/2014/main" id="{9E53C072-A825-45E3-B875-16E716E3A01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85" name="Text Box 15">
          <a:extLst>
            <a:ext uri="{FF2B5EF4-FFF2-40B4-BE49-F238E27FC236}">
              <a16:creationId xmlns:a16="http://schemas.microsoft.com/office/drawing/2014/main" id="{124F9122-E94E-49BD-9221-A015A8112E4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86" name="Text Box 15">
          <a:extLst>
            <a:ext uri="{FF2B5EF4-FFF2-40B4-BE49-F238E27FC236}">
              <a16:creationId xmlns:a16="http://schemas.microsoft.com/office/drawing/2014/main" id="{8B2FB559-2DBA-4D23-901F-B6AA719549E2}"/>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87" name="Text Box 15">
          <a:extLst>
            <a:ext uri="{FF2B5EF4-FFF2-40B4-BE49-F238E27FC236}">
              <a16:creationId xmlns:a16="http://schemas.microsoft.com/office/drawing/2014/main" id="{1EC1A13D-F630-4E1E-86D2-F449B2F08E8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88" name="Text Box 15">
          <a:extLst>
            <a:ext uri="{FF2B5EF4-FFF2-40B4-BE49-F238E27FC236}">
              <a16:creationId xmlns:a16="http://schemas.microsoft.com/office/drawing/2014/main" id="{977844E7-980D-4A6D-A342-6A1D4A04634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89" name="Text Box 15">
          <a:extLst>
            <a:ext uri="{FF2B5EF4-FFF2-40B4-BE49-F238E27FC236}">
              <a16:creationId xmlns:a16="http://schemas.microsoft.com/office/drawing/2014/main" id="{8565EA39-36F8-4443-8956-C39059C0602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90" name="Text Box 15">
          <a:extLst>
            <a:ext uri="{FF2B5EF4-FFF2-40B4-BE49-F238E27FC236}">
              <a16:creationId xmlns:a16="http://schemas.microsoft.com/office/drawing/2014/main" id="{D73B7D95-2A96-4CF0-8491-336B2573935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91" name="Text Box 15">
          <a:extLst>
            <a:ext uri="{FF2B5EF4-FFF2-40B4-BE49-F238E27FC236}">
              <a16:creationId xmlns:a16="http://schemas.microsoft.com/office/drawing/2014/main" id="{B5A3DA02-5B0D-4D53-BEB7-194F421B157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92" name="Text Box 15">
          <a:extLst>
            <a:ext uri="{FF2B5EF4-FFF2-40B4-BE49-F238E27FC236}">
              <a16:creationId xmlns:a16="http://schemas.microsoft.com/office/drawing/2014/main" id="{64F0D188-4A74-451E-A84D-1CF55D3A1A0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93" name="Text Box 15">
          <a:extLst>
            <a:ext uri="{FF2B5EF4-FFF2-40B4-BE49-F238E27FC236}">
              <a16:creationId xmlns:a16="http://schemas.microsoft.com/office/drawing/2014/main" id="{BBF04513-9CDF-4268-A8BC-F3D84DDE93A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94" name="Text Box 15">
          <a:extLst>
            <a:ext uri="{FF2B5EF4-FFF2-40B4-BE49-F238E27FC236}">
              <a16:creationId xmlns:a16="http://schemas.microsoft.com/office/drawing/2014/main" id="{4998F46C-82B8-468B-9DDC-C35F8987A03D}"/>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95" name="Text Box 15">
          <a:extLst>
            <a:ext uri="{FF2B5EF4-FFF2-40B4-BE49-F238E27FC236}">
              <a16:creationId xmlns:a16="http://schemas.microsoft.com/office/drawing/2014/main" id="{00A6A632-EA0D-45E9-BADD-52B56352379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96" name="Text Box 15">
          <a:extLst>
            <a:ext uri="{FF2B5EF4-FFF2-40B4-BE49-F238E27FC236}">
              <a16:creationId xmlns:a16="http://schemas.microsoft.com/office/drawing/2014/main" id="{2B0F5994-D300-4AA9-91C8-3A5E2A34E31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97" name="Text Box 15">
          <a:extLst>
            <a:ext uri="{FF2B5EF4-FFF2-40B4-BE49-F238E27FC236}">
              <a16:creationId xmlns:a16="http://schemas.microsoft.com/office/drawing/2014/main" id="{71AF47A5-D44F-426F-9F3C-4A6E37BAB37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98" name="Text Box 15">
          <a:extLst>
            <a:ext uri="{FF2B5EF4-FFF2-40B4-BE49-F238E27FC236}">
              <a16:creationId xmlns:a16="http://schemas.microsoft.com/office/drawing/2014/main" id="{EE1B8018-1235-436C-9AAB-C9F5AF1A4C7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99" name="Text Box 15">
          <a:extLst>
            <a:ext uri="{FF2B5EF4-FFF2-40B4-BE49-F238E27FC236}">
              <a16:creationId xmlns:a16="http://schemas.microsoft.com/office/drawing/2014/main" id="{3B08D9F8-F05A-49D0-AAC7-E24EB9AE928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00" name="Text Box 15">
          <a:extLst>
            <a:ext uri="{FF2B5EF4-FFF2-40B4-BE49-F238E27FC236}">
              <a16:creationId xmlns:a16="http://schemas.microsoft.com/office/drawing/2014/main" id="{28035937-EADF-4164-BB04-AA6B22CB461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01" name="Text Box 15">
          <a:extLst>
            <a:ext uri="{FF2B5EF4-FFF2-40B4-BE49-F238E27FC236}">
              <a16:creationId xmlns:a16="http://schemas.microsoft.com/office/drawing/2014/main" id="{23BC5C75-382E-420C-A8E4-FACDA081DEF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02" name="Text Box 15">
          <a:extLst>
            <a:ext uri="{FF2B5EF4-FFF2-40B4-BE49-F238E27FC236}">
              <a16:creationId xmlns:a16="http://schemas.microsoft.com/office/drawing/2014/main" id="{6434A357-D0CD-487A-BD40-8E45B585189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03" name="Text Box 15">
          <a:extLst>
            <a:ext uri="{FF2B5EF4-FFF2-40B4-BE49-F238E27FC236}">
              <a16:creationId xmlns:a16="http://schemas.microsoft.com/office/drawing/2014/main" id="{0DC4A5AB-D57E-489F-A16C-3B0B8FF7D7E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04" name="Text Box 15">
          <a:extLst>
            <a:ext uri="{FF2B5EF4-FFF2-40B4-BE49-F238E27FC236}">
              <a16:creationId xmlns:a16="http://schemas.microsoft.com/office/drawing/2014/main" id="{24F1E388-EC35-451F-8344-EBAC37C3EDE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05" name="Text Box 15">
          <a:extLst>
            <a:ext uri="{FF2B5EF4-FFF2-40B4-BE49-F238E27FC236}">
              <a16:creationId xmlns:a16="http://schemas.microsoft.com/office/drawing/2014/main" id="{6D68F231-884F-4EEB-8D42-3E58AAD0132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06" name="Text Box 15">
          <a:extLst>
            <a:ext uri="{FF2B5EF4-FFF2-40B4-BE49-F238E27FC236}">
              <a16:creationId xmlns:a16="http://schemas.microsoft.com/office/drawing/2014/main" id="{26BF4FED-FCF4-4510-8E55-A80D351B444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07" name="Text Box 15">
          <a:extLst>
            <a:ext uri="{FF2B5EF4-FFF2-40B4-BE49-F238E27FC236}">
              <a16:creationId xmlns:a16="http://schemas.microsoft.com/office/drawing/2014/main" id="{FF6CA273-9643-4470-BC1A-E5D338A3605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08" name="Text Box 15">
          <a:extLst>
            <a:ext uri="{FF2B5EF4-FFF2-40B4-BE49-F238E27FC236}">
              <a16:creationId xmlns:a16="http://schemas.microsoft.com/office/drawing/2014/main" id="{5AB3177F-7A14-4A79-8AA1-3EC6BF8AEDD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09" name="Text Box 15">
          <a:extLst>
            <a:ext uri="{FF2B5EF4-FFF2-40B4-BE49-F238E27FC236}">
              <a16:creationId xmlns:a16="http://schemas.microsoft.com/office/drawing/2014/main" id="{F347B9ED-A339-47C3-827A-4F4EEDA7F62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10" name="Text Box 15">
          <a:extLst>
            <a:ext uri="{FF2B5EF4-FFF2-40B4-BE49-F238E27FC236}">
              <a16:creationId xmlns:a16="http://schemas.microsoft.com/office/drawing/2014/main" id="{E97DEEA9-BCF6-4563-BE9C-1AB3A9C7E8F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11" name="Text Box 15">
          <a:extLst>
            <a:ext uri="{FF2B5EF4-FFF2-40B4-BE49-F238E27FC236}">
              <a16:creationId xmlns:a16="http://schemas.microsoft.com/office/drawing/2014/main" id="{8C246DB5-0912-48AD-9B8D-DE179582F4E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12" name="Text Box 15">
          <a:extLst>
            <a:ext uri="{FF2B5EF4-FFF2-40B4-BE49-F238E27FC236}">
              <a16:creationId xmlns:a16="http://schemas.microsoft.com/office/drawing/2014/main" id="{B89B60F0-2DEC-4F39-B2EE-F1F78366CA2E}"/>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13" name="Text Box 15">
          <a:extLst>
            <a:ext uri="{FF2B5EF4-FFF2-40B4-BE49-F238E27FC236}">
              <a16:creationId xmlns:a16="http://schemas.microsoft.com/office/drawing/2014/main" id="{C45AB22C-C344-448C-8CD4-66F9F0A4283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14" name="Text Box 15">
          <a:extLst>
            <a:ext uri="{FF2B5EF4-FFF2-40B4-BE49-F238E27FC236}">
              <a16:creationId xmlns:a16="http://schemas.microsoft.com/office/drawing/2014/main" id="{066CE5C0-6CB4-4B7A-B6C2-3B9A68DAE46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15" name="Text Box 15">
          <a:extLst>
            <a:ext uri="{FF2B5EF4-FFF2-40B4-BE49-F238E27FC236}">
              <a16:creationId xmlns:a16="http://schemas.microsoft.com/office/drawing/2014/main" id="{2546E99D-037F-4F5E-B829-491B77B450B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16" name="Text Box 15">
          <a:extLst>
            <a:ext uri="{FF2B5EF4-FFF2-40B4-BE49-F238E27FC236}">
              <a16:creationId xmlns:a16="http://schemas.microsoft.com/office/drawing/2014/main" id="{2731F2C2-8D38-414C-9837-D2938DE7A2B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17" name="Text Box 15">
          <a:extLst>
            <a:ext uri="{FF2B5EF4-FFF2-40B4-BE49-F238E27FC236}">
              <a16:creationId xmlns:a16="http://schemas.microsoft.com/office/drawing/2014/main" id="{B54AFEE9-D60C-479B-8B6D-65A7F941FFB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18" name="Text Box 15">
          <a:extLst>
            <a:ext uri="{FF2B5EF4-FFF2-40B4-BE49-F238E27FC236}">
              <a16:creationId xmlns:a16="http://schemas.microsoft.com/office/drawing/2014/main" id="{DAC84DFD-BDDB-4998-9067-0456EE09E39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19" name="Text Box 15">
          <a:extLst>
            <a:ext uri="{FF2B5EF4-FFF2-40B4-BE49-F238E27FC236}">
              <a16:creationId xmlns:a16="http://schemas.microsoft.com/office/drawing/2014/main" id="{33277D40-E7A9-4699-ACC7-F1A8DD30AFF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20" name="Text Box 15">
          <a:extLst>
            <a:ext uri="{FF2B5EF4-FFF2-40B4-BE49-F238E27FC236}">
              <a16:creationId xmlns:a16="http://schemas.microsoft.com/office/drawing/2014/main" id="{83085615-A6B7-4EC0-8F1A-DBF1914391A2}"/>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21" name="Text Box 15">
          <a:extLst>
            <a:ext uri="{FF2B5EF4-FFF2-40B4-BE49-F238E27FC236}">
              <a16:creationId xmlns:a16="http://schemas.microsoft.com/office/drawing/2014/main" id="{195F327F-317D-4C6C-9758-48446FCA95E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22" name="Text Box 15">
          <a:extLst>
            <a:ext uri="{FF2B5EF4-FFF2-40B4-BE49-F238E27FC236}">
              <a16:creationId xmlns:a16="http://schemas.microsoft.com/office/drawing/2014/main" id="{42926E7C-70E5-4311-A5E3-053B4D404DE3}"/>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23" name="Text Box 15">
          <a:extLst>
            <a:ext uri="{FF2B5EF4-FFF2-40B4-BE49-F238E27FC236}">
              <a16:creationId xmlns:a16="http://schemas.microsoft.com/office/drawing/2014/main" id="{C0C36544-50AD-485B-99E2-91D3BB00021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24" name="Text Box 15">
          <a:extLst>
            <a:ext uri="{FF2B5EF4-FFF2-40B4-BE49-F238E27FC236}">
              <a16:creationId xmlns:a16="http://schemas.microsoft.com/office/drawing/2014/main" id="{05F4FA7A-4EC0-42AB-BE5D-6AD8B650452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25" name="Text Box 15">
          <a:extLst>
            <a:ext uri="{FF2B5EF4-FFF2-40B4-BE49-F238E27FC236}">
              <a16:creationId xmlns:a16="http://schemas.microsoft.com/office/drawing/2014/main" id="{395E54FE-BC37-4E09-8A3E-8158C17DB33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26" name="Text Box 15">
          <a:extLst>
            <a:ext uri="{FF2B5EF4-FFF2-40B4-BE49-F238E27FC236}">
              <a16:creationId xmlns:a16="http://schemas.microsoft.com/office/drawing/2014/main" id="{B15F6F72-E0F0-496D-9C24-EC0834658EC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27" name="Text Box 15">
          <a:extLst>
            <a:ext uri="{FF2B5EF4-FFF2-40B4-BE49-F238E27FC236}">
              <a16:creationId xmlns:a16="http://schemas.microsoft.com/office/drawing/2014/main" id="{C9A05681-EFBE-4F2C-918C-9051B3CE05D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28" name="Text Box 15">
          <a:extLst>
            <a:ext uri="{FF2B5EF4-FFF2-40B4-BE49-F238E27FC236}">
              <a16:creationId xmlns:a16="http://schemas.microsoft.com/office/drawing/2014/main" id="{075787B9-1939-4A29-BFC4-973A7316591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29" name="Text Box 15">
          <a:extLst>
            <a:ext uri="{FF2B5EF4-FFF2-40B4-BE49-F238E27FC236}">
              <a16:creationId xmlns:a16="http://schemas.microsoft.com/office/drawing/2014/main" id="{C651071E-740E-4E48-95C7-0D3AC02FCEF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30" name="Text Box 15">
          <a:extLst>
            <a:ext uri="{FF2B5EF4-FFF2-40B4-BE49-F238E27FC236}">
              <a16:creationId xmlns:a16="http://schemas.microsoft.com/office/drawing/2014/main" id="{3AD41AFF-4B9B-4989-B6FE-707D8717056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31" name="Text Box 15">
          <a:extLst>
            <a:ext uri="{FF2B5EF4-FFF2-40B4-BE49-F238E27FC236}">
              <a16:creationId xmlns:a16="http://schemas.microsoft.com/office/drawing/2014/main" id="{81B3161A-3CE7-4F81-9DD9-7CFCD5DD634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32" name="Text Box 15">
          <a:extLst>
            <a:ext uri="{FF2B5EF4-FFF2-40B4-BE49-F238E27FC236}">
              <a16:creationId xmlns:a16="http://schemas.microsoft.com/office/drawing/2014/main" id="{A0DE0C4F-6CA9-41E6-91D3-9981002757D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33" name="Text Box 15">
          <a:extLst>
            <a:ext uri="{FF2B5EF4-FFF2-40B4-BE49-F238E27FC236}">
              <a16:creationId xmlns:a16="http://schemas.microsoft.com/office/drawing/2014/main" id="{8FFE5D93-DAA5-4EC2-A2A4-3DA6BE8DE14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34" name="Text Box 15">
          <a:extLst>
            <a:ext uri="{FF2B5EF4-FFF2-40B4-BE49-F238E27FC236}">
              <a16:creationId xmlns:a16="http://schemas.microsoft.com/office/drawing/2014/main" id="{1C8DA8A4-3D10-4142-897C-732B32AE2A3A}"/>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35" name="Text Box 15">
          <a:extLst>
            <a:ext uri="{FF2B5EF4-FFF2-40B4-BE49-F238E27FC236}">
              <a16:creationId xmlns:a16="http://schemas.microsoft.com/office/drawing/2014/main" id="{B4B595A1-FF51-41E1-A683-5E2C1B8379C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36" name="Text Box 15">
          <a:extLst>
            <a:ext uri="{FF2B5EF4-FFF2-40B4-BE49-F238E27FC236}">
              <a16:creationId xmlns:a16="http://schemas.microsoft.com/office/drawing/2014/main" id="{195B8D9A-DA29-4E32-BC71-79C585F77EB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37" name="Text Box 15">
          <a:extLst>
            <a:ext uri="{FF2B5EF4-FFF2-40B4-BE49-F238E27FC236}">
              <a16:creationId xmlns:a16="http://schemas.microsoft.com/office/drawing/2014/main" id="{F89A36E0-E0F7-48CA-AF2C-C60A17F44AA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38" name="Text Box 15">
          <a:extLst>
            <a:ext uri="{FF2B5EF4-FFF2-40B4-BE49-F238E27FC236}">
              <a16:creationId xmlns:a16="http://schemas.microsoft.com/office/drawing/2014/main" id="{2CEB9EF1-3B73-4B3F-B204-B883CBF2929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39" name="Text Box 15">
          <a:extLst>
            <a:ext uri="{FF2B5EF4-FFF2-40B4-BE49-F238E27FC236}">
              <a16:creationId xmlns:a16="http://schemas.microsoft.com/office/drawing/2014/main" id="{5CD15438-E2A1-4AB7-B283-4CB2C344C31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40" name="Text Box 15">
          <a:extLst>
            <a:ext uri="{FF2B5EF4-FFF2-40B4-BE49-F238E27FC236}">
              <a16:creationId xmlns:a16="http://schemas.microsoft.com/office/drawing/2014/main" id="{197A95EF-3ED0-4828-A662-1E5A12193BB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41" name="Text Box 15">
          <a:extLst>
            <a:ext uri="{FF2B5EF4-FFF2-40B4-BE49-F238E27FC236}">
              <a16:creationId xmlns:a16="http://schemas.microsoft.com/office/drawing/2014/main" id="{EB0E7135-290A-4A57-B5A8-C7481E8DCE1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42" name="Text Box 15">
          <a:extLst>
            <a:ext uri="{FF2B5EF4-FFF2-40B4-BE49-F238E27FC236}">
              <a16:creationId xmlns:a16="http://schemas.microsoft.com/office/drawing/2014/main" id="{083E13A4-29B3-4BD2-811D-8CA4BD6BC50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43" name="Text Box 15">
          <a:extLst>
            <a:ext uri="{FF2B5EF4-FFF2-40B4-BE49-F238E27FC236}">
              <a16:creationId xmlns:a16="http://schemas.microsoft.com/office/drawing/2014/main" id="{CD5FABD6-D44B-45B7-9658-C9A6A06F7D0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44" name="Text Box 15">
          <a:extLst>
            <a:ext uri="{FF2B5EF4-FFF2-40B4-BE49-F238E27FC236}">
              <a16:creationId xmlns:a16="http://schemas.microsoft.com/office/drawing/2014/main" id="{FA8C90D2-65C3-4DA0-A606-E891B220C35E}"/>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45" name="Text Box 15">
          <a:extLst>
            <a:ext uri="{FF2B5EF4-FFF2-40B4-BE49-F238E27FC236}">
              <a16:creationId xmlns:a16="http://schemas.microsoft.com/office/drawing/2014/main" id="{7E69B09D-65DC-4B7F-B986-A333C73A137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46" name="Text Box 15">
          <a:extLst>
            <a:ext uri="{FF2B5EF4-FFF2-40B4-BE49-F238E27FC236}">
              <a16:creationId xmlns:a16="http://schemas.microsoft.com/office/drawing/2014/main" id="{C744187F-741C-42DC-8F36-BC7236B65FD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47" name="Text Box 15">
          <a:extLst>
            <a:ext uri="{FF2B5EF4-FFF2-40B4-BE49-F238E27FC236}">
              <a16:creationId xmlns:a16="http://schemas.microsoft.com/office/drawing/2014/main" id="{BD52E5E6-3714-42CD-ACE1-97588DA9948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48" name="Text Box 15">
          <a:extLst>
            <a:ext uri="{FF2B5EF4-FFF2-40B4-BE49-F238E27FC236}">
              <a16:creationId xmlns:a16="http://schemas.microsoft.com/office/drawing/2014/main" id="{BD4F127B-D49F-4124-B025-ECBBBE6F178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49" name="Text Box 15">
          <a:extLst>
            <a:ext uri="{FF2B5EF4-FFF2-40B4-BE49-F238E27FC236}">
              <a16:creationId xmlns:a16="http://schemas.microsoft.com/office/drawing/2014/main" id="{CBCF5D53-1D71-4B61-B35C-ED62C5F8FD8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50" name="Text Box 15">
          <a:extLst>
            <a:ext uri="{FF2B5EF4-FFF2-40B4-BE49-F238E27FC236}">
              <a16:creationId xmlns:a16="http://schemas.microsoft.com/office/drawing/2014/main" id="{C2F97D96-D685-421B-BA96-5B3D776EBFE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51" name="Text Box 15">
          <a:extLst>
            <a:ext uri="{FF2B5EF4-FFF2-40B4-BE49-F238E27FC236}">
              <a16:creationId xmlns:a16="http://schemas.microsoft.com/office/drawing/2014/main" id="{7A89C6D5-2AC9-44BB-AA5C-30211815777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52" name="Text Box 15">
          <a:extLst>
            <a:ext uri="{FF2B5EF4-FFF2-40B4-BE49-F238E27FC236}">
              <a16:creationId xmlns:a16="http://schemas.microsoft.com/office/drawing/2014/main" id="{FD336F77-6692-4302-8899-590496AF648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53" name="Text Box 15">
          <a:extLst>
            <a:ext uri="{FF2B5EF4-FFF2-40B4-BE49-F238E27FC236}">
              <a16:creationId xmlns:a16="http://schemas.microsoft.com/office/drawing/2014/main" id="{D627AB67-747C-4152-BBE1-29BC49123AD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54" name="Text Box 15">
          <a:extLst>
            <a:ext uri="{FF2B5EF4-FFF2-40B4-BE49-F238E27FC236}">
              <a16:creationId xmlns:a16="http://schemas.microsoft.com/office/drawing/2014/main" id="{0169539B-20FE-4040-AE07-56D946D0B57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55" name="Text Box 15">
          <a:extLst>
            <a:ext uri="{FF2B5EF4-FFF2-40B4-BE49-F238E27FC236}">
              <a16:creationId xmlns:a16="http://schemas.microsoft.com/office/drawing/2014/main" id="{15FB45C3-FB4F-4B86-AD7A-11C3A3FC2C5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56" name="Text Box 15">
          <a:extLst>
            <a:ext uri="{FF2B5EF4-FFF2-40B4-BE49-F238E27FC236}">
              <a16:creationId xmlns:a16="http://schemas.microsoft.com/office/drawing/2014/main" id="{8F3E3739-EC87-4793-BB50-2BE03A830EC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57" name="Text Box 15">
          <a:extLst>
            <a:ext uri="{FF2B5EF4-FFF2-40B4-BE49-F238E27FC236}">
              <a16:creationId xmlns:a16="http://schemas.microsoft.com/office/drawing/2014/main" id="{0DD90A25-BE2D-43D6-A33B-96CCAA22BCB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58" name="Text Box 15">
          <a:extLst>
            <a:ext uri="{FF2B5EF4-FFF2-40B4-BE49-F238E27FC236}">
              <a16:creationId xmlns:a16="http://schemas.microsoft.com/office/drawing/2014/main" id="{A8FC414D-81F2-413E-9FC5-9D96F16D7CA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59" name="Text Box 15">
          <a:extLst>
            <a:ext uri="{FF2B5EF4-FFF2-40B4-BE49-F238E27FC236}">
              <a16:creationId xmlns:a16="http://schemas.microsoft.com/office/drawing/2014/main" id="{13031790-EA07-407A-B62C-E3B830FD84C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60" name="Text Box 15">
          <a:extLst>
            <a:ext uri="{FF2B5EF4-FFF2-40B4-BE49-F238E27FC236}">
              <a16:creationId xmlns:a16="http://schemas.microsoft.com/office/drawing/2014/main" id="{BC1CE903-862E-4377-84C0-60682D5C194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61" name="Text Box 15">
          <a:extLst>
            <a:ext uri="{FF2B5EF4-FFF2-40B4-BE49-F238E27FC236}">
              <a16:creationId xmlns:a16="http://schemas.microsoft.com/office/drawing/2014/main" id="{38B15BC1-BA2C-4538-8F45-A156B6D290B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62" name="Text Box 15">
          <a:extLst>
            <a:ext uri="{FF2B5EF4-FFF2-40B4-BE49-F238E27FC236}">
              <a16:creationId xmlns:a16="http://schemas.microsoft.com/office/drawing/2014/main" id="{7E203D63-DE99-4717-86E7-EEE0B084D4B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63" name="Text Box 15">
          <a:extLst>
            <a:ext uri="{FF2B5EF4-FFF2-40B4-BE49-F238E27FC236}">
              <a16:creationId xmlns:a16="http://schemas.microsoft.com/office/drawing/2014/main" id="{5178ACA8-41B0-4AF2-BC68-FE7F1200FDB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64" name="Text Box 15">
          <a:extLst>
            <a:ext uri="{FF2B5EF4-FFF2-40B4-BE49-F238E27FC236}">
              <a16:creationId xmlns:a16="http://schemas.microsoft.com/office/drawing/2014/main" id="{CDF8FBD7-04CA-45F3-9362-C69EC6B17E8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65" name="Text Box 15">
          <a:extLst>
            <a:ext uri="{FF2B5EF4-FFF2-40B4-BE49-F238E27FC236}">
              <a16:creationId xmlns:a16="http://schemas.microsoft.com/office/drawing/2014/main" id="{773434CD-6F54-4CB0-8483-5238C27645F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66" name="Text Box 15">
          <a:extLst>
            <a:ext uri="{FF2B5EF4-FFF2-40B4-BE49-F238E27FC236}">
              <a16:creationId xmlns:a16="http://schemas.microsoft.com/office/drawing/2014/main" id="{793B0D43-84F2-4BE0-A30F-9B91442905AE}"/>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67" name="Text Box 15">
          <a:extLst>
            <a:ext uri="{FF2B5EF4-FFF2-40B4-BE49-F238E27FC236}">
              <a16:creationId xmlns:a16="http://schemas.microsoft.com/office/drawing/2014/main" id="{79F90BE2-A3E1-4A20-B14B-E7F4C1D8611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68" name="Text Box 15">
          <a:extLst>
            <a:ext uri="{FF2B5EF4-FFF2-40B4-BE49-F238E27FC236}">
              <a16:creationId xmlns:a16="http://schemas.microsoft.com/office/drawing/2014/main" id="{072D8961-528B-4BDB-A1B6-83824DC7A0D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69" name="Text Box 15">
          <a:extLst>
            <a:ext uri="{FF2B5EF4-FFF2-40B4-BE49-F238E27FC236}">
              <a16:creationId xmlns:a16="http://schemas.microsoft.com/office/drawing/2014/main" id="{CC818F72-2FCD-41CF-B5A7-56367D046926}"/>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70" name="Text Box 15">
          <a:extLst>
            <a:ext uri="{FF2B5EF4-FFF2-40B4-BE49-F238E27FC236}">
              <a16:creationId xmlns:a16="http://schemas.microsoft.com/office/drawing/2014/main" id="{ACE4DB8B-186E-4B06-99C6-9C9B89A0E1C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71" name="Text Box 15">
          <a:extLst>
            <a:ext uri="{FF2B5EF4-FFF2-40B4-BE49-F238E27FC236}">
              <a16:creationId xmlns:a16="http://schemas.microsoft.com/office/drawing/2014/main" id="{C8B065FD-ED36-4641-B66F-30125D05763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72" name="Text Box 15">
          <a:extLst>
            <a:ext uri="{FF2B5EF4-FFF2-40B4-BE49-F238E27FC236}">
              <a16:creationId xmlns:a16="http://schemas.microsoft.com/office/drawing/2014/main" id="{DFECDD07-3EBE-43C8-9EDE-E452F76B161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73" name="Text Box 15">
          <a:extLst>
            <a:ext uri="{FF2B5EF4-FFF2-40B4-BE49-F238E27FC236}">
              <a16:creationId xmlns:a16="http://schemas.microsoft.com/office/drawing/2014/main" id="{CE526B39-BB1F-4BA0-AC27-2F36EE57DA1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74" name="Text Box 15">
          <a:extLst>
            <a:ext uri="{FF2B5EF4-FFF2-40B4-BE49-F238E27FC236}">
              <a16:creationId xmlns:a16="http://schemas.microsoft.com/office/drawing/2014/main" id="{1ED50557-5D2F-4B22-A2D1-52A365DEB1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75" name="Text Box 15">
          <a:extLst>
            <a:ext uri="{FF2B5EF4-FFF2-40B4-BE49-F238E27FC236}">
              <a16:creationId xmlns:a16="http://schemas.microsoft.com/office/drawing/2014/main" id="{A8CAD965-F823-4CAB-B601-816900CA1C1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76" name="Text Box 15">
          <a:extLst>
            <a:ext uri="{FF2B5EF4-FFF2-40B4-BE49-F238E27FC236}">
              <a16:creationId xmlns:a16="http://schemas.microsoft.com/office/drawing/2014/main" id="{56FCAABD-2144-4E08-B846-5BE4245F33A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77" name="Text Box 15">
          <a:extLst>
            <a:ext uri="{FF2B5EF4-FFF2-40B4-BE49-F238E27FC236}">
              <a16:creationId xmlns:a16="http://schemas.microsoft.com/office/drawing/2014/main" id="{10DB5166-A5D8-4A25-BA17-FC1E6803699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78" name="Text Box 15">
          <a:extLst>
            <a:ext uri="{FF2B5EF4-FFF2-40B4-BE49-F238E27FC236}">
              <a16:creationId xmlns:a16="http://schemas.microsoft.com/office/drawing/2014/main" id="{247746DF-7659-446D-A17C-E75C8B5FC2CA}"/>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79" name="Text Box 15">
          <a:extLst>
            <a:ext uri="{FF2B5EF4-FFF2-40B4-BE49-F238E27FC236}">
              <a16:creationId xmlns:a16="http://schemas.microsoft.com/office/drawing/2014/main" id="{B4520546-E39C-4147-BA9E-28EF7BB92B7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80" name="Text Box 15">
          <a:extLst>
            <a:ext uri="{FF2B5EF4-FFF2-40B4-BE49-F238E27FC236}">
              <a16:creationId xmlns:a16="http://schemas.microsoft.com/office/drawing/2014/main" id="{B6F8ACCF-C84B-407D-BFBF-C03D86AC483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81" name="Text Box 15">
          <a:extLst>
            <a:ext uri="{FF2B5EF4-FFF2-40B4-BE49-F238E27FC236}">
              <a16:creationId xmlns:a16="http://schemas.microsoft.com/office/drawing/2014/main" id="{06AEA450-C648-4E70-BAA2-A9C2E69B6B8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82" name="Text Box 15">
          <a:extLst>
            <a:ext uri="{FF2B5EF4-FFF2-40B4-BE49-F238E27FC236}">
              <a16:creationId xmlns:a16="http://schemas.microsoft.com/office/drawing/2014/main" id="{11EB7FDE-7FA0-4660-9C0C-3C83F407796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83" name="Text Box 15">
          <a:extLst>
            <a:ext uri="{FF2B5EF4-FFF2-40B4-BE49-F238E27FC236}">
              <a16:creationId xmlns:a16="http://schemas.microsoft.com/office/drawing/2014/main" id="{2561E76F-09CE-46E1-AEC4-83808C811103}"/>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84" name="Text Box 15">
          <a:extLst>
            <a:ext uri="{FF2B5EF4-FFF2-40B4-BE49-F238E27FC236}">
              <a16:creationId xmlns:a16="http://schemas.microsoft.com/office/drawing/2014/main" id="{C228462D-5C59-403F-B126-5D64199E99F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85" name="Text Box 15">
          <a:extLst>
            <a:ext uri="{FF2B5EF4-FFF2-40B4-BE49-F238E27FC236}">
              <a16:creationId xmlns:a16="http://schemas.microsoft.com/office/drawing/2014/main" id="{05007783-F7AB-4607-9148-A42A4C7EEF8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86" name="Text Box 15">
          <a:extLst>
            <a:ext uri="{FF2B5EF4-FFF2-40B4-BE49-F238E27FC236}">
              <a16:creationId xmlns:a16="http://schemas.microsoft.com/office/drawing/2014/main" id="{8F4E931A-548C-4620-B4B1-61A7C62EA0D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87" name="Text Box 15">
          <a:extLst>
            <a:ext uri="{FF2B5EF4-FFF2-40B4-BE49-F238E27FC236}">
              <a16:creationId xmlns:a16="http://schemas.microsoft.com/office/drawing/2014/main" id="{322A3215-BE42-4133-A5BF-840A552397F6}"/>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444331"/>
    <xdr:sp macro="" textlink="">
      <xdr:nvSpPr>
        <xdr:cNvPr id="688" name="Text Box 15">
          <a:extLst>
            <a:ext uri="{FF2B5EF4-FFF2-40B4-BE49-F238E27FC236}">
              <a16:creationId xmlns:a16="http://schemas.microsoft.com/office/drawing/2014/main" id="{519B8AE4-1358-4EFA-8511-615B0E7ACF5F}"/>
            </a:ext>
          </a:extLst>
        </xdr:cNvPr>
        <xdr:cNvSpPr txBox="1">
          <a:spLocks noChangeArrowheads="1"/>
        </xdr:cNvSpPr>
      </xdr:nvSpPr>
      <xdr:spPr bwMode="auto">
        <a:xfrm>
          <a:off x="4743450" y="525399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689" name="Text Box 16">
          <a:extLst>
            <a:ext uri="{FF2B5EF4-FFF2-40B4-BE49-F238E27FC236}">
              <a16:creationId xmlns:a16="http://schemas.microsoft.com/office/drawing/2014/main" id="{7B124988-0148-4E51-9BC3-EF704163DBCF}"/>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690" name="Text Box 17">
          <a:extLst>
            <a:ext uri="{FF2B5EF4-FFF2-40B4-BE49-F238E27FC236}">
              <a16:creationId xmlns:a16="http://schemas.microsoft.com/office/drawing/2014/main" id="{8C7A1FFD-05AC-4862-B033-B80113A4D434}"/>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691" name="Text Box 18">
          <a:extLst>
            <a:ext uri="{FF2B5EF4-FFF2-40B4-BE49-F238E27FC236}">
              <a16:creationId xmlns:a16="http://schemas.microsoft.com/office/drawing/2014/main" id="{6F4B4984-24BB-4462-8463-F8222ED83876}"/>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692" name="Text Box 19">
          <a:extLst>
            <a:ext uri="{FF2B5EF4-FFF2-40B4-BE49-F238E27FC236}">
              <a16:creationId xmlns:a16="http://schemas.microsoft.com/office/drawing/2014/main" id="{02215751-4975-44E7-AB2A-C95BB960EDC2}"/>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93" name="Text Box 15">
          <a:extLst>
            <a:ext uri="{FF2B5EF4-FFF2-40B4-BE49-F238E27FC236}">
              <a16:creationId xmlns:a16="http://schemas.microsoft.com/office/drawing/2014/main" id="{2CFA926A-6505-436C-AA95-B18725EEF0A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94" name="Text Box 15">
          <a:extLst>
            <a:ext uri="{FF2B5EF4-FFF2-40B4-BE49-F238E27FC236}">
              <a16:creationId xmlns:a16="http://schemas.microsoft.com/office/drawing/2014/main" id="{012FE85A-866D-4872-9925-36DBE2AD265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95" name="Text Box 15">
          <a:extLst>
            <a:ext uri="{FF2B5EF4-FFF2-40B4-BE49-F238E27FC236}">
              <a16:creationId xmlns:a16="http://schemas.microsoft.com/office/drawing/2014/main" id="{9AD31B00-C1A6-4CF3-9F21-F037EBDD335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96" name="Text Box 15">
          <a:extLst>
            <a:ext uri="{FF2B5EF4-FFF2-40B4-BE49-F238E27FC236}">
              <a16:creationId xmlns:a16="http://schemas.microsoft.com/office/drawing/2014/main" id="{AF1AE104-3185-4501-8AAB-1AD74020CAA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97" name="Text Box 15">
          <a:extLst>
            <a:ext uri="{FF2B5EF4-FFF2-40B4-BE49-F238E27FC236}">
              <a16:creationId xmlns:a16="http://schemas.microsoft.com/office/drawing/2014/main" id="{2136EF66-A819-4F19-B228-2ED3F100BE73}"/>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98" name="Text Box 15">
          <a:extLst>
            <a:ext uri="{FF2B5EF4-FFF2-40B4-BE49-F238E27FC236}">
              <a16:creationId xmlns:a16="http://schemas.microsoft.com/office/drawing/2014/main" id="{CBA11A2F-C714-41BD-B3F5-C29E3F1F231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99" name="Text Box 15">
          <a:extLst>
            <a:ext uri="{FF2B5EF4-FFF2-40B4-BE49-F238E27FC236}">
              <a16:creationId xmlns:a16="http://schemas.microsoft.com/office/drawing/2014/main" id="{9EE8C840-FCAD-4EE5-8812-491B5E8FEB9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00" name="Text Box 15">
          <a:extLst>
            <a:ext uri="{FF2B5EF4-FFF2-40B4-BE49-F238E27FC236}">
              <a16:creationId xmlns:a16="http://schemas.microsoft.com/office/drawing/2014/main" id="{467991F0-AA20-4697-92AE-D3717E1D51F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01" name="Text Box 15">
          <a:extLst>
            <a:ext uri="{FF2B5EF4-FFF2-40B4-BE49-F238E27FC236}">
              <a16:creationId xmlns:a16="http://schemas.microsoft.com/office/drawing/2014/main" id="{ECDEB1D7-6603-49DA-81E7-341AD20A4F6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02" name="Text Box 15">
          <a:extLst>
            <a:ext uri="{FF2B5EF4-FFF2-40B4-BE49-F238E27FC236}">
              <a16:creationId xmlns:a16="http://schemas.microsoft.com/office/drawing/2014/main" id="{877AA9CA-0482-4C99-8F4C-67523261ECA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03" name="Text Box 15">
          <a:extLst>
            <a:ext uri="{FF2B5EF4-FFF2-40B4-BE49-F238E27FC236}">
              <a16:creationId xmlns:a16="http://schemas.microsoft.com/office/drawing/2014/main" id="{24E97CAD-0B86-4003-9ED6-BE381A807D23}"/>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04" name="Text Box 15">
          <a:extLst>
            <a:ext uri="{FF2B5EF4-FFF2-40B4-BE49-F238E27FC236}">
              <a16:creationId xmlns:a16="http://schemas.microsoft.com/office/drawing/2014/main" id="{B3028898-B53B-409C-A1BF-367AC60F21A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05" name="Text Box 15">
          <a:extLst>
            <a:ext uri="{FF2B5EF4-FFF2-40B4-BE49-F238E27FC236}">
              <a16:creationId xmlns:a16="http://schemas.microsoft.com/office/drawing/2014/main" id="{4A505319-73E0-404D-8208-0EBC43ECBCB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06" name="Text Box 15">
          <a:extLst>
            <a:ext uri="{FF2B5EF4-FFF2-40B4-BE49-F238E27FC236}">
              <a16:creationId xmlns:a16="http://schemas.microsoft.com/office/drawing/2014/main" id="{57235F62-9F76-4101-88A1-E909583F51E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xdr:row>
      <xdr:rowOff>504825</xdr:rowOff>
    </xdr:from>
    <xdr:ext cx="95250" cy="444014"/>
    <xdr:sp macro="" textlink="">
      <xdr:nvSpPr>
        <xdr:cNvPr id="707" name="Text Box 15">
          <a:extLst>
            <a:ext uri="{FF2B5EF4-FFF2-40B4-BE49-F238E27FC236}">
              <a16:creationId xmlns:a16="http://schemas.microsoft.com/office/drawing/2014/main" id="{57BC82F4-FE7F-46B2-9FCC-F49666C1F8C2}"/>
            </a:ext>
          </a:extLst>
        </xdr:cNvPr>
        <xdr:cNvSpPr txBox="1">
          <a:spLocks noChangeArrowheads="1"/>
        </xdr:cNvSpPr>
      </xdr:nvSpPr>
      <xdr:spPr bwMode="auto">
        <a:xfrm>
          <a:off x="4743450" y="58864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08" name="Text Box 15">
          <a:extLst>
            <a:ext uri="{FF2B5EF4-FFF2-40B4-BE49-F238E27FC236}">
              <a16:creationId xmlns:a16="http://schemas.microsoft.com/office/drawing/2014/main" id="{BCCFCD55-216E-4B92-9E33-7FB85091292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09" name="Text Box 15">
          <a:extLst>
            <a:ext uri="{FF2B5EF4-FFF2-40B4-BE49-F238E27FC236}">
              <a16:creationId xmlns:a16="http://schemas.microsoft.com/office/drawing/2014/main" id="{EBA07089-B64E-4A88-B3F8-7933BC7D8A8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10" name="Text Box 15">
          <a:extLst>
            <a:ext uri="{FF2B5EF4-FFF2-40B4-BE49-F238E27FC236}">
              <a16:creationId xmlns:a16="http://schemas.microsoft.com/office/drawing/2014/main" id="{567101DB-A189-4577-8DEB-5896C9EC7A4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11" name="Text Box 15">
          <a:extLst>
            <a:ext uri="{FF2B5EF4-FFF2-40B4-BE49-F238E27FC236}">
              <a16:creationId xmlns:a16="http://schemas.microsoft.com/office/drawing/2014/main" id="{1143E3DF-5ABC-4675-A8B6-D873C94156A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12" name="Text Box 15">
          <a:extLst>
            <a:ext uri="{FF2B5EF4-FFF2-40B4-BE49-F238E27FC236}">
              <a16:creationId xmlns:a16="http://schemas.microsoft.com/office/drawing/2014/main" id="{5EAFBC41-FF6E-45C7-9121-5EB7D9C307D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13" name="Text Box 15">
          <a:extLst>
            <a:ext uri="{FF2B5EF4-FFF2-40B4-BE49-F238E27FC236}">
              <a16:creationId xmlns:a16="http://schemas.microsoft.com/office/drawing/2014/main" id="{70299024-CC98-4FEE-A7D6-CE3F488011B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14" name="Text Box 15">
          <a:extLst>
            <a:ext uri="{FF2B5EF4-FFF2-40B4-BE49-F238E27FC236}">
              <a16:creationId xmlns:a16="http://schemas.microsoft.com/office/drawing/2014/main" id="{30F6931C-D837-402B-8ACC-89223BFDDF3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15" name="Text Box 15">
          <a:extLst>
            <a:ext uri="{FF2B5EF4-FFF2-40B4-BE49-F238E27FC236}">
              <a16:creationId xmlns:a16="http://schemas.microsoft.com/office/drawing/2014/main" id="{F10FA77A-AD47-416D-9B07-467C6D642DA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16" name="Text Box 15">
          <a:extLst>
            <a:ext uri="{FF2B5EF4-FFF2-40B4-BE49-F238E27FC236}">
              <a16:creationId xmlns:a16="http://schemas.microsoft.com/office/drawing/2014/main" id="{F7011884-9736-4C46-B7C4-F142AB55FF13}"/>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17" name="Text Box 15">
          <a:extLst>
            <a:ext uri="{FF2B5EF4-FFF2-40B4-BE49-F238E27FC236}">
              <a16:creationId xmlns:a16="http://schemas.microsoft.com/office/drawing/2014/main" id="{9A5223BF-9CE5-4089-8381-D38F8D2A375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18" name="Text Box 15">
          <a:extLst>
            <a:ext uri="{FF2B5EF4-FFF2-40B4-BE49-F238E27FC236}">
              <a16:creationId xmlns:a16="http://schemas.microsoft.com/office/drawing/2014/main" id="{58C35222-2B72-47CC-8B34-42F1566E820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19" name="Text Box 15">
          <a:extLst>
            <a:ext uri="{FF2B5EF4-FFF2-40B4-BE49-F238E27FC236}">
              <a16:creationId xmlns:a16="http://schemas.microsoft.com/office/drawing/2014/main" id="{02009AEC-3722-4150-B95C-9CA96605D74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20" name="Text Box 15">
          <a:extLst>
            <a:ext uri="{FF2B5EF4-FFF2-40B4-BE49-F238E27FC236}">
              <a16:creationId xmlns:a16="http://schemas.microsoft.com/office/drawing/2014/main" id="{E2EE5E58-08EF-43DE-8726-E4B883BA2C9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21" name="Text Box 15">
          <a:extLst>
            <a:ext uri="{FF2B5EF4-FFF2-40B4-BE49-F238E27FC236}">
              <a16:creationId xmlns:a16="http://schemas.microsoft.com/office/drawing/2014/main" id="{6C7494AC-60EF-4A76-85DB-302BF45FB71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xdr:row>
      <xdr:rowOff>0</xdr:rowOff>
    </xdr:from>
    <xdr:ext cx="95250" cy="171450"/>
    <xdr:sp macro="" textlink="">
      <xdr:nvSpPr>
        <xdr:cNvPr id="722" name="Text Box 16">
          <a:extLst>
            <a:ext uri="{FF2B5EF4-FFF2-40B4-BE49-F238E27FC236}">
              <a16:creationId xmlns:a16="http://schemas.microsoft.com/office/drawing/2014/main" id="{C64138F5-CA3A-4E7C-8FDA-967C6EF3A1AF}"/>
            </a:ext>
          </a:extLst>
        </xdr:cNvPr>
        <xdr:cNvSpPr txBox="1">
          <a:spLocks noChangeArrowheads="1"/>
        </xdr:cNvSpPr>
      </xdr:nvSpPr>
      <xdr:spPr bwMode="auto">
        <a:xfrm>
          <a:off x="4743450" y="982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xdr:row>
      <xdr:rowOff>0</xdr:rowOff>
    </xdr:from>
    <xdr:ext cx="95250" cy="171450"/>
    <xdr:sp macro="" textlink="">
      <xdr:nvSpPr>
        <xdr:cNvPr id="723" name="Text Box 17">
          <a:extLst>
            <a:ext uri="{FF2B5EF4-FFF2-40B4-BE49-F238E27FC236}">
              <a16:creationId xmlns:a16="http://schemas.microsoft.com/office/drawing/2014/main" id="{B3C0F150-CE36-46B1-AA9E-8049B4FD654A}"/>
            </a:ext>
          </a:extLst>
        </xdr:cNvPr>
        <xdr:cNvSpPr txBox="1">
          <a:spLocks noChangeArrowheads="1"/>
        </xdr:cNvSpPr>
      </xdr:nvSpPr>
      <xdr:spPr bwMode="auto">
        <a:xfrm>
          <a:off x="4743450" y="982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xdr:row>
      <xdr:rowOff>0</xdr:rowOff>
    </xdr:from>
    <xdr:ext cx="95250" cy="171450"/>
    <xdr:sp macro="" textlink="">
      <xdr:nvSpPr>
        <xdr:cNvPr id="724" name="Text Box 18">
          <a:extLst>
            <a:ext uri="{FF2B5EF4-FFF2-40B4-BE49-F238E27FC236}">
              <a16:creationId xmlns:a16="http://schemas.microsoft.com/office/drawing/2014/main" id="{CCEF8890-9EAA-4741-B4BA-4768D83AACF7}"/>
            </a:ext>
          </a:extLst>
        </xdr:cNvPr>
        <xdr:cNvSpPr txBox="1">
          <a:spLocks noChangeArrowheads="1"/>
        </xdr:cNvSpPr>
      </xdr:nvSpPr>
      <xdr:spPr bwMode="auto">
        <a:xfrm>
          <a:off x="4743450" y="982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xdr:row>
      <xdr:rowOff>0</xdr:rowOff>
    </xdr:from>
    <xdr:ext cx="95250" cy="171450"/>
    <xdr:sp macro="" textlink="">
      <xdr:nvSpPr>
        <xdr:cNvPr id="725" name="Text Box 19">
          <a:extLst>
            <a:ext uri="{FF2B5EF4-FFF2-40B4-BE49-F238E27FC236}">
              <a16:creationId xmlns:a16="http://schemas.microsoft.com/office/drawing/2014/main" id="{725ED6E3-3744-44D0-A131-716F94A84C71}"/>
            </a:ext>
          </a:extLst>
        </xdr:cNvPr>
        <xdr:cNvSpPr txBox="1">
          <a:spLocks noChangeArrowheads="1"/>
        </xdr:cNvSpPr>
      </xdr:nvSpPr>
      <xdr:spPr bwMode="auto">
        <a:xfrm>
          <a:off x="4743450" y="982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xdr:row>
      <xdr:rowOff>504825</xdr:rowOff>
    </xdr:from>
    <xdr:ext cx="95250" cy="213632"/>
    <xdr:sp macro="" textlink="">
      <xdr:nvSpPr>
        <xdr:cNvPr id="726" name="Text Box 15">
          <a:extLst>
            <a:ext uri="{FF2B5EF4-FFF2-40B4-BE49-F238E27FC236}">
              <a16:creationId xmlns:a16="http://schemas.microsoft.com/office/drawing/2014/main" id="{54D1DFC2-49DE-4AD8-8C0D-08E807849204}"/>
            </a:ext>
          </a:extLst>
        </xdr:cNvPr>
        <xdr:cNvSpPr txBox="1">
          <a:spLocks noChangeArrowheads="1"/>
        </xdr:cNvSpPr>
      </xdr:nvSpPr>
      <xdr:spPr bwMode="auto">
        <a:xfrm>
          <a:off x="4743450" y="10191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727" name="Text Box 16">
          <a:extLst>
            <a:ext uri="{FF2B5EF4-FFF2-40B4-BE49-F238E27FC236}">
              <a16:creationId xmlns:a16="http://schemas.microsoft.com/office/drawing/2014/main" id="{518D3839-E2D0-4420-870D-17AAE49AE012}"/>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728" name="Text Box 17">
          <a:extLst>
            <a:ext uri="{FF2B5EF4-FFF2-40B4-BE49-F238E27FC236}">
              <a16:creationId xmlns:a16="http://schemas.microsoft.com/office/drawing/2014/main" id="{45A5DA2F-0ECE-446F-9382-E681B7AF17EF}"/>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729" name="Text Box 18">
          <a:extLst>
            <a:ext uri="{FF2B5EF4-FFF2-40B4-BE49-F238E27FC236}">
              <a16:creationId xmlns:a16="http://schemas.microsoft.com/office/drawing/2014/main" id="{AB4B9C7D-E5FE-4D73-B09F-3E1F67A74754}"/>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730" name="Text Box 19">
          <a:extLst>
            <a:ext uri="{FF2B5EF4-FFF2-40B4-BE49-F238E27FC236}">
              <a16:creationId xmlns:a16="http://schemas.microsoft.com/office/drawing/2014/main" id="{C9A2FDCE-E38D-4668-900E-3AA891E24E83}"/>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31" name="Text Box 15">
          <a:extLst>
            <a:ext uri="{FF2B5EF4-FFF2-40B4-BE49-F238E27FC236}">
              <a16:creationId xmlns:a16="http://schemas.microsoft.com/office/drawing/2014/main" id="{1057A67C-2A23-452B-869C-0C3E152F69A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32" name="Text Box 15">
          <a:extLst>
            <a:ext uri="{FF2B5EF4-FFF2-40B4-BE49-F238E27FC236}">
              <a16:creationId xmlns:a16="http://schemas.microsoft.com/office/drawing/2014/main" id="{62DBAE27-6583-41F4-93AF-4E040A391D8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33" name="Text Box 15">
          <a:extLst>
            <a:ext uri="{FF2B5EF4-FFF2-40B4-BE49-F238E27FC236}">
              <a16:creationId xmlns:a16="http://schemas.microsoft.com/office/drawing/2014/main" id="{5AA7B066-A8E6-4DC4-9ACE-3C8012852A2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xdr:row>
      <xdr:rowOff>504825</xdr:rowOff>
    </xdr:from>
    <xdr:ext cx="95250" cy="444331"/>
    <xdr:sp macro="" textlink="">
      <xdr:nvSpPr>
        <xdr:cNvPr id="734" name="Text Box 15">
          <a:extLst>
            <a:ext uri="{FF2B5EF4-FFF2-40B4-BE49-F238E27FC236}">
              <a16:creationId xmlns:a16="http://schemas.microsoft.com/office/drawing/2014/main" id="{3F134616-09BD-43FE-BE4B-24A275E755FF}"/>
            </a:ext>
          </a:extLst>
        </xdr:cNvPr>
        <xdr:cNvSpPr txBox="1">
          <a:spLocks noChangeArrowheads="1"/>
        </xdr:cNvSpPr>
      </xdr:nvSpPr>
      <xdr:spPr bwMode="auto">
        <a:xfrm>
          <a:off x="4743450" y="101917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735" name="Text Box 16">
          <a:extLst>
            <a:ext uri="{FF2B5EF4-FFF2-40B4-BE49-F238E27FC236}">
              <a16:creationId xmlns:a16="http://schemas.microsoft.com/office/drawing/2014/main" id="{3F8FDDA1-4FD0-4A6E-A7A6-40E81E232C0C}"/>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736" name="Text Box 17">
          <a:extLst>
            <a:ext uri="{FF2B5EF4-FFF2-40B4-BE49-F238E27FC236}">
              <a16:creationId xmlns:a16="http://schemas.microsoft.com/office/drawing/2014/main" id="{A45EADAF-CBFA-4ADB-87A0-4C32BBB0EC31}"/>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737" name="Text Box 18">
          <a:extLst>
            <a:ext uri="{FF2B5EF4-FFF2-40B4-BE49-F238E27FC236}">
              <a16:creationId xmlns:a16="http://schemas.microsoft.com/office/drawing/2014/main" id="{568C9F77-0A50-4C5D-B3EC-69114B3725EB}"/>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738" name="Text Box 19">
          <a:extLst>
            <a:ext uri="{FF2B5EF4-FFF2-40B4-BE49-F238E27FC236}">
              <a16:creationId xmlns:a16="http://schemas.microsoft.com/office/drawing/2014/main" id="{D2A45DF5-F81F-447F-A58B-B3FB8EBC1891}"/>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39" name="Text Box 15">
          <a:extLst>
            <a:ext uri="{FF2B5EF4-FFF2-40B4-BE49-F238E27FC236}">
              <a16:creationId xmlns:a16="http://schemas.microsoft.com/office/drawing/2014/main" id="{5DDB14F6-B8F9-49E8-9F55-BFAAE6A71E0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40" name="Text Box 15">
          <a:extLst>
            <a:ext uri="{FF2B5EF4-FFF2-40B4-BE49-F238E27FC236}">
              <a16:creationId xmlns:a16="http://schemas.microsoft.com/office/drawing/2014/main" id="{A78E66A7-F349-43E6-BFD3-4B7A57CA0DC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41" name="Text Box 15">
          <a:extLst>
            <a:ext uri="{FF2B5EF4-FFF2-40B4-BE49-F238E27FC236}">
              <a16:creationId xmlns:a16="http://schemas.microsoft.com/office/drawing/2014/main" id="{31A0A2D9-F4F2-405A-A720-85FA49A529D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42" name="Text Box 15">
          <a:extLst>
            <a:ext uri="{FF2B5EF4-FFF2-40B4-BE49-F238E27FC236}">
              <a16:creationId xmlns:a16="http://schemas.microsoft.com/office/drawing/2014/main" id="{972CBE29-951A-4E32-A69B-1A4BFDDC55A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43" name="Text Box 15">
          <a:extLst>
            <a:ext uri="{FF2B5EF4-FFF2-40B4-BE49-F238E27FC236}">
              <a16:creationId xmlns:a16="http://schemas.microsoft.com/office/drawing/2014/main" id="{FF20F4F0-BE59-4D28-B7F9-A226F1666A32}"/>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44" name="Text Box 15">
          <a:extLst>
            <a:ext uri="{FF2B5EF4-FFF2-40B4-BE49-F238E27FC236}">
              <a16:creationId xmlns:a16="http://schemas.microsoft.com/office/drawing/2014/main" id="{A4A9DDF3-4B4D-4579-BAB8-E7218180BB2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45" name="Text Box 15">
          <a:extLst>
            <a:ext uri="{FF2B5EF4-FFF2-40B4-BE49-F238E27FC236}">
              <a16:creationId xmlns:a16="http://schemas.microsoft.com/office/drawing/2014/main" id="{15EC31CD-C505-4B14-BE82-681A3D7A32E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46" name="Text Box 15">
          <a:extLst>
            <a:ext uri="{FF2B5EF4-FFF2-40B4-BE49-F238E27FC236}">
              <a16:creationId xmlns:a16="http://schemas.microsoft.com/office/drawing/2014/main" id="{517B1F75-0538-4B9F-9F3D-3918AEF3673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47" name="Text Box 15">
          <a:extLst>
            <a:ext uri="{FF2B5EF4-FFF2-40B4-BE49-F238E27FC236}">
              <a16:creationId xmlns:a16="http://schemas.microsoft.com/office/drawing/2014/main" id="{5A959A3F-C6ED-4971-9495-63FE7B6EB69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48" name="Text Box 15">
          <a:extLst>
            <a:ext uri="{FF2B5EF4-FFF2-40B4-BE49-F238E27FC236}">
              <a16:creationId xmlns:a16="http://schemas.microsoft.com/office/drawing/2014/main" id="{463C4352-828B-4F89-8BE7-84F2F849E6B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49" name="Text Box 15">
          <a:extLst>
            <a:ext uri="{FF2B5EF4-FFF2-40B4-BE49-F238E27FC236}">
              <a16:creationId xmlns:a16="http://schemas.microsoft.com/office/drawing/2014/main" id="{339EC4E0-6369-4AF0-9E81-529BAAE7DB2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50" name="Text Box 15">
          <a:extLst>
            <a:ext uri="{FF2B5EF4-FFF2-40B4-BE49-F238E27FC236}">
              <a16:creationId xmlns:a16="http://schemas.microsoft.com/office/drawing/2014/main" id="{355201A3-790F-4462-98BE-E0A8240A84C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51" name="Text Box 15">
          <a:extLst>
            <a:ext uri="{FF2B5EF4-FFF2-40B4-BE49-F238E27FC236}">
              <a16:creationId xmlns:a16="http://schemas.microsoft.com/office/drawing/2014/main" id="{713429BA-A4DB-456B-8F52-37455A6E6C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52" name="Text Box 15">
          <a:extLst>
            <a:ext uri="{FF2B5EF4-FFF2-40B4-BE49-F238E27FC236}">
              <a16:creationId xmlns:a16="http://schemas.microsoft.com/office/drawing/2014/main" id="{6DAA24BB-ECA2-4205-9C20-4DB5DDDD1FE3}"/>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753" name="Text Box 15">
          <a:extLst>
            <a:ext uri="{FF2B5EF4-FFF2-40B4-BE49-F238E27FC236}">
              <a16:creationId xmlns:a16="http://schemas.microsoft.com/office/drawing/2014/main" id="{E5F26A8E-0BC1-4097-A3B7-02404A424D9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754" name="Text Box 15">
          <a:extLst>
            <a:ext uri="{FF2B5EF4-FFF2-40B4-BE49-F238E27FC236}">
              <a16:creationId xmlns:a16="http://schemas.microsoft.com/office/drawing/2014/main" id="{1FA72BA4-67F2-457B-93FB-271E1B66D03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755" name="Text Box 15">
          <a:extLst>
            <a:ext uri="{FF2B5EF4-FFF2-40B4-BE49-F238E27FC236}">
              <a16:creationId xmlns:a16="http://schemas.microsoft.com/office/drawing/2014/main" id="{B1291E13-7F13-41D9-92AC-D32EB28B436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756" name="Text Box 15">
          <a:extLst>
            <a:ext uri="{FF2B5EF4-FFF2-40B4-BE49-F238E27FC236}">
              <a16:creationId xmlns:a16="http://schemas.microsoft.com/office/drawing/2014/main" id="{3C02573E-49C8-46DC-807D-60DF5DEDC06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757" name="Text Box 15">
          <a:extLst>
            <a:ext uri="{FF2B5EF4-FFF2-40B4-BE49-F238E27FC236}">
              <a16:creationId xmlns:a16="http://schemas.microsoft.com/office/drawing/2014/main" id="{18D1B86E-DF2F-49B0-9781-E11E5F55CEAA}"/>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758" name="Text Box 15">
          <a:extLst>
            <a:ext uri="{FF2B5EF4-FFF2-40B4-BE49-F238E27FC236}">
              <a16:creationId xmlns:a16="http://schemas.microsoft.com/office/drawing/2014/main" id="{BD59467E-491D-4EE8-8B54-7B287A938773}"/>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759" name="Text Box 15">
          <a:extLst>
            <a:ext uri="{FF2B5EF4-FFF2-40B4-BE49-F238E27FC236}">
              <a16:creationId xmlns:a16="http://schemas.microsoft.com/office/drawing/2014/main" id="{78520C80-C1AE-4BFA-B794-3732C673F55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760" name="Text Box 15">
          <a:extLst>
            <a:ext uri="{FF2B5EF4-FFF2-40B4-BE49-F238E27FC236}">
              <a16:creationId xmlns:a16="http://schemas.microsoft.com/office/drawing/2014/main" id="{BB104CC5-81D1-45F9-8949-A8190704FD7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761" name="Text Box 15">
          <a:extLst>
            <a:ext uri="{FF2B5EF4-FFF2-40B4-BE49-F238E27FC236}">
              <a16:creationId xmlns:a16="http://schemas.microsoft.com/office/drawing/2014/main" id="{7DE9BCD5-69D0-4D8F-B97F-FE3A0FEA544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762" name="Text Box 15">
          <a:extLst>
            <a:ext uri="{FF2B5EF4-FFF2-40B4-BE49-F238E27FC236}">
              <a16:creationId xmlns:a16="http://schemas.microsoft.com/office/drawing/2014/main" id="{E3A15029-6A15-41A4-B05E-77013A76312D}"/>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763" name="Text Box 15">
          <a:extLst>
            <a:ext uri="{FF2B5EF4-FFF2-40B4-BE49-F238E27FC236}">
              <a16:creationId xmlns:a16="http://schemas.microsoft.com/office/drawing/2014/main" id="{201A63EE-BFEE-445B-BBA3-D8B52FC8CC7E}"/>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764" name="Text Box 15">
          <a:extLst>
            <a:ext uri="{FF2B5EF4-FFF2-40B4-BE49-F238E27FC236}">
              <a16:creationId xmlns:a16="http://schemas.microsoft.com/office/drawing/2014/main" id="{238C998E-BE99-4CB4-9F98-383AC4EF287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765" name="Text Box 15">
          <a:extLst>
            <a:ext uri="{FF2B5EF4-FFF2-40B4-BE49-F238E27FC236}">
              <a16:creationId xmlns:a16="http://schemas.microsoft.com/office/drawing/2014/main" id="{8B6B621C-A6BB-438A-ACC2-121692EDCA5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766" name="Text Box 15">
          <a:extLst>
            <a:ext uri="{FF2B5EF4-FFF2-40B4-BE49-F238E27FC236}">
              <a16:creationId xmlns:a16="http://schemas.microsoft.com/office/drawing/2014/main" id="{A372ED6E-6973-421A-AE02-08B81FFAF7B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xdr:row>
      <xdr:rowOff>0</xdr:rowOff>
    </xdr:from>
    <xdr:ext cx="95250" cy="171450"/>
    <xdr:sp macro="" textlink="">
      <xdr:nvSpPr>
        <xdr:cNvPr id="767" name="Text Box 16">
          <a:extLst>
            <a:ext uri="{FF2B5EF4-FFF2-40B4-BE49-F238E27FC236}">
              <a16:creationId xmlns:a16="http://schemas.microsoft.com/office/drawing/2014/main" id="{21E0B195-80CA-48F4-A0AF-CA08E1F9CD88}"/>
            </a:ext>
          </a:extLst>
        </xdr:cNvPr>
        <xdr:cNvSpPr txBox="1">
          <a:spLocks noChangeArrowheads="1"/>
        </xdr:cNvSpPr>
      </xdr:nvSpPr>
      <xdr:spPr bwMode="auto">
        <a:xfrm>
          <a:off x="14363700" y="982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xdr:row>
      <xdr:rowOff>0</xdr:rowOff>
    </xdr:from>
    <xdr:ext cx="95250" cy="171450"/>
    <xdr:sp macro="" textlink="">
      <xdr:nvSpPr>
        <xdr:cNvPr id="768" name="Text Box 17">
          <a:extLst>
            <a:ext uri="{FF2B5EF4-FFF2-40B4-BE49-F238E27FC236}">
              <a16:creationId xmlns:a16="http://schemas.microsoft.com/office/drawing/2014/main" id="{47B0684B-52E5-4353-B0DC-65309600F2BD}"/>
            </a:ext>
          </a:extLst>
        </xdr:cNvPr>
        <xdr:cNvSpPr txBox="1">
          <a:spLocks noChangeArrowheads="1"/>
        </xdr:cNvSpPr>
      </xdr:nvSpPr>
      <xdr:spPr bwMode="auto">
        <a:xfrm>
          <a:off x="14363700" y="982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xdr:row>
      <xdr:rowOff>15875</xdr:rowOff>
    </xdr:from>
    <xdr:ext cx="95250" cy="171450"/>
    <xdr:sp macro="" textlink="">
      <xdr:nvSpPr>
        <xdr:cNvPr id="769" name="Text Box 18">
          <a:extLst>
            <a:ext uri="{FF2B5EF4-FFF2-40B4-BE49-F238E27FC236}">
              <a16:creationId xmlns:a16="http://schemas.microsoft.com/office/drawing/2014/main" id="{647C7213-61F6-4154-B5B3-1BE72C83B00D}"/>
            </a:ext>
          </a:extLst>
        </xdr:cNvPr>
        <xdr:cNvSpPr txBox="1">
          <a:spLocks noChangeArrowheads="1"/>
        </xdr:cNvSpPr>
      </xdr:nvSpPr>
      <xdr:spPr bwMode="auto">
        <a:xfrm>
          <a:off x="14362112" y="98361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xdr:row>
      <xdr:rowOff>504825</xdr:rowOff>
    </xdr:from>
    <xdr:ext cx="95250" cy="213632"/>
    <xdr:sp macro="" textlink="">
      <xdr:nvSpPr>
        <xdr:cNvPr id="770" name="Text Box 15">
          <a:extLst>
            <a:ext uri="{FF2B5EF4-FFF2-40B4-BE49-F238E27FC236}">
              <a16:creationId xmlns:a16="http://schemas.microsoft.com/office/drawing/2014/main" id="{F2D7A2AC-0396-4513-9CA7-0BD7FF691B89}"/>
            </a:ext>
          </a:extLst>
        </xdr:cNvPr>
        <xdr:cNvSpPr txBox="1">
          <a:spLocks noChangeArrowheads="1"/>
        </xdr:cNvSpPr>
      </xdr:nvSpPr>
      <xdr:spPr bwMode="auto">
        <a:xfrm>
          <a:off x="14363700" y="10191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771" name="Text Box 16">
          <a:extLst>
            <a:ext uri="{FF2B5EF4-FFF2-40B4-BE49-F238E27FC236}">
              <a16:creationId xmlns:a16="http://schemas.microsoft.com/office/drawing/2014/main" id="{8D67E583-B880-43F7-B989-B9651DDB672C}"/>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772" name="Text Box 17">
          <a:extLst>
            <a:ext uri="{FF2B5EF4-FFF2-40B4-BE49-F238E27FC236}">
              <a16:creationId xmlns:a16="http://schemas.microsoft.com/office/drawing/2014/main" id="{6AA20E65-8255-4EF2-A893-40C61426486D}"/>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773" name="Text Box 18">
          <a:extLst>
            <a:ext uri="{FF2B5EF4-FFF2-40B4-BE49-F238E27FC236}">
              <a16:creationId xmlns:a16="http://schemas.microsoft.com/office/drawing/2014/main" id="{0AEBC9E2-2CB6-4AB9-8CE8-40AB72200B38}"/>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774" name="Text Box 19">
          <a:extLst>
            <a:ext uri="{FF2B5EF4-FFF2-40B4-BE49-F238E27FC236}">
              <a16:creationId xmlns:a16="http://schemas.microsoft.com/office/drawing/2014/main" id="{F2E2B377-19D6-4517-B81D-72FD0DDE3424}"/>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775" name="Text Box 15">
          <a:extLst>
            <a:ext uri="{FF2B5EF4-FFF2-40B4-BE49-F238E27FC236}">
              <a16:creationId xmlns:a16="http://schemas.microsoft.com/office/drawing/2014/main" id="{A8573CBD-17FD-409E-8A89-8BE05A81A34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776" name="Text Box 15">
          <a:extLst>
            <a:ext uri="{FF2B5EF4-FFF2-40B4-BE49-F238E27FC236}">
              <a16:creationId xmlns:a16="http://schemas.microsoft.com/office/drawing/2014/main" id="{172155C3-4A09-4774-90BE-910B3987E2F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777" name="Text Box 15">
          <a:extLst>
            <a:ext uri="{FF2B5EF4-FFF2-40B4-BE49-F238E27FC236}">
              <a16:creationId xmlns:a16="http://schemas.microsoft.com/office/drawing/2014/main" id="{1BE8BC36-07DC-4E18-B135-5776F43FD293}"/>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78" name="Text Box 15">
          <a:extLst>
            <a:ext uri="{FF2B5EF4-FFF2-40B4-BE49-F238E27FC236}">
              <a16:creationId xmlns:a16="http://schemas.microsoft.com/office/drawing/2014/main" id="{095BAA5B-0CEB-4D7D-B0E7-DFC4A6BA046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79" name="Text Box 15">
          <a:extLst>
            <a:ext uri="{FF2B5EF4-FFF2-40B4-BE49-F238E27FC236}">
              <a16:creationId xmlns:a16="http://schemas.microsoft.com/office/drawing/2014/main" id="{91BE713C-EFBB-4836-AE55-7801CB145C6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80" name="Text Box 15">
          <a:extLst>
            <a:ext uri="{FF2B5EF4-FFF2-40B4-BE49-F238E27FC236}">
              <a16:creationId xmlns:a16="http://schemas.microsoft.com/office/drawing/2014/main" id="{825D59C6-8DF0-4A01-A812-58D5A0C466A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81" name="Text Box 15">
          <a:extLst>
            <a:ext uri="{FF2B5EF4-FFF2-40B4-BE49-F238E27FC236}">
              <a16:creationId xmlns:a16="http://schemas.microsoft.com/office/drawing/2014/main" id="{99922DBD-74A2-4A31-AE6D-62F9A96DB04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82" name="Text Box 15">
          <a:extLst>
            <a:ext uri="{FF2B5EF4-FFF2-40B4-BE49-F238E27FC236}">
              <a16:creationId xmlns:a16="http://schemas.microsoft.com/office/drawing/2014/main" id="{2A490854-33A1-484A-AAAC-1FA92485499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83" name="Text Box 15">
          <a:extLst>
            <a:ext uri="{FF2B5EF4-FFF2-40B4-BE49-F238E27FC236}">
              <a16:creationId xmlns:a16="http://schemas.microsoft.com/office/drawing/2014/main" id="{57A8ECD8-8A3D-4611-9663-4E82E615F4C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84" name="Text Box 15">
          <a:extLst>
            <a:ext uri="{FF2B5EF4-FFF2-40B4-BE49-F238E27FC236}">
              <a16:creationId xmlns:a16="http://schemas.microsoft.com/office/drawing/2014/main" id="{1816BAE8-204D-4FD5-93D0-3B17D8F54B02}"/>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85" name="Text Box 15">
          <a:extLst>
            <a:ext uri="{FF2B5EF4-FFF2-40B4-BE49-F238E27FC236}">
              <a16:creationId xmlns:a16="http://schemas.microsoft.com/office/drawing/2014/main" id="{8B830C74-C576-435A-98F6-69D15BAD9D1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86" name="Text Box 15">
          <a:extLst>
            <a:ext uri="{FF2B5EF4-FFF2-40B4-BE49-F238E27FC236}">
              <a16:creationId xmlns:a16="http://schemas.microsoft.com/office/drawing/2014/main" id="{3D72ADE0-E56E-4B69-8E10-47FA4170804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87" name="Text Box 15">
          <a:extLst>
            <a:ext uri="{FF2B5EF4-FFF2-40B4-BE49-F238E27FC236}">
              <a16:creationId xmlns:a16="http://schemas.microsoft.com/office/drawing/2014/main" id="{537A635C-AC87-49CF-858F-4C3AF2F10EC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88" name="Text Box 15">
          <a:extLst>
            <a:ext uri="{FF2B5EF4-FFF2-40B4-BE49-F238E27FC236}">
              <a16:creationId xmlns:a16="http://schemas.microsoft.com/office/drawing/2014/main" id="{2DEF84A4-3B5A-4238-9547-ECF6E12D523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89" name="Text Box 15">
          <a:extLst>
            <a:ext uri="{FF2B5EF4-FFF2-40B4-BE49-F238E27FC236}">
              <a16:creationId xmlns:a16="http://schemas.microsoft.com/office/drawing/2014/main" id="{F439983F-3824-4C15-AF75-4C6BDC12062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90" name="Text Box 15">
          <a:extLst>
            <a:ext uri="{FF2B5EF4-FFF2-40B4-BE49-F238E27FC236}">
              <a16:creationId xmlns:a16="http://schemas.microsoft.com/office/drawing/2014/main" id="{1E19128A-26B0-4783-8556-8D9B2AE16AC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91" name="Text Box 15">
          <a:extLst>
            <a:ext uri="{FF2B5EF4-FFF2-40B4-BE49-F238E27FC236}">
              <a16:creationId xmlns:a16="http://schemas.microsoft.com/office/drawing/2014/main" id="{9A7CD62F-CA59-4767-82C4-A7580103455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92" name="Text Box 15">
          <a:extLst>
            <a:ext uri="{FF2B5EF4-FFF2-40B4-BE49-F238E27FC236}">
              <a16:creationId xmlns:a16="http://schemas.microsoft.com/office/drawing/2014/main" id="{31E07EC0-6D41-4739-A867-2BFBFC57F6B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93" name="Text Box 15">
          <a:extLst>
            <a:ext uri="{FF2B5EF4-FFF2-40B4-BE49-F238E27FC236}">
              <a16:creationId xmlns:a16="http://schemas.microsoft.com/office/drawing/2014/main" id="{19125E2A-9F49-4E8A-8D54-BE54141C51C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94" name="Text Box 15">
          <a:extLst>
            <a:ext uri="{FF2B5EF4-FFF2-40B4-BE49-F238E27FC236}">
              <a16:creationId xmlns:a16="http://schemas.microsoft.com/office/drawing/2014/main" id="{70F449EC-6763-4A14-BC9A-1A6DCC13CFD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95" name="Text Box 15">
          <a:extLst>
            <a:ext uri="{FF2B5EF4-FFF2-40B4-BE49-F238E27FC236}">
              <a16:creationId xmlns:a16="http://schemas.microsoft.com/office/drawing/2014/main" id="{20899C0E-B518-4598-B0E8-CD7A879E066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96" name="Text Box 15">
          <a:extLst>
            <a:ext uri="{FF2B5EF4-FFF2-40B4-BE49-F238E27FC236}">
              <a16:creationId xmlns:a16="http://schemas.microsoft.com/office/drawing/2014/main" id="{5964B7F9-97B0-4818-9B99-01B6B35BE7C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97" name="Text Box 15">
          <a:extLst>
            <a:ext uri="{FF2B5EF4-FFF2-40B4-BE49-F238E27FC236}">
              <a16:creationId xmlns:a16="http://schemas.microsoft.com/office/drawing/2014/main" id="{80E17950-228C-4ECE-BC94-4FDA83008C6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98" name="Text Box 15">
          <a:extLst>
            <a:ext uri="{FF2B5EF4-FFF2-40B4-BE49-F238E27FC236}">
              <a16:creationId xmlns:a16="http://schemas.microsoft.com/office/drawing/2014/main" id="{EE1F25D0-D313-4447-941B-3D4D4BBCA0A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99" name="Text Box 15">
          <a:extLst>
            <a:ext uri="{FF2B5EF4-FFF2-40B4-BE49-F238E27FC236}">
              <a16:creationId xmlns:a16="http://schemas.microsoft.com/office/drawing/2014/main" id="{14ED25CD-FB84-44C2-A5A1-528B68C37CE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0" name="Text Box 15">
          <a:extLst>
            <a:ext uri="{FF2B5EF4-FFF2-40B4-BE49-F238E27FC236}">
              <a16:creationId xmlns:a16="http://schemas.microsoft.com/office/drawing/2014/main" id="{661C24F6-D314-4AE9-9FF6-0B508C93837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1" name="Text Box 15">
          <a:extLst>
            <a:ext uri="{FF2B5EF4-FFF2-40B4-BE49-F238E27FC236}">
              <a16:creationId xmlns:a16="http://schemas.microsoft.com/office/drawing/2014/main" id="{03B906BB-2927-4A41-A2C5-4FBDD195A9E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2" name="Text Box 15">
          <a:extLst>
            <a:ext uri="{FF2B5EF4-FFF2-40B4-BE49-F238E27FC236}">
              <a16:creationId xmlns:a16="http://schemas.microsoft.com/office/drawing/2014/main" id="{95D818C1-10D2-4CA7-A602-E3F50C26F65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3" name="Text Box 15">
          <a:extLst>
            <a:ext uri="{FF2B5EF4-FFF2-40B4-BE49-F238E27FC236}">
              <a16:creationId xmlns:a16="http://schemas.microsoft.com/office/drawing/2014/main" id="{065DBD1C-2954-4D15-85F3-6B72471254B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4" name="Text Box 15">
          <a:extLst>
            <a:ext uri="{FF2B5EF4-FFF2-40B4-BE49-F238E27FC236}">
              <a16:creationId xmlns:a16="http://schemas.microsoft.com/office/drawing/2014/main" id="{C1F905CF-52F4-4820-B9A4-F93F46D4E3F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5" name="Text Box 15">
          <a:extLst>
            <a:ext uri="{FF2B5EF4-FFF2-40B4-BE49-F238E27FC236}">
              <a16:creationId xmlns:a16="http://schemas.microsoft.com/office/drawing/2014/main" id="{62EB4C44-EB84-4088-A991-03F1DF3B8AE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6" name="Text Box 15">
          <a:extLst>
            <a:ext uri="{FF2B5EF4-FFF2-40B4-BE49-F238E27FC236}">
              <a16:creationId xmlns:a16="http://schemas.microsoft.com/office/drawing/2014/main" id="{D79A3976-6021-45AA-B1AE-44F753586A1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7" name="Text Box 15">
          <a:extLst>
            <a:ext uri="{FF2B5EF4-FFF2-40B4-BE49-F238E27FC236}">
              <a16:creationId xmlns:a16="http://schemas.microsoft.com/office/drawing/2014/main" id="{C758957F-9D85-4803-B069-4D74999499B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8" name="Text Box 15">
          <a:extLst>
            <a:ext uri="{FF2B5EF4-FFF2-40B4-BE49-F238E27FC236}">
              <a16:creationId xmlns:a16="http://schemas.microsoft.com/office/drawing/2014/main" id="{FA1A1E1F-7353-4A38-BF83-899F5744137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9" name="Text Box 15">
          <a:extLst>
            <a:ext uri="{FF2B5EF4-FFF2-40B4-BE49-F238E27FC236}">
              <a16:creationId xmlns:a16="http://schemas.microsoft.com/office/drawing/2014/main" id="{A45C37DD-FE4D-441E-B726-7F1691028C6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0" name="Text Box 15">
          <a:extLst>
            <a:ext uri="{FF2B5EF4-FFF2-40B4-BE49-F238E27FC236}">
              <a16:creationId xmlns:a16="http://schemas.microsoft.com/office/drawing/2014/main" id="{7FAF16D5-3EBD-468F-A6AE-A04A590599D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1" name="Text Box 15">
          <a:extLst>
            <a:ext uri="{FF2B5EF4-FFF2-40B4-BE49-F238E27FC236}">
              <a16:creationId xmlns:a16="http://schemas.microsoft.com/office/drawing/2014/main" id="{98900C1A-77E7-440F-99DA-5DC207440F7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2" name="Text Box 15">
          <a:extLst>
            <a:ext uri="{FF2B5EF4-FFF2-40B4-BE49-F238E27FC236}">
              <a16:creationId xmlns:a16="http://schemas.microsoft.com/office/drawing/2014/main" id="{57404EA0-6859-4CA2-A4E9-EEB4157C7FF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3" name="Text Box 15">
          <a:extLst>
            <a:ext uri="{FF2B5EF4-FFF2-40B4-BE49-F238E27FC236}">
              <a16:creationId xmlns:a16="http://schemas.microsoft.com/office/drawing/2014/main" id="{0DEE331D-9347-423A-93E0-D6EF1E37847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4" name="Text Box 15">
          <a:extLst>
            <a:ext uri="{FF2B5EF4-FFF2-40B4-BE49-F238E27FC236}">
              <a16:creationId xmlns:a16="http://schemas.microsoft.com/office/drawing/2014/main" id="{88F69E2E-27B5-42B4-A441-4D3B9F903F6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5" name="Text Box 15">
          <a:extLst>
            <a:ext uri="{FF2B5EF4-FFF2-40B4-BE49-F238E27FC236}">
              <a16:creationId xmlns:a16="http://schemas.microsoft.com/office/drawing/2014/main" id="{22C79DA8-3BA1-4A39-BA92-EC915CDB813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6" name="Text Box 15">
          <a:extLst>
            <a:ext uri="{FF2B5EF4-FFF2-40B4-BE49-F238E27FC236}">
              <a16:creationId xmlns:a16="http://schemas.microsoft.com/office/drawing/2014/main" id="{A68815B1-4AE1-44A0-86DF-EF854B741EA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7" name="Text Box 15">
          <a:extLst>
            <a:ext uri="{FF2B5EF4-FFF2-40B4-BE49-F238E27FC236}">
              <a16:creationId xmlns:a16="http://schemas.microsoft.com/office/drawing/2014/main" id="{83AC8805-A537-49A0-851B-1BA6027A9E4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8" name="Text Box 15">
          <a:extLst>
            <a:ext uri="{FF2B5EF4-FFF2-40B4-BE49-F238E27FC236}">
              <a16:creationId xmlns:a16="http://schemas.microsoft.com/office/drawing/2014/main" id="{4ED2CE22-20C1-4FB4-B876-003BFFCE62A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9" name="Text Box 15">
          <a:extLst>
            <a:ext uri="{FF2B5EF4-FFF2-40B4-BE49-F238E27FC236}">
              <a16:creationId xmlns:a16="http://schemas.microsoft.com/office/drawing/2014/main" id="{167163A6-298C-4FC0-9848-F1F0DCA3DBC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20" name="Text Box 15">
          <a:extLst>
            <a:ext uri="{FF2B5EF4-FFF2-40B4-BE49-F238E27FC236}">
              <a16:creationId xmlns:a16="http://schemas.microsoft.com/office/drawing/2014/main" id="{2C014246-FA79-432A-A0B6-85F6770C57A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xdr:row>
      <xdr:rowOff>0</xdr:rowOff>
    </xdr:from>
    <xdr:ext cx="95250" cy="171450"/>
    <xdr:sp macro="" textlink="">
      <xdr:nvSpPr>
        <xdr:cNvPr id="821" name="Text Box 16">
          <a:extLst>
            <a:ext uri="{FF2B5EF4-FFF2-40B4-BE49-F238E27FC236}">
              <a16:creationId xmlns:a16="http://schemas.microsoft.com/office/drawing/2014/main" id="{FAA55B04-4E7F-4325-9E2B-63B625F1B4E6}"/>
            </a:ext>
          </a:extLst>
        </xdr:cNvPr>
        <xdr:cNvSpPr txBox="1">
          <a:spLocks noChangeArrowheads="1"/>
        </xdr:cNvSpPr>
      </xdr:nvSpPr>
      <xdr:spPr bwMode="auto">
        <a:xfrm>
          <a:off x="19183350" y="982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xdr:row>
      <xdr:rowOff>0</xdr:rowOff>
    </xdr:from>
    <xdr:ext cx="95250" cy="171450"/>
    <xdr:sp macro="" textlink="">
      <xdr:nvSpPr>
        <xdr:cNvPr id="822" name="Text Box 17">
          <a:extLst>
            <a:ext uri="{FF2B5EF4-FFF2-40B4-BE49-F238E27FC236}">
              <a16:creationId xmlns:a16="http://schemas.microsoft.com/office/drawing/2014/main" id="{3ED32577-8523-44FA-8278-3171EE8CD11F}"/>
            </a:ext>
          </a:extLst>
        </xdr:cNvPr>
        <xdr:cNvSpPr txBox="1">
          <a:spLocks noChangeArrowheads="1"/>
        </xdr:cNvSpPr>
      </xdr:nvSpPr>
      <xdr:spPr bwMode="auto">
        <a:xfrm>
          <a:off x="19183350" y="982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xdr:row>
      <xdr:rowOff>0</xdr:rowOff>
    </xdr:from>
    <xdr:ext cx="95250" cy="171450"/>
    <xdr:sp macro="" textlink="">
      <xdr:nvSpPr>
        <xdr:cNvPr id="823" name="Text Box 18">
          <a:extLst>
            <a:ext uri="{FF2B5EF4-FFF2-40B4-BE49-F238E27FC236}">
              <a16:creationId xmlns:a16="http://schemas.microsoft.com/office/drawing/2014/main" id="{263196B1-5771-4A10-AF9D-FE169645539D}"/>
            </a:ext>
          </a:extLst>
        </xdr:cNvPr>
        <xdr:cNvSpPr txBox="1">
          <a:spLocks noChangeArrowheads="1"/>
        </xdr:cNvSpPr>
      </xdr:nvSpPr>
      <xdr:spPr bwMode="auto">
        <a:xfrm>
          <a:off x="19183350" y="982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xdr:row>
      <xdr:rowOff>0</xdr:rowOff>
    </xdr:from>
    <xdr:ext cx="95250" cy="171450"/>
    <xdr:sp macro="" textlink="">
      <xdr:nvSpPr>
        <xdr:cNvPr id="824" name="Text Box 19">
          <a:extLst>
            <a:ext uri="{FF2B5EF4-FFF2-40B4-BE49-F238E27FC236}">
              <a16:creationId xmlns:a16="http://schemas.microsoft.com/office/drawing/2014/main" id="{A7421531-9F5C-44D3-9FA1-839AD5E5B4D5}"/>
            </a:ext>
          </a:extLst>
        </xdr:cNvPr>
        <xdr:cNvSpPr txBox="1">
          <a:spLocks noChangeArrowheads="1"/>
        </xdr:cNvSpPr>
      </xdr:nvSpPr>
      <xdr:spPr bwMode="auto">
        <a:xfrm>
          <a:off x="19183350" y="982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25" name="Text Box 15">
          <a:extLst>
            <a:ext uri="{FF2B5EF4-FFF2-40B4-BE49-F238E27FC236}">
              <a16:creationId xmlns:a16="http://schemas.microsoft.com/office/drawing/2014/main" id="{E48DB433-5D4A-4573-9721-08B7BFCF678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26" name="Text Box 15">
          <a:extLst>
            <a:ext uri="{FF2B5EF4-FFF2-40B4-BE49-F238E27FC236}">
              <a16:creationId xmlns:a16="http://schemas.microsoft.com/office/drawing/2014/main" id="{84827DEE-C4BF-4062-8132-F488F498CB8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27" name="Text Box 15">
          <a:extLst>
            <a:ext uri="{FF2B5EF4-FFF2-40B4-BE49-F238E27FC236}">
              <a16:creationId xmlns:a16="http://schemas.microsoft.com/office/drawing/2014/main" id="{F97EE4EF-4BDE-490F-BB40-6A0C4DFFAFA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28" name="Text Box 15">
          <a:extLst>
            <a:ext uri="{FF2B5EF4-FFF2-40B4-BE49-F238E27FC236}">
              <a16:creationId xmlns:a16="http://schemas.microsoft.com/office/drawing/2014/main" id="{EC7DE81D-BFE1-448C-ADEF-A207C12DE9BE}"/>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29" name="Text Box 15">
          <a:extLst>
            <a:ext uri="{FF2B5EF4-FFF2-40B4-BE49-F238E27FC236}">
              <a16:creationId xmlns:a16="http://schemas.microsoft.com/office/drawing/2014/main" id="{85AAF14F-5294-4614-A8BB-5F168FECEE9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30" name="Text Box 15">
          <a:extLst>
            <a:ext uri="{FF2B5EF4-FFF2-40B4-BE49-F238E27FC236}">
              <a16:creationId xmlns:a16="http://schemas.microsoft.com/office/drawing/2014/main" id="{0C7A410B-00CC-41C8-87E9-110F37D9C43F}"/>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31" name="Text Box 15">
          <a:extLst>
            <a:ext uri="{FF2B5EF4-FFF2-40B4-BE49-F238E27FC236}">
              <a16:creationId xmlns:a16="http://schemas.microsoft.com/office/drawing/2014/main" id="{9EB23F09-9C8A-4999-A793-540D33B7E27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32" name="Text Box 15">
          <a:extLst>
            <a:ext uri="{FF2B5EF4-FFF2-40B4-BE49-F238E27FC236}">
              <a16:creationId xmlns:a16="http://schemas.microsoft.com/office/drawing/2014/main" id="{1C3559F4-FAF5-4D4B-A377-28F6FF3198D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33" name="Text Box 15">
          <a:extLst>
            <a:ext uri="{FF2B5EF4-FFF2-40B4-BE49-F238E27FC236}">
              <a16:creationId xmlns:a16="http://schemas.microsoft.com/office/drawing/2014/main" id="{E97470BD-FE48-488C-A609-1F68AC970C1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34" name="Text Box 15">
          <a:extLst>
            <a:ext uri="{FF2B5EF4-FFF2-40B4-BE49-F238E27FC236}">
              <a16:creationId xmlns:a16="http://schemas.microsoft.com/office/drawing/2014/main" id="{51B5F8D1-858F-4E71-861B-135D98B4AC9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35" name="Text Box 15">
          <a:extLst>
            <a:ext uri="{FF2B5EF4-FFF2-40B4-BE49-F238E27FC236}">
              <a16:creationId xmlns:a16="http://schemas.microsoft.com/office/drawing/2014/main" id="{9A784A8E-C3A6-4DC0-9226-A5E856BAF3E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36" name="Text Box 15">
          <a:extLst>
            <a:ext uri="{FF2B5EF4-FFF2-40B4-BE49-F238E27FC236}">
              <a16:creationId xmlns:a16="http://schemas.microsoft.com/office/drawing/2014/main" id="{E807707A-60AF-46D6-858D-B9D323314C9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37" name="Text Box 15">
          <a:extLst>
            <a:ext uri="{FF2B5EF4-FFF2-40B4-BE49-F238E27FC236}">
              <a16:creationId xmlns:a16="http://schemas.microsoft.com/office/drawing/2014/main" id="{5A71F629-3C6D-4D20-AEDE-3267F885A8A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38" name="Text Box 15">
          <a:extLst>
            <a:ext uri="{FF2B5EF4-FFF2-40B4-BE49-F238E27FC236}">
              <a16:creationId xmlns:a16="http://schemas.microsoft.com/office/drawing/2014/main" id="{C62E5E6D-867F-4F3E-BECE-1657CAD90B6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839" name="Text Box 16">
          <a:extLst>
            <a:ext uri="{FF2B5EF4-FFF2-40B4-BE49-F238E27FC236}">
              <a16:creationId xmlns:a16="http://schemas.microsoft.com/office/drawing/2014/main" id="{6EE3777F-81E3-443F-AE54-5E4BAD042955}"/>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840" name="Text Box 17">
          <a:extLst>
            <a:ext uri="{FF2B5EF4-FFF2-40B4-BE49-F238E27FC236}">
              <a16:creationId xmlns:a16="http://schemas.microsoft.com/office/drawing/2014/main" id="{E00E768A-4047-4A8F-B135-0955A5F736CA}"/>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841" name="Text Box 18">
          <a:extLst>
            <a:ext uri="{FF2B5EF4-FFF2-40B4-BE49-F238E27FC236}">
              <a16:creationId xmlns:a16="http://schemas.microsoft.com/office/drawing/2014/main" id="{FBAEEC12-340A-4EB1-9B9B-08B84062D739}"/>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842" name="Text Box 19">
          <a:extLst>
            <a:ext uri="{FF2B5EF4-FFF2-40B4-BE49-F238E27FC236}">
              <a16:creationId xmlns:a16="http://schemas.microsoft.com/office/drawing/2014/main" id="{481B64EC-30F2-4F60-84D3-BB0F98F57463}"/>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43" name="Text Box 15">
          <a:extLst>
            <a:ext uri="{FF2B5EF4-FFF2-40B4-BE49-F238E27FC236}">
              <a16:creationId xmlns:a16="http://schemas.microsoft.com/office/drawing/2014/main" id="{6F35F285-A1D3-45CB-9F45-B97CE7D0069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844" name="Text Box 16">
          <a:extLst>
            <a:ext uri="{FF2B5EF4-FFF2-40B4-BE49-F238E27FC236}">
              <a16:creationId xmlns:a16="http://schemas.microsoft.com/office/drawing/2014/main" id="{F8815A3B-5137-4F8B-AA0B-9CFFDBDCDAD3}"/>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845" name="Text Box 17">
          <a:extLst>
            <a:ext uri="{FF2B5EF4-FFF2-40B4-BE49-F238E27FC236}">
              <a16:creationId xmlns:a16="http://schemas.microsoft.com/office/drawing/2014/main" id="{505CC3E2-2C6B-4477-9EA0-B11B2B33CD39}"/>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846" name="Text Box 18">
          <a:extLst>
            <a:ext uri="{FF2B5EF4-FFF2-40B4-BE49-F238E27FC236}">
              <a16:creationId xmlns:a16="http://schemas.microsoft.com/office/drawing/2014/main" id="{279EF72F-2E79-4AD4-BCD7-BECBEF33B834}"/>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847" name="Text Box 19">
          <a:extLst>
            <a:ext uri="{FF2B5EF4-FFF2-40B4-BE49-F238E27FC236}">
              <a16:creationId xmlns:a16="http://schemas.microsoft.com/office/drawing/2014/main" id="{2F907EEE-FABA-404D-B3D3-217A952F7FDE}"/>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48" name="Text Box 15">
          <a:extLst>
            <a:ext uri="{FF2B5EF4-FFF2-40B4-BE49-F238E27FC236}">
              <a16:creationId xmlns:a16="http://schemas.microsoft.com/office/drawing/2014/main" id="{841E8C95-1DCD-431F-8094-9F84CC2294E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49" name="Text Box 15">
          <a:extLst>
            <a:ext uri="{FF2B5EF4-FFF2-40B4-BE49-F238E27FC236}">
              <a16:creationId xmlns:a16="http://schemas.microsoft.com/office/drawing/2014/main" id="{6286F8DF-12FF-466E-9370-083505EC195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50" name="Text Box 15">
          <a:extLst>
            <a:ext uri="{FF2B5EF4-FFF2-40B4-BE49-F238E27FC236}">
              <a16:creationId xmlns:a16="http://schemas.microsoft.com/office/drawing/2014/main" id="{6F022495-0567-448A-B6A0-DE61772913EF}"/>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51" name="Text Box 15">
          <a:extLst>
            <a:ext uri="{FF2B5EF4-FFF2-40B4-BE49-F238E27FC236}">
              <a16:creationId xmlns:a16="http://schemas.microsoft.com/office/drawing/2014/main" id="{0DA1F098-E2A7-4146-B9E2-84D44F1FCB9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52" name="Text Box 15">
          <a:extLst>
            <a:ext uri="{FF2B5EF4-FFF2-40B4-BE49-F238E27FC236}">
              <a16:creationId xmlns:a16="http://schemas.microsoft.com/office/drawing/2014/main" id="{509767BC-0797-4D49-A406-36F00880A82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53" name="Text Box 15">
          <a:extLst>
            <a:ext uri="{FF2B5EF4-FFF2-40B4-BE49-F238E27FC236}">
              <a16:creationId xmlns:a16="http://schemas.microsoft.com/office/drawing/2014/main" id="{7B8570B1-DF4D-4C01-BB2E-AA930616F9FF}"/>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54" name="Text Box 15">
          <a:extLst>
            <a:ext uri="{FF2B5EF4-FFF2-40B4-BE49-F238E27FC236}">
              <a16:creationId xmlns:a16="http://schemas.microsoft.com/office/drawing/2014/main" id="{427B7097-7C7F-455A-B94F-654955CBB1B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55" name="Text Box 15">
          <a:extLst>
            <a:ext uri="{FF2B5EF4-FFF2-40B4-BE49-F238E27FC236}">
              <a16:creationId xmlns:a16="http://schemas.microsoft.com/office/drawing/2014/main" id="{2BE96202-9F55-4001-BF7D-97DBF0CE5FD4}"/>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56" name="Text Box 15">
          <a:extLst>
            <a:ext uri="{FF2B5EF4-FFF2-40B4-BE49-F238E27FC236}">
              <a16:creationId xmlns:a16="http://schemas.microsoft.com/office/drawing/2014/main" id="{FF415C77-C797-4FD1-8012-454F2790E07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57" name="Text Box 15">
          <a:extLst>
            <a:ext uri="{FF2B5EF4-FFF2-40B4-BE49-F238E27FC236}">
              <a16:creationId xmlns:a16="http://schemas.microsoft.com/office/drawing/2014/main" id="{D3EFC2B3-D1FB-42D4-8AFC-E073BDFA955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58" name="Text Box 15">
          <a:extLst>
            <a:ext uri="{FF2B5EF4-FFF2-40B4-BE49-F238E27FC236}">
              <a16:creationId xmlns:a16="http://schemas.microsoft.com/office/drawing/2014/main" id="{BF4DD132-295E-497D-80C4-B4A8F1592F4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59" name="Text Box 15">
          <a:extLst>
            <a:ext uri="{FF2B5EF4-FFF2-40B4-BE49-F238E27FC236}">
              <a16:creationId xmlns:a16="http://schemas.microsoft.com/office/drawing/2014/main" id="{885FDBC1-9511-4DD1-935A-6FAEF69770C4}"/>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60" name="Text Box 15">
          <a:extLst>
            <a:ext uri="{FF2B5EF4-FFF2-40B4-BE49-F238E27FC236}">
              <a16:creationId xmlns:a16="http://schemas.microsoft.com/office/drawing/2014/main" id="{30BB22B9-298F-4462-8154-D7C6973AD3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61" name="Text Box 15">
          <a:extLst>
            <a:ext uri="{FF2B5EF4-FFF2-40B4-BE49-F238E27FC236}">
              <a16:creationId xmlns:a16="http://schemas.microsoft.com/office/drawing/2014/main" id="{56A7CB4C-2817-4610-BA62-B90BF5CFD50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62" name="Text Box 15">
          <a:extLst>
            <a:ext uri="{FF2B5EF4-FFF2-40B4-BE49-F238E27FC236}">
              <a16:creationId xmlns:a16="http://schemas.microsoft.com/office/drawing/2014/main" id="{4E40167B-B075-48C9-851A-0D2C7AE1947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63" name="Text Box 15">
          <a:extLst>
            <a:ext uri="{FF2B5EF4-FFF2-40B4-BE49-F238E27FC236}">
              <a16:creationId xmlns:a16="http://schemas.microsoft.com/office/drawing/2014/main" id="{B071EE82-28AE-45F3-A3FA-4ED3868670D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64" name="Text Box 15">
          <a:extLst>
            <a:ext uri="{FF2B5EF4-FFF2-40B4-BE49-F238E27FC236}">
              <a16:creationId xmlns:a16="http://schemas.microsoft.com/office/drawing/2014/main" id="{D61D90C0-FD71-4CF6-BF32-31E7904E6A2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65" name="Text Box 15">
          <a:extLst>
            <a:ext uri="{FF2B5EF4-FFF2-40B4-BE49-F238E27FC236}">
              <a16:creationId xmlns:a16="http://schemas.microsoft.com/office/drawing/2014/main" id="{AD3D3A8F-92F4-4DE7-8ADC-6F3725B39EB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66" name="Text Box 15">
          <a:extLst>
            <a:ext uri="{FF2B5EF4-FFF2-40B4-BE49-F238E27FC236}">
              <a16:creationId xmlns:a16="http://schemas.microsoft.com/office/drawing/2014/main" id="{C843FED3-0FB6-4330-8E47-0915C112849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67" name="Text Box 15">
          <a:extLst>
            <a:ext uri="{FF2B5EF4-FFF2-40B4-BE49-F238E27FC236}">
              <a16:creationId xmlns:a16="http://schemas.microsoft.com/office/drawing/2014/main" id="{BAB15109-BDAA-48FF-81BC-62C8B3A6554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68" name="Text Box 15">
          <a:extLst>
            <a:ext uri="{FF2B5EF4-FFF2-40B4-BE49-F238E27FC236}">
              <a16:creationId xmlns:a16="http://schemas.microsoft.com/office/drawing/2014/main" id="{FF857AD4-62C4-4A1C-ACBA-542F4FF79CB4}"/>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69" name="Text Box 15">
          <a:extLst>
            <a:ext uri="{FF2B5EF4-FFF2-40B4-BE49-F238E27FC236}">
              <a16:creationId xmlns:a16="http://schemas.microsoft.com/office/drawing/2014/main" id="{A564023B-2D01-4CCD-9941-91CA0F928677}"/>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0" name="Text Box 15">
          <a:extLst>
            <a:ext uri="{FF2B5EF4-FFF2-40B4-BE49-F238E27FC236}">
              <a16:creationId xmlns:a16="http://schemas.microsoft.com/office/drawing/2014/main" id="{5572AA54-5F48-4D46-B7F7-91B4E043FD6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1" name="Text Box 15">
          <a:extLst>
            <a:ext uri="{FF2B5EF4-FFF2-40B4-BE49-F238E27FC236}">
              <a16:creationId xmlns:a16="http://schemas.microsoft.com/office/drawing/2014/main" id="{F36B0F0B-1ECC-47A3-A010-BF05FA38BFE7}"/>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2" name="Text Box 15">
          <a:extLst>
            <a:ext uri="{FF2B5EF4-FFF2-40B4-BE49-F238E27FC236}">
              <a16:creationId xmlns:a16="http://schemas.microsoft.com/office/drawing/2014/main" id="{65122928-2075-4A69-9A11-B81B9BF4EFC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3" name="Text Box 15">
          <a:extLst>
            <a:ext uri="{FF2B5EF4-FFF2-40B4-BE49-F238E27FC236}">
              <a16:creationId xmlns:a16="http://schemas.microsoft.com/office/drawing/2014/main" id="{B126B441-1054-476A-826C-65152327041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4" name="Text Box 15">
          <a:extLst>
            <a:ext uri="{FF2B5EF4-FFF2-40B4-BE49-F238E27FC236}">
              <a16:creationId xmlns:a16="http://schemas.microsoft.com/office/drawing/2014/main" id="{6732DD99-DA02-4AB5-A22A-0BF61B800C5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5" name="Text Box 15">
          <a:extLst>
            <a:ext uri="{FF2B5EF4-FFF2-40B4-BE49-F238E27FC236}">
              <a16:creationId xmlns:a16="http://schemas.microsoft.com/office/drawing/2014/main" id="{EBE2B5B0-ADF8-4169-9F48-528EA5BB4927}"/>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6" name="Text Box 15">
          <a:extLst>
            <a:ext uri="{FF2B5EF4-FFF2-40B4-BE49-F238E27FC236}">
              <a16:creationId xmlns:a16="http://schemas.microsoft.com/office/drawing/2014/main" id="{82A42ACA-D076-4E73-8761-784EA6FA4C1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7" name="Text Box 15">
          <a:extLst>
            <a:ext uri="{FF2B5EF4-FFF2-40B4-BE49-F238E27FC236}">
              <a16:creationId xmlns:a16="http://schemas.microsoft.com/office/drawing/2014/main" id="{556C5B4F-CCD9-48E2-92AB-B68945C35D8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8" name="Text Box 15">
          <a:extLst>
            <a:ext uri="{FF2B5EF4-FFF2-40B4-BE49-F238E27FC236}">
              <a16:creationId xmlns:a16="http://schemas.microsoft.com/office/drawing/2014/main" id="{37DB0975-F47B-459F-AF5D-ECB6189E318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9" name="Text Box 15">
          <a:extLst>
            <a:ext uri="{FF2B5EF4-FFF2-40B4-BE49-F238E27FC236}">
              <a16:creationId xmlns:a16="http://schemas.microsoft.com/office/drawing/2014/main" id="{28E21F32-57CD-42A8-A65F-CFCF6793D64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0" name="Text Box 15">
          <a:extLst>
            <a:ext uri="{FF2B5EF4-FFF2-40B4-BE49-F238E27FC236}">
              <a16:creationId xmlns:a16="http://schemas.microsoft.com/office/drawing/2014/main" id="{93D15896-98FB-45EA-A081-7EFFB90AC894}"/>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1" name="Text Box 15">
          <a:extLst>
            <a:ext uri="{FF2B5EF4-FFF2-40B4-BE49-F238E27FC236}">
              <a16:creationId xmlns:a16="http://schemas.microsoft.com/office/drawing/2014/main" id="{FD53C57E-243F-4341-A3F6-CE318AB858B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2" name="Text Box 15">
          <a:extLst>
            <a:ext uri="{FF2B5EF4-FFF2-40B4-BE49-F238E27FC236}">
              <a16:creationId xmlns:a16="http://schemas.microsoft.com/office/drawing/2014/main" id="{816660AF-3570-485C-8831-9223F9A72F84}"/>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3" name="Text Box 15">
          <a:extLst>
            <a:ext uri="{FF2B5EF4-FFF2-40B4-BE49-F238E27FC236}">
              <a16:creationId xmlns:a16="http://schemas.microsoft.com/office/drawing/2014/main" id="{4CADA09A-21B5-453F-BC41-55B4C2B6543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4" name="Text Box 15">
          <a:extLst>
            <a:ext uri="{FF2B5EF4-FFF2-40B4-BE49-F238E27FC236}">
              <a16:creationId xmlns:a16="http://schemas.microsoft.com/office/drawing/2014/main" id="{37EAA917-2B14-48B5-980C-EB2F9A6CEADF}"/>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5" name="Text Box 15">
          <a:extLst>
            <a:ext uri="{FF2B5EF4-FFF2-40B4-BE49-F238E27FC236}">
              <a16:creationId xmlns:a16="http://schemas.microsoft.com/office/drawing/2014/main" id="{9F7E52DB-709D-4004-B182-AE882181125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6" name="Text Box 15">
          <a:extLst>
            <a:ext uri="{FF2B5EF4-FFF2-40B4-BE49-F238E27FC236}">
              <a16:creationId xmlns:a16="http://schemas.microsoft.com/office/drawing/2014/main" id="{3F85A923-8E19-4564-A7DB-B76AE3DE76E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7" name="Text Box 15">
          <a:extLst>
            <a:ext uri="{FF2B5EF4-FFF2-40B4-BE49-F238E27FC236}">
              <a16:creationId xmlns:a16="http://schemas.microsoft.com/office/drawing/2014/main" id="{F3AEF02B-3AB0-473B-A4C2-0CF1A8D69C0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8" name="Text Box 15">
          <a:extLst>
            <a:ext uri="{FF2B5EF4-FFF2-40B4-BE49-F238E27FC236}">
              <a16:creationId xmlns:a16="http://schemas.microsoft.com/office/drawing/2014/main" id="{9AC48AE7-6327-46A8-BF65-148E83B5D85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9" name="Text Box 15">
          <a:extLst>
            <a:ext uri="{FF2B5EF4-FFF2-40B4-BE49-F238E27FC236}">
              <a16:creationId xmlns:a16="http://schemas.microsoft.com/office/drawing/2014/main" id="{75326634-68ED-464D-A578-F94C9F5047C7}"/>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0" name="Text Box 15">
          <a:extLst>
            <a:ext uri="{FF2B5EF4-FFF2-40B4-BE49-F238E27FC236}">
              <a16:creationId xmlns:a16="http://schemas.microsoft.com/office/drawing/2014/main" id="{9416EB0A-3348-4B09-AE53-1A381A938A4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1" name="Text Box 15">
          <a:extLst>
            <a:ext uri="{FF2B5EF4-FFF2-40B4-BE49-F238E27FC236}">
              <a16:creationId xmlns:a16="http://schemas.microsoft.com/office/drawing/2014/main" id="{A2B481B9-535C-444B-A2FB-4E79F38209CF}"/>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2" name="Text Box 15">
          <a:extLst>
            <a:ext uri="{FF2B5EF4-FFF2-40B4-BE49-F238E27FC236}">
              <a16:creationId xmlns:a16="http://schemas.microsoft.com/office/drawing/2014/main" id="{40A1050B-0788-4F0D-8FB3-05FA3AEBFB3E}"/>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3" name="Text Box 15">
          <a:extLst>
            <a:ext uri="{FF2B5EF4-FFF2-40B4-BE49-F238E27FC236}">
              <a16:creationId xmlns:a16="http://schemas.microsoft.com/office/drawing/2014/main" id="{FE874B53-01EF-44A9-8552-43E05CAC92CD}"/>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4" name="Text Box 15">
          <a:extLst>
            <a:ext uri="{FF2B5EF4-FFF2-40B4-BE49-F238E27FC236}">
              <a16:creationId xmlns:a16="http://schemas.microsoft.com/office/drawing/2014/main" id="{AA44C204-E9EB-4D78-BD77-F6C689DB54F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5" name="Text Box 15">
          <a:extLst>
            <a:ext uri="{FF2B5EF4-FFF2-40B4-BE49-F238E27FC236}">
              <a16:creationId xmlns:a16="http://schemas.microsoft.com/office/drawing/2014/main" id="{1DC3F474-CC8C-4BFB-AD16-3719545F4577}"/>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6" name="Text Box 15">
          <a:extLst>
            <a:ext uri="{FF2B5EF4-FFF2-40B4-BE49-F238E27FC236}">
              <a16:creationId xmlns:a16="http://schemas.microsoft.com/office/drawing/2014/main" id="{220E6181-F519-4E4B-A6B9-89117CA5B25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7" name="Text Box 15">
          <a:extLst>
            <a:ext uri="{FF2B5EF4-FFF2-40B4-BE49-F238E27FC236}">
              <a16:creationId xmlns:a16="http://schemas.microsoft.com/office/drawing/2014/main" id="{8A121F56-4EBB-4ACC-9B4D-FA82EA87359D}"/>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8" name="Text Box 15">
          <a:extLst>
            <a:ext uri="{FF2B5EF4-FFF2-40B4-BE49-F238E27FC236}">
              <a16:creationId xmlns:a16="http://schemas.microsoft.com/office/drawing/2014/main" id="{19F4E6C1-18C9-4DEF-BE09-F6DB4FA4E7C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9" name="Text Box 15">
          <a:extLst>
            <a:ext uri="{FF2B5EF4-FFF2-40B4-BE49-F238E27FC236}">
              <a16:creationId xmlns:a16="http://schemas.microsoft.com/office/drawing/2014/main" id="{5A90A4A2-0325-44A9-AFAE-6B7F9DA31F2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0" name="Text Box 15">
          <a:extLst>
            <a:ext uri="{FF2B5EF4-FFF2-40B4-BE49-F238E27FC236}">
              <a16:creationId xmlns:a16="http://schemas.microsoft.com/office/drawing/2014/main" id="{36D28C4A-D9CE-457A-8E62-5966CF2293B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1" name="Text Box 15">
          <a:extLst>
            <a:ext uri="{FF2B5EF4-FFF2-40B4-BE49-F238E27FC236}">
              <a16:creationId xmlns:a16="http://schemas.microsoft.com/office/drawing/2014/main" id="{B2E67040-A2C7-4B3D-AD47-0505CEA28CF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2" name="Text Box 15">
          <a:extLst>
            <a:ext uri="{FF2B5EF4-FFF2-40B4-BE49-F238E27FC236}">
              <a16:creationId xmlns:a16="http://schemas.microsoft.com/office/drawing/2014/main" id="{B5647A07-8DC9-4929-ADC2-44D9E58E34C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3" name="Text Box 15">
          <a:extLst>
            <a:ext uri="{FF2B5EF4-FFF2-40B4-BE49-F238E27FC236}">
              <a16:creationId xmlns:a16="http://schemas.microsoft.com/office/drawing/2014/main" id="{3F96EF54-6422-4475-A96C-5A113F50EF6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4" name="Text Box 15">
          <a:extLst>
            <a:ext uri="{FF2B5EF4-FFF2-40B4-BE49-F238E27FC236}">
              <a16:creationId xmlns:a16="http://schemas.microsoft.com/office/drawing/2014/main" id="{E00A57DA-8580-47CA-A977-A3A41E18072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5" name="Text Box 15">
          <a:extLst>
            <a:ext uri="{FF2B5EF4-FFF2-40B4-BE49-F238E27FC236}">
              <a16:creationId xmlns:a16="http://schemas.microsoft.com/office/drawing/2014/main" id="{04D411CE-B833-4F77-9E3D-EA7EB6A9A40F}"/>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6" name="Text Box 15">
          <a:extLst>
            <a:ext uri="{FF2B5EF4-FFF2-40B4-BE49-F238E27FC236}">
              <a16:creationId xmlns:a16="http://schemas.microsoft.com/office/drawing/2014/main" id="{EF11EABB-915E-4448-8CF1-33D086D3D90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7" name="Text Box 15">
          <a:extLst>
            <a:ext uri="{FF2B5EF4-FFF2-40B4-BE49-F238E27FC236}">
              <a16:creationId xmlns:a16="http://schemas.microsoft.com/office/drawing/2014/main" id="{C066A9E5-F90F-4F9F-A2A3-C3B919FAF75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8" name="Text Box 15">
          <a:extLst>
            <a:ext uri="{FF2B5EF4-FFF2-40B4-BE49-F238E27FC236}">
              <a16:creationId xmlns:a16="http://schemas.microsoft.com/office/drawing/2014/main" id="{4BE0899D-BF84-4CC1-BBA9-A87ABCEFDF5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9" name="Text Box 15">
          <a:extLst>
            <a:ext uri="{FF2B5EF4-FFF2-40B4-BE49-F238E27FC236}">
              <a16:creationId xmlns:a16="http://schemas.microsoft.com/office/drawing/2014/main" id="{251A7788-99D9-438D-83EB-D4053B824AEE}"/>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0" name="Text Box 15">
          <a:extLst>
            <a:ext uri="{FF2B5EF4-FFF2-40B4-BE49-F238E27FC236}">
              <a16:creationId xmlns:a16="http://schemas.microsoft.com/office/drawing/2014/main" id="{1A4CB2C6-685C-441D-B434-649E2EDA7BCF}"/>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1" name="Text Box 15">
          <a:extLst>
            <a:ext uri="{FF2B5EF4-FFF2-40B4-BE49-F238E27FC236}">
              <a16:creationId xmlns:a16="http://schemas.microsoft.com/office/drawing/2014/main" id="{27A8D59D-8A42-49A0-9A3D-9D4B06C8935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2" name="Text Box 15">
          <a:extLst>
            <a:ext uri="{FF2B5EF4-FFF2-40B4-BE49-F238E27FC236}">
              <a16:creationId xmlns:a16="http://schemas.microsoft.com/office/drawing/2014/main" id="{805ED424-FFFA-4EBA-A654-DB6F454B273D}"/>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3" name="Text Box 15">
          <a:extLst>
            <a:ext uri="{FF2B5EF4-FFF2-40B4-BE49-F238E27FC236}">
              <a16:creationId xmlns:a16="http://schemas.microsoft.com/office/drawing/2014/main" id="{4C0E313A-BAF7-4167-A7B7-E5A179057DA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4" name="Text Box 15">
          <a:extLst>
            <a:ext uri="{FF2B5EF4-FFF2-40B4-BE49-F238E27FC236}">
              <a16:creationId xmlns:a16="http://schemas.microsoft.com/office/drawing/2014/main" id="{5FC17E43-C869-4826-B15D-F12A2C17978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5" name="Text Box 15">
          <a:extLst>
            <a:ext uri="{FF2B5EF4-FFF2-40B4-BE49-F238E27FC236}">
              <a16:creationId xmlns:a16="http://schemas.microsoft.com/office/drawing/2014/main" id="{49149808-97F2-4B73-B738-F881C81CD577}"/>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6" name="Text Box 15">
          <a:extLst>
            <a:ext uri="{FF2B5EF4-FFF2-40B4-BE49-F238E27FC236}">
              <a16:creationId xmlns:a16="http://schemas.microsoft.com/office/drawing/2014/main" id="{F54A153D-A28D-494F-97A0-592AF932F8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7" name="Text Box 15">
          <a:extLst>
            <a:ext uri="{FF2B5EF4-FFF2-40B4-BE49-F238E27FC236}">
              <a16:creationId xmlns:a16="http://schemas.microsoft.com/office/drawing/2014/main" id="{9CD1B63D-853F-4873-9E3E-BF3C06437F7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8" name="Text Box 15">
          <a:extLst>
            <a:ext uri="{FF2B5EF4-FFF2-40B4-BE49-F238E27FC236}">
              <a16:creationId xmlns:a16="http://schemas.microsoft.com/office/drawing/2014/main" id="{8C132C33-633D-49E2-AC1E-3D9F8463CA2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9" name="Text Box 15">
          <a:extLst>
            <a:ext uri="{FF2B5EF4-FFF2-40B4-BE49-F238E27FC236}">
              <a16:creationId xmlns:a16="http://schemas.microsoft.com/office/drawing/2014/main" id="{B56DEC58-8FF0-41D2-80D4-F7FE1ED2E81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0" name="Text Box 15">
          <a:extLst>
            <a:ext uri="{FF2B5EF4-FFF2-40B4-BE49-F238E27FC236}">
              <a16:creationId xmlns:a16="http://schemas.microsoft.com/office/drawing/2014/main" id="{C58180E3-C25B-4450-A4DB-BC43A6DD8A07}"/>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1" name="Text Box 15">
          <a:extLst>
            <a:ext uri="{FF2B5EF4-FFF2-40B4-BE49-F238E27FC236}">
              <a16:creationId xmlns:a16="http://schemas.microsoft.com/office/drawing/2014/main" id="{2EE3095B-F2A9-4ECA-B649-704E51F5B8F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2" name="Text Box 15">
          <a:extLst>
            <a:ext uri="{FF2B5EF4-FFF2-40B4-BE49-F238E27FC236}">
              <a16:creationId xmlns:a16="http://schemas.microsoft.com/office/drawing/2014/main" id="{440405A5-62B7-4FD1-B157-5D98AD558B5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3" name="Text Box 15">
          <a:extLst>
            <a:ext uri="{FF2B5EF4-FFF2-40B4-BE49-F238E27FC236}">
              <a16:creationId xmlns:a16="http://schemas.microsoft.com/office/drawing/2014/main" id="{7951E66E-5E7F-4128-8831-BFDE6399D8B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4" name="Text Box 15">
          <a:extLst>
            <a:ext uri="{FF2B5EF4-FFF2-40B4-BE49-F238E27FC236}">
              <a16:creationId xmlns:a16="http://schemas.microsoft.com/office/drawing/2014/main" id="{46D98F1C-6A21-4350-8E43-80CEB233196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5" name="Text Box 15">
          <a:extLst>
            <a:ext uri="{FF2B5EF4-FFF2-40B4-BE49-F238E27FC236}">
              <a16:creationId xmlns:a16="http://schemas.microsoft.com/office/drawing/2014/main" id="{3E4B4B7A-F047-4141-BA66-E77D00C8D30E}"/>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6" name="Text Box 15">
          <a:extLst>
            <a:ext uri="{FF2B5EF4-FFF2-40B4-BE49-F238E27FC236}">
              <a16:creationId xmlns:a16="http://schemas.microsoft.com/office/drawing/2014/main" id="{730E484B-A894-401D-A643-D37F52FE37A7}"/>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7" name="Text Box 15">
          <a:extLst>
            <a:ext uri="{FF2B5EF4-FFF2-40B4-BE49-F238E27FC236}">
              <a16:creationId xmlns:a16="http://schemas.microsoft.com/office/drawing/2014/main" id="{026B19A2-4374-400A-A800-6678B689B78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8" name="Text Box 15">
          <a:extLst>
            <a:ext uri="{FF2B5EF4-FFF2-40B4-BE49-F238E27FC236}">
              <a16:creationId xmlns:a16="http://schemas.microsoft.com/office/drawing/2014/main" id="{AE8918E9-3BA8-4433-B439-8D9D4ABBE59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9" name="Text Box 15">
          <a:extLst>
            <a:ext uri="{FF2B5EF4-FFF2-40B4-BE49-F238E27FC236}">
              <a16:creationId xmlns:a16="http://schemas.microsoft.com/office/drawing/2014/main" id="{C05D994A-7753-4F63-B4D1-0778142CB73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0" name="Text Box 15">
          <a:extLst>
            <a:ext uri="{FF2B5EF4-FFF2-40B4-BE49-F238E27FC236}">
              <a16:creationId xmlns:a16="http://schemas.microsoft.com/office/drawing/2014/main" id="{4701268A-1011-49B8-9E65-7DC2405137ED}"/>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1" name="Text Box 15">
          <a:extLst>
            <a:ext uri="{FF2B5EF4-FFF2-40B4-BE49-F238E27FC236}">
              <a16:creationId xmlns:a16="http://schemas.microsoft.com/office/drawing/2014/main" id="{0A0F1BB6-20CD-4FC6-857B-7D716AC3165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2" name="Text Box 15">
          <a:extLst>
            <a:ext uri="{FF2B5EF4-FFF2-40B4-BE49-F238E27FC236}">
              <a16:creationId xmlns:a16="http://schemas.microsoft.com/office/drawing/2014/main" id="{252DB918-6018-4C75-84ED-DEC6B2C475A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3" name="Text Box 15">
          <a:extLst>
            <a:ext uri="{FF2B5EF4-FFF2-40B4-BE49-F238E27FC236}">
              <a16:creationId xmlns:a16="http://schemas.microsoft.com/office/drawing/2014/main" id="{F639F68A-9FA1-42E5-87B2-A274CD38B6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4" name="Text Box 15">
          <a:extLst>
            <a:ext uri="{FF2B5EF4-FFF2-40B4-BE49-F238E27FC236}">
              <a16:creationId xmlns:a16="http://schemas.microsoft.com/office/drawing/2014/main" id="{27EB7707-1FBE-422F-8BF0-539E0F9A6D0F}"/>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5" name="Text Box 15">
          <a:extLst>
            <a:ext uri="{FF2B5EF4-FFF2-40B4-BE49-F238E27FC236}">
              <a16:creationId xmlns:a16="http://schemas.microsoft.com/office/drawing/2014/main" id="{D62CD0B1-E71B-4F26-901D-3CC8300B5A54}"/>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6" name="Text Box 15">
          <a:extLst>
            <a:ext uri="{FF2B5EF4-FFF2-40B4-BE49-F238E27FC236}">
              <a16:creationId xmlns:a16="http://schemas.microsoft.com/office/drawing/2014/main" id="{8F15F506-FB52-411A-897A-242299715CED}"/>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7" name="Text Box 15">
          <a:extLst>
            <a:ext uri="{FF2B5EF4-FFF2-40B4-BE49-F238E27FC236}">
              <a16:creationId xmlns:a16="http://schemas.microsoft.com/office/drawing/2014/main" id="{B06C3EE0-608B-484D-9828-EE406608A3D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8" name="Text Box 15">
          <a:extLst>
            <a:ext uri="{FF2B5EF4-FFF2-40B4-BE49-F238E27FC236}">
              <a16:creationId xmlns:a16="http://schemas.microsoft.com/office/drawing/2014/main" id="{23FC20F7-6DB1-4A84-9B4F-2C5E79D4CA2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9" name="Text Box 15">
          <a:extLst>
            <a:ext uri="{FF2B5EF4-FFF2-40B4-BE49-F238E27FC236}">
              <a16:creationId xmlns:a16="http://schemas.microsoft.com/office/drawing/2014/main" id="{545B1CB5-696B-40E8-B081-5658DF8D5DD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0" name="Text Box 15">
          <a:extLst>
            <a:ext uri="{FF2B5EF4-FFF2-40B4-BE49-F238E27FC236}">
              <a16:creationId xmlns:a16="http://schemas.microsoft.com/office/drawing/2014/main" id="{FFA207DD-3028-4B8B-93C1-298A2C608EBD}"/>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1" name="Text Box 15">
          <a:extLst>
            <a:ext uri="{FF2B5EF4-FFF2-40B4-BE49-F238E27FC236}">
              <a16:creationId xmlns:a16="http://schemas.microsoft.com/office/drawing/2014/main" id="{E6A357B9-A7D8-43B1-B297-6CD6E555244D}"/>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2" name="Text Box 15">
          <a:extLst>
            <a:ext uri="{FF2B5EF4-FFF2-40B4-BE49-F238E27FC236}">
              <a16:creationId xmlns:a16="http://schemas.microsoft.com/office/drawing/2014/main" id="{6CC08EE7-E8B2-4A9F-93FF-4DBC17F0D1D4}"/>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3" name="Text Box 15">
          <a:extLst>
            <a:ext uri="{FF2B5EF4-FFF2-40B4-BE49-F238E27FC236}">
              <a16:creationId xmlns:a16="http://schemas.microsoft.com/office/drawing/2014/main" id="{B9DBF999-EB51-4709-8037-2A43A28CD3C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4" name="Text Box 15">
          <a:extLst>
            <a:ext uri="{FF2B5EF4-FFF2-40B4-BE49-F238E27FC236}">
              <a16:creationId xmlns:a16="http://schemas.microsoft.com/office/drawing/2014/main" id="{F47930C9-876D-4CA8-9E6C-8C6F7E5D826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5" name="Text Box 15">
          <a:extLst>
            <a:ext uri="{FF2B5EF4-FFF2-40B4-BE49-F238E27FC236}">
              <a16:creationId xmlns:a16="http://schemas.microsoft.com/office/drawing/2014/main" id="{23B3EEEA-1FE8-4722-82AF-B42896631DAE}"/>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6" name="Text Box 15">
          <a:extLst>
            <a:ext uri="{FF2B5EF4-FFF2-40B4-BE49-F238E27FC236}">
              <a16:creationId xmlns:a16="http://schemas.microsoft.com/office/drawing/2014/main" id="{431D316F-B614-484C-A8A6-EF9C94BA986F}"/>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7" name="Text Box 15">
          <a:extLst>
            <a:ext uri="{FF2B5EF4-FFF2-40B4-BE49-F238E27FC236}">
              <a16:creationId xmlns:a16="http://schemas.microsoft.com/office/drawing/2014/main" id="{6B1E9000-0C4D-44E9-917F-0C756A1D68FD}"/>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8" name="Text Box 15">
          <a:extLst>
            <a:ext uri="{FF2B5EF4-FFF2-40B4-BE49-F238E27FC236}">
              <a16:creationId xmlns:a16="http://schemas.microsoft.com/office/drawing/2014/main" id="{CB91D0BF-F225-431B-A984-CAD1C4D2A90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9" name="Text Box 15">
          <a:extLst>
            <a:ext uri="{FF2B5EF4-FFF2-40B4-BE49-F238E27FC236}">
              <a16:creationId xmlns:a16="http://schemas.microsoft.com/office/drawing/2014/main" id="{AA207C33-6E8E-4A3C-8C5D-3890F81CEDE8}"/>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0" name="Text Box 15">
          <a:extLst>
            <a:ext uri="{FF2B5EF4-FFF2-40B4-BE49-F238E27FC236}">
              <a16:creationId xmlns:a16="http://schemas.microsoft.com/office/drawing/2014/main" id="{F41CD3AB-0563-414F-83C4-9C74A54A08E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1" name="Text Box 15">
          <a:extLst>
            <a:ext uri="{FF2B5EF4-FFF2-40B4-BE49-F238E27FC236}">
              <a16:creationId xmlns:a16="http://schemas.microsoft.com/office/drawing/2014/main" id="{3B07EDDD-B5E1-4CED-904F-5B71F501954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2" name="Text Box 15">
          <a:extLst>
            <a:ext uri="{FF2B5EF4-FFF2-40B4-BE49-F238E27FC236}">
              <a16:creationId xmlns:a16="http://schemas.microsoft.com/office/drawing/2014/main" id="{77AAF7EC-A7E6-4B8D-A7C7-BC4F47F1E4C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3" name="Text Box 15">
          <a:extLst>
            <a:ext uri="{FF2B5EF4-FFF2-40B4-BE49-F238E27FC236}">
              <a16:creationId xmlns:a16="http://schemas.microsoft.com/office/drawing/2014/main" id="{08D0DD17-81A0-4EDC-8EEF-BEF8803D59D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4" name="Text Box 15">
          <a:extLst>
            <a:ext uri="{FF2B5EF4-FFF2-40B4-BE49-F238E27FC236}">
              <a16:creationId xmlns:a16="http://schemas.microsoft.com/office/drawing/2014/main" id="{2C078E2F-7121-4E27-9CE6-B81E086069F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5" name="Text Box 15">
          <a:extLst>
            <a:ext uri="{FF2B5EF4-FFF2-40B4-BE49-F238E27FC236}">
              <a16:creationId xmlns:a16="http://schemas.microsoft.com/office/drawing/2014/main" id="{CCB5BEBD-55E1-4C61-91CA-048E4B5FB84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6" name="Text Box 15">
          <a:extLst>
            <a:ext uri="{FF2B5EF4-FFF2-40B4-BE49-F238E27FC236}">
              <a16:creationId xmlns:a16="http://schemas.microsoft.com/office/drawing/2014/main" id="{A390FAAB-FF51-4DC0-A68E-DC3BE52E3F18}"/>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7" name="Text Box 15">
          <a:extLst>
            <a:ext uri="{FF2B5EF4-FFF2-40B4-BE49-F238E27FC236}">
              <a16:creationId xmlns:a16="http://schemas.microsoft.com/office/drawing/2014/main" id="{D09DCF6A-403B-4B3B-917F-B68DAF000847}"/>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8" name="Text Box 15">
          <a:extLst>
            <a:ext uri="{FF2B5EF4-FFF2-40B4-BE49-F238E27FC236}">
              <a16:creationId xmlns:a16="http://schemas.microsoft.com/office/drawing/2014/main" id="{7B6BF337-8D21-4BA0-AD25-852C0E95858E}"/>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9" name="Text Box 15">
          <a:extLst>
            <a:ext uri="{FF2B5EF4-FFF2-40B4-BE49-F238E27FC236}">
              <a16:creationId xmlns:a16="http://schemas.microsoft.com/office/drawing/2014/main" id="{91CEA7BA-0216-4974-B558-C2AAD3828C5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0" name="Text Box 15">
          <a:extLst>
            <a:ext uri="{FF2B5EF4-FFF2-40B4-BE49-F238E27FC236}">
              <a16:creationId xmlns:a16="http://schemas.microsoft.com/office/drawing/2014/main" id="{07D5CDFA-E1B8-4B2E-9780-16AC3C94ABF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1" name="Text Box 15">
          <a:extLst>
            <a:ext uri="{FF2B5EF4-FFF2-40B4-BE49-F238E27FC236}">
              <a16:creationId xmlns:a16="http://schemas.microsoft.com/office/drawing/2014/main" id="{10563D1E-EB87-41EC-B2FF-7D928E1BE0E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2" name="Text Box 15">
          <a:extLst>
            <a:ext uri="{FF2B5EF4-FFF2-40B4-BE49-F238E27FC236}">
              <a16:creationId xmlns:a16="http://schemas.microsoft.com/office/drawing/2014/main" id="{FCBFD1AB-82BF-4EDF-8BD4-BE8BC9E1CA6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3" name="Text Box 15">
          <a:extLst>
            <a:ext uri="{FF2B5EF4-FFF2-40B4-BE49-F238E27FC236}">
              <a16:creationId xmlns:a16="http://schemas.microsoft.com/office/drawing/2014/main" id="{089885B0-8E57-4C19-AE9E-2E287B40203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4" name="Text Box 15">
          <a:extLst>
            <a:ext uri="{FF2B5EF4-FFF2-40B4-BE49-F238E27FC236}">
              <a16:creationId xmlns:a16="http://schemas.microsoft.com/office/drawing/2014/main" id="{454A53A6-8852-467E-A898-ADFDAAF39CB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5" name="Text Box 15">
          <a:extLst>
            <a:ext uri="{FF2B5EF4-FFF2-40B4-BE49-F238E27FC236}">
              <a16:creationId xmlns:a16="http://schemas.microsoft.com/office/drawing/2014/main" id="{6BA7CDCB-C84E-46B5-AE1F-722E9077E2C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6" name="Text Box 15">
          <a:extLst>
            <a:ext uri="{FF2B5EF4-FFF2-40B4-BE49-F238E27FC236}">
              <a16:creationId xmlns:a16="http://schemas.microsoft.com/office/drawing/2014/main" id="{9BB01645-30A4-4BAA-A463-2561CAD7BC8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7" name="Text Box 15">
          <a:extLst>
            <a:ext uri="{FF2B5EF4-FFF2-40B4-BE49-F238E27FC236}">
              <a16:creationId xmlns:a16="http://schemas.microsoft.com/office/drawing/2014/main" id="{3A14B34C-27ED-4075-95CE-1041206B02B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8" name="Text Box 15">
          <a:extLst>
            <a:ext uri="{FF2B5EF4-FFF2-40B4-BE49-F238E27FC236}">
              <a16:creationId xmlns:a16="http://schemas.microsoft.com/office/drawing/2014/main" id="{DC08961C-1358-4B32-A07E-D7C28A14BD3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9" name="Text Box 15">
          <a:extLst>
            <a:ext uri="{FF2B5EF4-FFF2-40B4-BE49-F238E27FC236}">
              <a16:creationId xmlns:a16="http://schemas.microsoft.com/office/drawing/2014/main" id="{8342424E-7303-4F9E-ABB9-2D7E18B9F4E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0" name="Text Box 15">
          <a:extLst>
            <a:ext uri="{FF2B5EF4-FFF2-40B4-BE49-F238E27FC236}">
              <a16:creationId xmlns:a16="http://schemas.microsoft.com/office/drawing/2014/main" id="{BEDE60A6-C2B8-4DE5-AFA3-22881D6E440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1" name="Text Box 15">
          <a:extLst>
            <a:ext uri="{FF2B5EF4-FFF2-40B4-BE49-F238E27FC236}">
              <a16:creationId xmlns:a16="http://schemas.microsoft.com/office/drawing/2014/main" id="{C15153AB-D193-41BD-BE69-4D4C4CF6EF1D}"/>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2" name="Text Box 15">
          <a:extLst>
            <a:ext uri="{FF2B5EF4-FFF2-40B4-BE49-F238E27FC236}">
              <a16:creationId xmlns:a16="http://schemas.microsoft.com/office/drawing/2014/main" id="{561EFF2F-E612-486D-B690-F196A396C224}"/>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3" name="Text Box 15">
          <a:extLst>
            <a:ext uri="{FF2B5EF4-FFF2-40B4-BE49-F238E27FC236}">
              <a16:creationId xmlns:a16="http://schemas.microsoft.com/office/drawing/2014/main" id="{8CF951E1-5EE6-466B-BB42-8BD84D51C56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4" name="Text Box 15">
          <a:extLst>
            <a:ext uri="{FF2B5EF4-FFF2-40B4-BE49-F238E27FC236}">
              <a16:creationId xmlns:a16="http://schemas.microsoft.com/office/drawing/2014/main" id="{D5D1493B-4266-4E0D-9C8D-910821D4E19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5" name="Text Box 15">
          <a:extLst>
            <a:ext uri="{FF2B5EF4-FFF2-40B4-BE49-F238E27FC236}">
              <a16:creationId xmlns:a16="http://schemas.microsoft.com/office/drawing/2014/main" id="{4082BD94-7F84-451C-A2CC-5A4E30B256B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6" name="Text Box 15">
          <a:extLst>
            <a:ext uri="{FF2B5EF4-FFF2-40B4-BE49-F238E27FC236}">
              <a16:creationId xmlns:a16="http://schemas.microsoft.com/office/drawing/2014/main" id="{CD6F1E19-96BB-49D4-8C55-81E60CF2CED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7" name="Text Box 15">
          <a:extLst>
            <a:ext uri="{FF2B5EF4-FFF2-40B4-BE49-F238E27FC236}">
              <a16:creationId xmlns:a16="http://schemas.microsoft.com/office/drawing/2014/main" id="{38470E16-30E3-4123-926A-C6DD4F03CF3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8" name="Text Box 15">
          <a:extLst>
            <a:ext uri="{FF2B5EF4-FFF2-40B4-BE49-F238E27FC236}">
              <a16:creationId xmlns:a16="http://schemas.microsoft.com/office/drawing/2014/main" id="{43B4ED96-C3D4-40EF-9634-B11BBB3034B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9" name="Text Box 15">
          <a:extLst>
            <a:ext uri="{FF2B5EF4-FFF2-40B4-BE49-F238E27FC236}">
              <a16:creationId xmlns:a16="http://schemas.microsoft.com/office/drawing/2014/main" id="{D3AE12A2-213B-48BD-B33B-BF4A5199C33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0" name="Text Box 15">
          <a:extLst>
            <a:ext uri="{FF2B5EF4-FFF2-40B4-BE49-F238E27FC236}">
              <a16:creationId xmlns:a16="http://schemas.microsoft.com/office/drawing/2014/main" id="{87D18AF7-692F-4A88-9C1F-E9E30F871F8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1" name="Text Box 15">
          <a:extLst>
            <a:ext uri="{FF2B5EF4-FFF2-40B4-BE49-F238E27FC236}">
              <a16:creationId xmlns:a16="http://schemas.microsoft.com/office/drawing/2014/main" id="{7853A131-AABD-46F1-B27F-E38857BC2AA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2" name="Text Box 15">
          <a:extLst>
            <a:ext uri="{FF2B5EF4-FFF2-40B4-BE49-F238E27FC236}">
              <a16:creationId xmlns:a16="http://schemas.microsoft.com/office/drawing/2014/main" id="{183CE4E5-A081-4C54-AB60-6A5F76DFD37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3" name="Text Box 15">
          <a:extLst>
            <a:ext uri="{FF2B5EF4-FFF2-40B4-BE49-F238E27FC236}">
              <a16:creationId xmlns:a16="http://schemas.microsoft.com/office/drawing/2014/main" id="{712A83D9-8E3B-4121-8BE9-756E60F9B05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4" name="Text Box 15">
          <a:extLst>
            <a:ext uri="{FF2B5EF4-FFF2-40B4-BE49-F238E27FC236}">
              <a16:creationId xmlns:a16="http://schemas.microsoft.com/office/drawing/2014/main" id="{3ACE74CD-300C-47F6-AD08-4F813DA7945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5" name="Text Box 15">
          <a:extLst>
            <a:ext uri="{FF2B5EF4-FFF2-40B4-BE49-F238E27FC236}">
              <a16:creationId xmlns:a16="http://schemas.microsoft.com/office/drawing/2014/main" id="{EB41849E-BFC3-49BC-B3A7-024CBB52877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6" name="Text Box 15">
          <a:extLst>
            <a:ext uri="{FF2B5EF4-FFF2-40B4-BE49-F238E27FC236}">
              <a16:creationId xmlns:a16="http://schemas.microsoft.com/office/drawing/2014/main" id="{9FC74EC2-DBB6-4ECC-8D80-1BB680C7F8B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7" name="Text Box 15">
          <a:extLst>
            <a:ext uri="{FF2B5EF4-FFF2-40B4-BE49-F238E27FC236}">
              <a16:creationId xmlns:a16="http://schemas.microsoft.com/office/drawing/2014/main" id="{F8324DA5-BE03-41B0-B1DE-FA9AE5814C9D}"/>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8" name="Text Box 15">
          <a:extLst>
            <a:ext uri="{FF2B5EF4-FFF2-40B4-BE49-F238E27FC236}">
              <a16:creationId xmlns:a16="http://schemas.microsoft.com/office/drawing/2014/main" id="{75C77521-2FDC-4DA0-BA16-083EBCC48A5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9" name="Text Box 15">
          <a:extLst>
            <a:ext uri="{FF2B5EF4-FFF2-40B4-BE49-F238E27FC236}">
              <a16:creationId xmlns:a16="http://schemas.microsoft.com/office/drawing/2014/main" id="{641121CC-8CB5-423B-9B0D-A2198E6DD8A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0" name="Text Box 15">
          <a:extLst>
            <a:ext uri="{FF2B5EF4-FFF2-40B4-BE49-F238E27FC236}">
              <a16:creationId xmlns:a16="http://schemas.microsoft.com/office/drawing/2014/main" id="{E53F0CEF-DA7C-4F1D-BCC1-AB68A211A1D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1" name="Text Box 15">
          <a:extLst>
            <a:ext uri="{FF2B5EF4-FFF2-40B4-BE49-F238E27FC236}">
              <a16:creationId xmlns:a16="http://schemas.microsoft.com/office/drawing/2014/main" id="{543079F0-CE20-4BD0-9215-3D0127E0BE7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2" name="Text Box 15">
          <a:extLst>
            <a:ext uri="{FF2B5EF4-FFF2-40B4-BE49-F238E27FC236}">
              <a16:creationId xmlns:a16="http://schemas.microsoft.com/office/drawing/2014/main" id="{02481106-BB22-4FEC-BD0B-D52E00419F38}"/>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3" name="Text Box 15">
          <a:extLst>
            <a:ext uri="{FF2B5EF4-FFF2-40B4-BE49-F238E27FC236}">
              <a16:creationId xmlns:a16="http://schemas.microsoft.com/office/drawing/2014/main" id="{FCBE65C2-CD71-4B83-B79A-3A07E1BD94D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4" name="Text Box 15">
          <a:extLst>
            <a:ext uri="{FF2B5EF4-FFF2-40B4-BE49-F238E27FC236}">
              <a16:creationId xmlns:a16="http://schemas.microsoft.com/office/drawing/2014/main" id="{524F75AE-5849-4BAC-B704-C477CB9FF95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5" name="Text Box 15">
          <a:extLst>
            <a:ext uri="{FF2B5EF4-FFF2-40B4-BE49-F238E27FC236}">
              <a16:creationId xmlns:a16="http://schemas.microsoft.com/office/drawing/2014/main" id="{264C4D02-09C3-4BE7-A5E6-CC7348E88E5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6" name="Text Box 15">
          <a:extLst>
            <a:ext uri="{FF2B5EF4-FFF2-40B4-BE49-F238E27FC236}">
              <a16:creationId xmlns:a16="http://schemas.microsoft.com/office/drawing/2014/main" id="{EA0BC6C8-C807-4B14-A03D-6CE6497C226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7" name="Text Box 15">
          <a:extLst>
            <a:ext uri="{FF2B5EF4-FFF2-40B4-BE49-F238E27FC236}">
              <a16:creationId xmlns:a16="http://schemas.microsoft.com/office/drawing/2014/main" id="{CA5DF672-125C-4CF2-BA28-667E48F0E93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8" name="Text Box 15">
          <a:extLst>
            <a:ext uri="{FF2B5EF4-FFF2-40B4-BE49-F238E27FC236}">
              <a16:creationId xmlns:a16="http://schemas.microsoft.com/office/drawing/2014/main" id="{350DB184-8DFF-471D-B101-EA9E050BE38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9" name="Text Box 15">
          <a:extLst>
            <a:ext uri="{FF2B5EF4-FFF2-40B4-BE49-F238E27FC236}">
              <a16:creationId xmlns:a16="http://schemas.microsoft.com/office/drawing/2014/main" id="{D442195F-649D-4CA4-BB6C-0F84A01C407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0" name="Text Box 15">
          <a:extLst>
            <a:ext uri="{FF2B5EF4-FFF2-40B4-BE49-F238E27FC236}">
              <a16:creationId xmlns:a16="http://schemas.microsoft.com/office/drawing/2014/main" id="{BC957B17-DFC1-4965-A373-351B41506C4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1" name="Text Box 15">
          <a:extLst>
            <a:ext uri="{FF2B5EF4-FFF2-40B4-BE49-F238E27FC236}">
              <a16:creationId xmlns:a16="http://schemas.microsoft.com/office/drawing/2014/main" id="{21BD441B-EB8B-4483-BEF1-407D377E0A0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2" name="Text Box 15">
          <a:extLst>
            <a:ext uri="{FF2B5EF4-FFF2-40B4-BE49-F238E27FC236}">
              <a16:creationId xmlns:a16="http://schemas.microsoft.com/office/drawing/2014/main" id="{F0F5E6C8-2166-4C6C-85BF-5C9E211C391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3" name="Text Box 15">
          <a:extLst>
            <a:ext uri="{FF2B5EF4-FFF2-40B4-BE49-F238E27FC236}">
              <a16:creationId xmlns:a16="http://schemas.microsoft.com/office/drawing/2014/main" id="{1734FDB0-419D-4BB4-AE54-2A7672C2BB5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4" name="Text Box 15">
          <a:extLst>
            <a:ext uri="{FF2B5EF4-FFF2-40B4-BE49-F238E27FC236}">
              <a16:creationId xmlns:a16="http://schemas.microsoft.com/office/drawing/2014/main" id="{76997358-A955-493C-A83A-035F3718580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5" name="Text Box 15">
          <a:extLst>
            <a:ext uri="{FF2B5EF4-FFF2-40B4-BE49-F238E27FC236}">
              <a16:creationId xmlns:a16="http://schemas.microsoft.com/office/drawing/2014/main" id="{CA3C26B8-A824-4E31-8CDA-663781593E0E}"/>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6" name="Text Box 15">
          <a:extLst>
            <a:ext uri="{FF2B5EF4-FFF2-40B4-BE49-F238E27FC236}">
              <a16:creationId xmlns:a16="http://schemas.microsoft.com/office/drawing/2014/main" id="{DC1F0AA2-3E42-4631-8F4C-3939E8A8C6BE}"/>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7" name="Text Box 15">
          <a:extLst>
            <a:ext uri="{FF2B5EF4-FFF2-40B4-BE49-F238E27FC236}">
              <a16:creationId xmlns:a16="http://schemas.microsoft.com/office/drawing/2014/main" id="{7E253477-32F0-4992-B81B-F1C99591F517}"/>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8" name="Text Box 15">
          <a:extLst>
            <a:ext uri="{FF2B5EF4-FFF2-40B4-BE49-F238E27FC236}">
              <a16:creationId xmlns:a16="http://schemas.microsoft.com/office/drawing/2014/main" id="{D8466AE0-6054-455D-B31C-AF72BDDC06C8}"/>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9" name="Text Box 15">
          <a:extLst>
            <a:ext uri="{FF2B5EF4-FFF2-40B4-BE49-F238E27FC236}">
              <a16:creationId xmlns:a16="http://schemas.microsoft.com/office/drawing/2014/main" id="{ECE32A7D-2DAD-4B94-B322-8CFC5AB7B177}"/>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0" name="Text Box 15">
          <a:extLst>
            <a:ext uri="{FF2B5EF4-FFF2-40B4-BE49-F238E27FC236}">
              <a16:creationId xmlns:a16="http://schemas.microsoft.com/office/drawing/2014/main" id="{7727179D-A601-40B2-B59E-86BD42846C7E}"/>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1" name="Text Box 15">
          <a:extLst>
            <a:ext uri="{FF2B5EF4-FFF2-40B4-BE49-F238E27FC236}">
              <a16:creationId xmlns:a16="http://schemas.microsoft.com/office/drawing/2014/main" id="{394B3DEC-C495-4A4D-9C75-22F3F987288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2" name="Text Box 15">
          <a:extLst>
            <a:ext uri="{FF2B5EF4-FFF2-40B4-BE49-F238E27FC236}">
              <a16:creationId xmlns:a16="http://schemas.microsoft.com/office/drawing/2014/main" id="{3D9A54AB-350F-4E07-AC77-8BF1398151DD}"/>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3" name="Text Box 15">
          <a:extLst>
            <a:ext uri="{FF2B5EF4-FFF2-40B4-BE49-F238E27FC236}">
              <a16:creationId xmlns:a16="http://schemas.microsoft.com/office/drawing/2014/main" id="{4A61419B-5302-4438-804D-91682F54BA3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4" name="Text Box 15">
          <a:extLst>
            <a:ext uri="{FF2B5EF4-FFF2-40B4-BE49-F238E27FC236}">
              <a16:creationId xmlns:a16="http://schemas.microsoft.com/office/drawing/2014/main" id="{D0007D95-581A-46DC-A17B-7B1EB93A162D}"/>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5" name="Text Box 15">
          <a:extLst>
            <a:ext uri="{FF2B5EF4-FFF2-40B4-BE49-F238E27FC236}">
              <a16:creationId xmlns:a16="http://schemas.microsoft.com/office/drawing/2014/main" id="{E46BF5C1-2314-4707-A1CA-C5555D78856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6" name="Text Box 15">
          <a:extLst>
            <a:ext uri="{FF2B5EF4-FFF2-40B4-BE49-F238E27FC236}">
              <a16:creationId xmlns:a16="http://schemas.microsoft.com/office/drawing/2014/main" id="{20078F47-EE17-4108-AC4A-CF66A6F97E6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7" name="Text Box 15">
          <a:extLst>
            <a:ext uri="{FF2B5EF4-FFF2-40B4-BE49-F238E27FC236}">
              <a16:creationId xmlns:a16="http://schemas.microsoft.com/office/drawing/2014/main" id="{ADCA858C-E345-4A67-BDBA-D71CA5A974F8}"/>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8" name="Text Box 15">
          <a:extLst>
            <a:ext uri="{FF2B5EF4-FFF2-40B4-BE49-F238E27FC236}">
              <a16:creationId xmlns:a16="http://schemas.microsoft.com/office/drawing/2014/main" id="{D81BB838-38EB-4630-9F25-2A2E639CB6E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9" name="Text Box 15">
          <a:extLst>
            <a:ext uri="{FF2B5EF4-FFF2-40B4-BE49-F238E27FC236}">
              <a16:creationId xmlns:a16="http://schemas.microsoft.com/office/drawing/2014/main" id="{19E490B8-62B4-465C-8E82-477E59875EE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0" name="Text Box 15">
          <a:extLst>
            <a:ext uri="{FF2B5EF4-FFF2-40B4-BE49-F238E27FC236}">
              <a16:creationId xmlns:a16="http://schemas.microsoft.com/office/drawing/2014/main" id="{A0CFB007-796C-4056-9A61-8C4AFDBBEA87}"/>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1" name="Text Box 15">
          <a:extLst>
            <a:ext uri="{FF2B5EF4-FFF2-40B4-BE49-F238E27FC236}">
              <a16:creationId xmlns:a16="http://schemas.microsoft.com/office/drawing/2014/main" id="{20BE7FDA-2C12-42D4-9A9C-3DE017EB6A9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2" name="Text Box 15">
          <a:extLst>
            <a:ext uri="{FF2B5EF4-FFF2-40B4-BE49-F238E27FC236}">
              <a16:creationId xmlns:a16="http://schemas.microsoft.com/office/drawing/2014/main" id="{DB5C4402-B8D8-43F3-9E69-17D268AF9EF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3" name="Text Box 15">
          <a:extLst>
            <a:ext uri="{FF2B5EF4-FFF2-40B4-BE49-F238E27FC236}">
              <a16:creationId xmlns:a16="http://schemas.microsoft.com/office/drawing/2014/main" id="{CBF3AB22-119E-41D3-8C72-E3ECA0E2D5F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4" name="Text Box 15">
          <a:extLst>
            <a:ext uri="{FF2B5EF4-FFF2-40B4-BE49-F238E27FC236}">
              <a16:creationId xmlns:a16="http://schemas.microsoft.com/office/drawing/2014/main" id="{CF717145-35D5-4B7C-AA64-DCF1B9A1A52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5" name="Text Box 15">
          <a:extLst>
            <a:ext uri="{FF2B5EF4-FFF2-40B4-BE49-F238E27FC236}">
              <a16:creationId xmlns:a16="http://schemas.microsoft.com/office/drawing/2014/main" id="{7DBEEF40-A380-4669-A646-11909181DB5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6" name="Text Box 15">
          <a:extLst>
            <a:ext uri="{FF2B5EF4-FFF2-40B4-BE49-F238E27FC236}">
              <a16:creationId xmlns:a16="http://schemas.microsoft.com/office/drawing/2014/main" id="{2102EC53-C7F2-4A43-9E05-E3DC65F3023E}"/>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7" name="Text Box 15">
          <a:extLst>
            <a:ext uri="{FF2B5EF4-FFF2-40B4-BE49-F238E27FC236}">
              <a16:creationId xmlns:a16="http://schemas.microsoft.com/office/drawing/2014/main" id="{791337C2-392D-46AE-98A7-7DCAD960EA4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8" name="Text Box 15">
          <a:extLst>
            <a:ext uri="{FF2B5EF4-FFF2-40B4-BE49-F238E27FC236}">
              <a16:creationId xmlns:a16="http://schemas.microsoft.com/office/drawing/2014/main" id="{80A664EA-B263-4039-A623-41DB905AB27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9" name="Text Box 15">
          <a:extLst>
            <a:ext uri="{FF2B5EF4-FFF2-40B4-BE49-F238E27FC236}">
              <a16:creationId xmlns:a16="http://schemas.microsoft.com/office/drawing/2014/main" id="{A5D27A18-18D9-455D-98B5-3776C75FF00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0" name="Text Box 15">
          <a:extLst>
            <a:ext uri="{FF2B5EF4-FFF2-40B4-BE49-F238E27FC236}">
              <a16:creationId xmlns:a16="http://schemas.microsoft.com/office/drawing/2014/main" id="{E4F9974B-D65B-4F1A-879F-C88A50E79D2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1" name="Text Box 15">
          <a:extLst>
            <a:ext uri="{FF2B5EF4-FFF2-40B4-BE49-F238E27FC236}">
              <a16:creationId xmlns:a16="http://schemas.microsoft.com/office/drawing/2014/main" id="{F726DC17-E3CE-4B8D-A620-5F39CA05DCB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2" name="Text Box 15">
          <a:extLst>
            <a:ext uri="{FF2B5EF4-FFF2-40B4-BE49-F238E27FC236}">
              <a16:creationId xmlns:a16="http://schemas.microsoft.com/office/drawing/2014/main" id="{6F8A0B3C-6CEC-402E-B7E1-8ED52A1BCE5D}"/>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3" name="Text Box 15">
          <a:extLst>
            <a:ext uri="{FF2B5EF4-FFF2-40B4-BE49-F238E27FC236}">
              <a16:creationId xmlns:a16="http://schemas.microsoft.com/office/drawing/2014/main" id="{1BB222A3-D424-457F-AEE7-E78FAEB381E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4" name="Text Box 15">
          <a:extLst>
            <a:ext uri="{FF2B5EF4-FFF2-40B4-BE49-F238E27FC236}">
              <a16:creationId xmlns:a16="http://schemas.microsoft.com/office/drawing/2014/main" id="{6357BF44-516E-4459-8082-131126CE245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5" name="Text Box 15">
          <a:extLst>
            <a:ext uri="{FF2B5EF4-FFF2-40B4-BE49-F238E27FC236}">
              <a16:creationId xmlns:a16="http://schemas.microsoft.com/office/drawing/2014/main" id="{E10E9A59-FF24-40A2-BAF4-2A5C09FAA97F}"/>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6" name="Text Box 15">
          <a:extLst>
            <a:ext uri="{FF2B5EF4-FFF2-40B4-BE49-F238E27FC236}">
              <a16:creationId xmlns:a16="http://schemas.microsoft.com/office/drawing/2014/main" id="{B251E7C3-BEBA-4287-86B8-9048C5C01C3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7" name="Text Box 15">
          <a:extLst>
            <a:ext uri="{FF2B5EF4-FFF2-40B4-BE49-F238E27FC236}">
              <a16:creationId xmlns:a16="http://schemas.microsoft.com/office/drawing/2014/main" id="{D946505F-0251-4E42-9016-B8D2AB2AE91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8" name="Text Box 15">
          <a:extLst>
            <a:ext uri="{FF2B5EF4-FFF2-40B4-BE49-F238E27FC236}">
              <a16:creationId xmlns:a16="http://schemas.microsoft.com/office/drawing/2014/main" id="{6DE0CC2B-71D2-415D-AA83-9547057DE4E7}"/>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9" name="Text Box 15">
          <a:extLst>
            <a:ext uri="{FF2B5EF4-FFF2-40B4-BE49-F238E27FC236}">
              <a16:creationId xmlns:a16="http://schemas.microsoft.com/office/drawing/2014/main" id="{B2698F05-5818-4CE5-8073-110311EE828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0" name="Text Box 15">
          <a:extLst>
            <a:ext uri="{FF2B5EF4-FFF2-40B4-BE49-F238E27FC236}">
              <a16:creationId xmlns:a16="http://schemas.microsoft.com/office/drawing/2014/main" id="{3156D217-A050-450E-BF16-28241752C9EF}"/>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1" name="Text Box 15">
          <a:extLst>
            <a:ext uri="{FF2B5EF4-FFF2-40B4-BE49-F238E27FC236}">
              <a16:creationId xmlns:a16="http://schemas.microsoft.com/office/drawing/2014/main" id="{A6D8FF89-2553-4496-9F92-E4B6C749D33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2" name="Text Box 15">
          <a:extLst>
            <a:ext uri="{FF2B5EF4-FFF2-40B4-BE49-F238E27FC236}">
              <a16:creationId xmlns:a16="http://schemas.microsoft.com/office/drawing/2014/main" id="{B53029F4-0FA5-484D-8533-F1588015F4B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3" name="Text Box 15">
          <a:extLst>
            <a:ext uri="{FF2B5EF4-FFF2-40B4-BE49-F238E27FC236}">
              <a16:creationId xmlns:a16="http://schemas.microsoft.com/office/drawing/2014/main" id="{CF5FB007-DD42-4D6A-8F2E-16EC388DE84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4" name="Text Box 15">
          <a:extLst>
            <a:ext uri="{FF2B5EF4-FFF2-40B4-BE49-F238E27FC236}">
              <a16:creationId xmlns:a16="http://schemas.microsoft.com/office/drawing/2014/main" id="{869597D4-BBBF-4D90-B613-B569B5576C1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5" name="Text Box 15">
          <a:extLst>
            <a:ext uri="{FF2B5EF4-FFF2-40B4-BE49-F238E27FC236}">
              <a16:creationId xmlns:a16="http://schemas.microsoft.com/office/drawing/2014/main" id="{AF38285C-926A-4A12-A64E-EC4469BD88F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6" name="Text Box 15">
          <a:extLst>
            <a:ext uri="{FF2B5EF4-FFF2-40B4-BE49-F238E27FC236}">
              <a16:creationId xmlns:a16="http://schemas.microsoft.com/office/drawing/2014/main" id="{FBB90318-E18E-4781-AFAF-D7C060F8B13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7" name="Text Box 15">
          <a:extLst>
            <a:ext uri="{FF2B5EF4-FFF2-40B4-BE49-F238E27FC236}">
              <a16:creationId xmlns:a16="http://schemas.microsoft.com/office/drawing/2014/main" id="{C3254115-DCC5-4BC8-A4CD-63B655943ECF}"/>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8" name="Text Box 15">
          <a:extLst>
            <a:ext uri="{FF2B5EF4-FFF2-40B4-BE49-F238E27FC236}">
              <a16:creationId xmlns:a16="http://schemas.microsoft.com/office/drawing/2014/main" id="{858A20FE-C9E7-4ED2-963D-0664AB3C16E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9" name="Text Box 15">
          <a:extLst>
            <a:ext uri="{FF2B5EF4-FFF2-40B4-BE49-F238E27FC236}">
              <a16:creationId xmlns:a16="http://schemas.microsoft.com/office/drawing/2014/main" id="{27D332B0-E03A-43D6-A6DB-B6850A3B4E2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0" name="Text Box 15">
          <a:extLst>
            <a:ext uri="{FF2B5EF4-FFF2-40B4-BE49-F238E27FC236}">
              <a16:creationId xmlns:a16="http://schemas.microsoft.com/office/drawing/2014/main" id="{BB054661-C9CB-499D-A300-193BE8C31B3E}"/>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1" name="Text Box 15">
          <a:extLst>
            <a:ext uri="{FF2B5EF4-FFF2-40B4-BE49-F238E27FC236}">
              <a16:creationId xmlns:a16="http://schemas.microsoft.com/office/drawing/2014/main" id="{17DC6F06-30F3-4BAB-8F9E-5DDB9335531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2" name="Text Box 15">
          <a:extLst>
            <a:ext uri="{FF2B5EF4-FFF2-40B4-BE49-F238E27FC236}">
              <a16:creationId xmlns:a16="http://schemas.microsoft.com/office/drawing/2014/main" id="{07E68C49-7254-40F5-87AA-5F6E8EBD5B67}"/>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3" name="Text Box 15">
          <a:extLst>
            <a:ext uri="{FF2B5EF4-FFF2-40B4-BE49-F238E27FC236}">
              <a16:creationId xmlns:a16="http://schemas.microsoft.com/office/drawing/2014/main" id="{C503DD17-67E2-4F16-BD31-7D4B48F63B08}"/>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4" name="Text Box 15">
          <a:extLst>
            <a:ext uri="{FF2B5EF4-FFF2-40B4-BE49-F238E27FC236}">
              <a16:creationId xmlns:a16="http://schemas.microsoft.com/office/drawing/2014/main" id="{31FA2803-4869-45EC-9F78-B4EDAFC41EA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5" name="Text Box 15">
          <a:extLst>
            <a:ext uri="{FF2B5EF4-FFF2-40B4-BE49-F238E27FC236}">
              <a16:creationId xmlns:a16="http://schemas.microsoft.com/office/drawing/2014/main" id="{BA0BCEE2-6D2D-4B69-8ACF-36684A5A771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6" name="Text Box 15">
          <a:extLst>
            <a:ext uri="{FF2B5EF4-FFF2-40B4-BE49-F238E27FC236}">
              <a16:creationId xmlns:a16="http://schemas.microsoft.com/office/drawing/2014/main" id="{076B242A-AF39-458F-A72B-CA0F11DB46D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7" name="Text Box 15">
          <a:extLst>
            <a:ext uri="{FF2B5EF4-FFF2-40B4-BE49-F238E27FC236}">
              <a16:creationId xmlns:a16="http://schemas.microsoft.com/office/drawing/2014/main" id="{98D060A8-DDE1-4B04-BDE3-D2AA29D2B76F}"/>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8" name="Text Box 15">
          <a:extLst>
            <a:ext uri="{FF2B5EF4-FFF2-40B4-BE49-F238E27FC236}">
              <a16:creationId xmlns:a16="http://schemas.microsoft.com/office/drawing/2014/main" id="{F283D01D-E985-4DEE-8207-FA2C0E00325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9" name="Text Box 15">
          <a:extLst>
            <a:ext uri="{FF2B5EF4-FFF2-40B4-BE49-F238E27FC236}">
              <a16:creationId xmlns:a16="http://schemas.microsoft.com/office/drawing/2014/main" id="{251841F3-228E-4C93-BD99-42DCC569D0A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0" name="Text Box 15">
          <a:extLst>
            <a:ext uri="{FF2B5EF4-FFF2-40B4-BE49-F238E27FC236}">
              <a16:creationId xmlns:a16="http://schemas.microsoft.com/office/drawing/2014/main" id="{860DBDBB-FA7C-427D-943A-CABA0622136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1" name="Text Box 15">
          <a:extLst>
            <a:ext uri="{FF2B5EF4-FFF2-40B4-BE49-F238E27FC236}">
              <a16:creationId xmlns:a16="http://schemas.microsoft.com/office/drawing/2014/main" id="{B279DFD3-4D77-4918-ACE0-5E43AFC6BAA8}"/>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2" name="Text Box 15">
          <a:extLst>
            <a:ext uri="{FF2B5EF4-FFF2-40B4-BE49-F238E27FC236}">
              <a16:creationId xmlns:a16="http://schemas.microsoft.com/office/drawing/2014/main" id="{BC848B86-216C-4DCF-946F-537CE51CD23E}"/>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3" name="Text Box 15">
          <a:extLst>
            <a:ext uri="{FF2B5EF4-FFF2-40B4-BE49-F238E27FC236}">
              <a16:creationId xmlns:a16="http://schemas.microsoft.com/office/drawing/2014/main" id="{6E3AD56E-5370-4F57-A205-05891EC8D368}"/>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4" name="Text Box 15">
          <a:extLst>
            <a:ext uri="{FF2B5EF4-FFF2-40B4-BE49-F238E27FC236}">
              <a16:creationId xmlns:a16="http://schemas.microsoft.com/office/drawing/2014/main" id="{C9834F82-6AC6-41E2-A73B-8569570AD39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5" name="Text Box 15">
          <a:extLst>
            <a:ext uri="{FF2B5EF4-FFF2-40B4-BE49-F238E27FC236}">
              <a16:creationId xmlns:a16="http://schemas.microsoft.com/office/drawing/2014/main" id="{8BAA2D36-2607-4206-908B-39462E80224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6" name="Text Box 15">
          <a:extLst>
            <a:ext uri="{FF2B5EF4-FFF2-40B4-BE49-F238E27FC236}">
              <a16:creationId xmlns:a16="http://schemas.microsoft.com/office/drawing/2014/main" id="{5115C98C-CBF4-4767-8070-92BF7BEBC2B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7" name="Text Box 15">
          <a:extLst>
            <a:ext uri="{FF2B5EF4-FFF2-40B4-BE49-F238E27FC236}">
              <a16:creationId xmlns:a16="http://schemas.microsoft.com/office/drawing/2014/main" id="{8A47CDFC-FAA0-40D7-AB43-C9228BB97C04}"/>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8" name="Text Box 15">
          <a:extLst>
            <a:ext uri="{FF2B5EF4-FFF2-40B4-BE49-F238E27FC236}">
              <a16:creationId xmlns:a16="http://schemas.microsoft.com/office/drawing/2014/main" id="{3827F4C9-872D-4221-89B7-D53527857C54}"/>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9" name="Text Box 15">
          <a:extLst>
            <a:ext uri="{FF2B5EF4-FFF2-40B4-BE49-F238E27FC236}">
              <a16:creationId xmlns:a16="http://schemas.microsoft.com/office/drawing/2014/main" id="{9B5C71D6-3BAB-495B-BB84-23F7DF107F7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0" name="Text Box 15">
          <a:extLst>
            <a:ext uri="{FF2B5EF4-FFF2-40B4-BE49-F238E27FC236}">
              <a16:creationId xmlns:a16="http://schemas.microsoft.com/office/drawing/2014/main" id="{310D958D-16B4-4223-A6C0-B0643CA552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1" name="Text Box 15">
          <a:extLst>
            <a:ext uri="{FF2B5EF4-FFF2-40B4-BE49-F238E27FC236}">
              <a16:creationId xmlns:a16="http://schemas.microsoft.com/office/drawing/2014/main" id="{DC8A8A41-EC0F-4A22-9FD2-19507DBFF1A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2" name="Text Box 15">
          <a:extLst>
            <a:ext uri="{FF2B5EF4-FFF2-40B4-BE49-F238E27FC236}">
              <a16:creationId xmlns:a16="http://schemas.microsoft.com/office/drawing/2014/main" id="{1C67BC4E-2704-471E-AFD1-8108FB8B2B7F}"/>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3" name="Text Box 15">
          <a:extLst>
            <a:ext uri="{FF2B5EF4-FFF2-40B4-BE49-F238E27FC236}">
              <a16:creationId xmlns:a16="http://schemas.microsoft.com/office/drawing/2014/main" id="{390F2717-EDEE-46F8-8822-741DD17A0B8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4" name="Text Box 15">
          <a:extLst>
            <a:ext uri="{FF2B5EF4-FFF2-40B4-BE49-F238E27FC236}">
              <a16:creationId xmlns:a16="http://schemas.microsoft.com/office/drawing/2014/main" id="{E0C2CB8B-E5F7-4054-AF0D-FBA0B902CE0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5" name="Text Box 15">
          <a:extLst>
            <a:ext uri="{FF2B5EF4-FFF2-40B4-BE49-F238E27FC236}">
              <a16:creationId xmlns:a16="http://schemas.microsoft.com/office/drawing/2014/main" id="{63723085-31D1-47F2-890C-D09B670699C7}"/>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6" name="Text Box 15">
          <a:extLst>
            <a:ext uri="{FF2B5EF4-FFF2-40B4-BE49-F238E27FC236}">
              <a16:creationId xmlns:a16="http://schemas.microsoft.com/office/drawing/2014/main" id="{DB452580-EF71-43A0-BBC2-897CA9DEE28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7" name="Text Box 15">
          <a:extLst>
            <a:ext uri="{FF2B5EF4-FFF2-40B4-BE49-F238E27FC236}">
              <a16:creationId xmlns:a16="http://schemas.microsoft.com/office/drawing/2014/main" id="{B6F72566-85F4-4EA0-BCF6-0970C438095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8" name="Text Box 15">
          <a:extLst>
            <a:ext uri="{FF2B5EF4-FFF2-40B4-BE49-F238E27FC236}">
              <a16:creationId xmlns:a16="http://schemas.microsoft.com/office/drawing/2014/main" id="{897414C9-BD05-42A8-AECB-4EE00A1F7BF4}"/>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9" name="Text Box 15">
          <a:extLst>
            <a:ext uri="{FF2B5EF4-FFF2-40B4-BE49-F238E27FC236}">
              <a16:creationId xmlns:a16="http://schemas.microsoft.com/office/drawing/2014/main" id="{33C80CB6-C77F-4964-8B19-A32925CE29E4}"/>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0" name="Text Box 15">
          <a:extLst>
            <a:ext uri="{FF2B5EF4-FFF2-40B4-BE49-F238E27FC236}">
              <a16:creationId xmlns:a16="http://schemas.microsoft.com/office/drawing/2014/main" id="{D4860681-73F3-4FA3-97AC-4972FF3DE29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1" name="Text Box 15">
          <a:extLst>
            <a:ext uri="{FF2B5EF4-FFF2-40B4-BE49-F238E27FC236}">
              <a16:creationId xmlns:a16="http://schemas.microsoft.com/office/drawing/2014/main" id="{A4C42E12-6DA0-4AC9-BF29-CF5952C133A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2" name="Text Box 15">
          <a:extLst>
            <a:ext uri="{FF2B5EF4-FFF2-40B4-BE49-F238E27FC236}">
              <a16:creationId xmlns:a16="http://schemas.microsoft.com/office/drawing/2014/main" id="{852E4B91-30B5-4749-90AA-F3F18C6E65B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3" name="Text Box 15">
          <a:extLst>
            <a:ext uri="{FF2B5EF4-FFF2-40B4-BE49-F238E27FC236}">
              <a16:creationId xmlns:a16="http://schemas.microsoft.com/office/drawing/2014/main" id="{6DD32E68-BD69-418B-A895-875AF4C051E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4" name="Text Box 15">
          <a:extLst>
            <a:ext uri="{FF2B5EF4-FFF2-40B4-BE49-F238E27FC236}">
              <a16:creationId xmlns:a16="http://schemas.microsoft.com/office/drawing/2014/main" id="{7D5032CD-93DC-413C-AE5F-4CEC5C7B953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5" name="Text Box 15">
          <a:extLst>
            <a:ext uri="{FF2B5EF4-FFF2-40B4-BE49-F238E27FC236}">
              <a16:creationId xmlns:a16="http://schemas.microsoft.com/office/drawing/2014/main" id="{AB3DDC5F-9CB6-49BD-B27D-800DAD3ABCE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6" name="Text Box 15">
          <a:extLst>
            <a:ext uri="{FF2B5EF4-FFF2-40B4-BE49-F238E27FC236}">
              <a16:creationId xmlns:a16="http://schemas.microsoft.com/office/drawing/2014/main" id="{5CD38862-8061-41A4-991E-A01FF4DCA3A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7" name="Text Box 15">
          <a:extLst>
            <a:ext uri="{FF2B5EF4-FFF2-40B4-BE49-F238E27FC236}">
              <a16:creationId xmlns:a16="http://schemas.microsoft.com/office/drawing/2014/main" id="{8F375098-B305-4F04-9496-2E165E2C8AF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8" name="Text Box 15">
          <a:extLst>
            <a:ext uri="{FF2B5EF4-FFF2-40B4-BE49-F238E27FC236}">
              <a16:creationId xmlns:a16="http://schemas.microsoft.com/office/drawing/2014/main" id="{3E733DD7-D6BA-4751-B605-3C575161323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9" name="Text Box 15">
          <a:extLst>
            <a:ext uri="{FF2B5EF4-FFF2-40B4-BE49-F238E27FC236}">
              <a16:creationId xmlns:a16="http://schemas.microsoft.com/office/drawing/2014/main" id="{284C004B-9FE1-4BD9-A7B2-3639F9D45D5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0" name="Text Box 15">
          <a:extLst>
            <a:ext uri="{FF2B5EF4-FFF2-40B4-BE49-F238E27FC236}">
              <a16:creationId xmlns:a16="http://schemas.microsoft.com/office/drawing/2014/main" id="{2B0693D5-364F-4112-AACC-DC85FC7F810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1" name="Text Box 15">
          <a:extLst>
            <a:ext uri="{FF2B5EF4-FFF2-40B4-BE49-F238E27FC236}">
              <a16:creationId xmlns:a16="http://schemas.microsoft.com/office/drawing/2014/main" id="{48646F6E-F8AA-4048-9649-DB623003023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2" name="Text Box 15">
          <a:extLst>
            <a:ext uri="{FF2B5EF4-FFF2-40B4-BE49-F238E27FC236}">
              <a16:creationId xmlns:a16="http://schemas.microsoft.com/office/drawing/2014/main" id="{90148BAB-1BCB-40EE-A12F-096FFF320C47}"/>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3" name="Text Box 15">
          <a:extLst>
            <a:ext uri="{FF2B5EF4-FFF2-40B4-BE49-F238E27FC236}">
              <a16:creationId xmlns:a16="http://schemas.microsoft.com/office/drawing/2014/main" id="{C418B84A-BAA2-424C-B8E3-71AE41F0EDD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4" name="Text Box 15">
          <a:extLst>
            <a:ext uri="{FF2B5EF4-FFF2-40B4-BE49-F238E27FC236}">
              <a16:creationId xmlns:a16="http://schemas.microsoft.com/office/drawing/2014/main" id="{23C775C6-21FE-47EC-8164-6BCF390B261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5" name="Text Box 15">
          <a:extLst>
            <a:ext uri="{FF2B5EF4-FFF2-40B4-BE49-F238E27FC236}">
              <a16:creationId xmlns:a16="http://schemas.microsoft.com/office/drawing/2014/main" id="{464664E6-AB94-4D10-9428-983846897B4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6" name="Text Box 15">
          <a:extLst>
            <a:ext uri="{FF2B5EF4-FFF2-40B4-BE49-F238E27FC236}">
              <a16:creationId xmlns:a16="http://schemas.microsoft.com/office/drawing/2014/main" id="{56E00D5C-2391-4975-981A-A46D3F3D72C8}"/>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7" name="Text Box 15">
          <a:extLst>
            <a:ext uri="{FF2B5EF4-FFF2-40B4-BE49-F238E27FC236}">
              <a16:creationId xmlns:a16="http://schemas.microsoft.com/office/drawing/2014/main" id="{67DC8735-3651-4F78-B72A-97FE3D1CAE64}"/>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8" name="Text Box 15">
          <a:extLst>
            <a:ext uri="{FF2B5EF4-FFF2-40B4-BE49-F238E27FC236}">
              <a16:creationId xmlns:a16="http://schemas.microsoft.com/office/drawing/2014/main" id="{28131586-F532-4549-B397-EE99433E3A9D}"/>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9" name="Text Box 15">
          <a:extLst>
            <a:ext uri="{FF2B5EF4-FFF2-40B4-BE49-F238E27FC236}">
              <a16:creationId xmlns:a16="http://schemas.microsoft.com/office/drawing/2014/main" id="{7976E2C8-A77C-41BA-A5A7-FCAFD9D7F1C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0" name="Text Box 15">
          <a:extLst>
            <a:ext uri="{FF2B5EF4-FFF2-40B4-BE49-F238E27FC236}">
              <a16:creationId xmlns:a16="http://schemas.microsoft.com/office/drawing/2014/main" id="{83B69BEB-109C-48D2-B91F-FA49B2CBE1A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1" name="Text Box 15">
          <a:extLst>
            <a:ext uri="{FF2B5EF4-FFF2-40B4-BE49-F238E27FC236}">
              <a16:creationId xmlns:a16="http://schemas.microsoft.com/office/drawing/2014/main" id="{F89C9CDE-71E3-4F12-8105-99A4452C8378}"/>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2" name="Text Box 15">
          <a:extLst>
            <a:ext uri="{FF2B5EF4-FFF2-40B4-BE49-F238E27FC236}">
              <a16:creationId xmlns:a16="http://schemas.microsoft.com/office/drawing/2014/main" id="{F9C7415E-CCBA-42D9-88B2-944052430CCD}"/>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3" name="Text Box 15">
          <a:extLst>
            <a:ext uri="{FF2B5EF4-FFF2-40B4-BE49-F238E27FC236}">
              <a16:creationId xmlns:a16="http://schemas.microsoft.com/office/drawing/2014/main" id="{69BCE5DE-3428-43AD-B4CA-7FD27DB0FA0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4" name="Text Box 15">
          <a:extLst>
            <a:ext uri="{FF2B5EF4-FFF2-40B4-BE49-F238E27FC236}">
              <a16:creationId xmlns:a16="http://schemas.microsoft.com/office/drawing/2014/main" id="{18246621-4E4E-449C-ABE0-BBDC372EF75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5" name="Text Box 15">
          <a:extLst>
            <a:ext uri="{FF2B5EF4-FFF2-40B4-BE49-F238E27FC236}">
              <a16:creationId xmlns:a16="http://schemas.microsoft.com/office/drawing/2014/main" id="{B1C4EF78-D34E-40CE-B192-EE9A708CAFA4}"/>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6" name="Text Box 15">
          <a:extLst>
            <a:ext uri="{FF2B5EF4-FFF2-40B4-BE49-F238E27FC236}">
              <a16:creationId xmlns:a16="http://schemas.microsoft.com/office/drawing/2014/main" id="{2A23FFB8-9759-473B-8CB5-693DDBCF9F6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7" name="Text Box 15">
          <a:extLst>
            <a:ext uri="{FF2B5EF4-FFF2-40B4-BE49-F238E27FC236}">
              <a16:creationId xmlns:a16="http://schemas.microsoft.com/office/drawing/2014/main" id="{AEF98DEE-2738-4722-81E2-E9B314E7903D}"/>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8" name="Text Box 15">
          <a:extLst>
            <a:ext uri="{FF2B5EF4-FFF2-40B4-BE49-F238E27FC236}">
              <a16:creationId xmlns:a16="http://schemas.microsoft.com/office/drawing/2014/main" id="{5FABE91E-BE57-45CF-B216-6D13FD15A09D}"/>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9" name="Text Box 15">
          <a:extLst>
            <a:ext uri="{FF2B5EF4-FFF2-40B4-BE49-F238E27FC236}">
              <a16:creationId xmlns:a16="http://schemas.microsoft.com/office/drawing/2014/main" id="{8D00FB1C-5C3C-4ECC-9DAF-335BBA7C0AA8}"/>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0" name="Text Box 15">
          <a:extLst>
            <a:ext uri="{FF2B5EF4-FFF2-40B4-BE49-F238E27FC236}">
              <a16:creationId xmlns:a16="http://schemas.microsoft.com/office/drawing/2014/main" id="{22BBBB03-B79C-45F3-9F7F-B0266E678004}"/>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1" name="Text Box 15">
          <a:extLst>
            <a:ext uri="{FF2B5EF4-FFF2-40B4-BE49-F238E27FC236}">
              <a16:creationId xmlns:a16="http://schemas.microsoft.com/office/drawing/2014/main" id="{92D5C74E-FA92-42CE-9E2F-A2BD95565EE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2" name="Text Box 15">
          <a:extLst>
            <a:ext uri="{FF2B5EF4-FFF2-40B4-BE49-F238E27FC236}">
              <a16:creationId xmlns:a16="http://schemas.microsoft.com/office/drawing/2014/main" id="{AD4014A4-7C38-4C20-843E-81ED591EC5B4}"/>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3" name="Text Box 15">
          <a:extLst>
            <a:ext uri="{FF2B5EF4-FFF2-40B4-BE49-F238E27FC236}">
              <a16:creationId xmlns:a16="http://schemas.microsoft.com/office/drawing/2014/main" id="{23F188FB-DD7E-4C95-9789-8E8F47768AA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4" name="Text Box 15">
          <a:extLst>
            <a:ext uri="{FF2B5EF4-FFF2-40B4-BE49-F238E27FC236}">
              <a16:creationId xmlns:a16="http://schemas.microsoft.com/office/drawing/2014/main" id="{61FA5144-F91F-4014-9978-06DB9DB0DEB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5" name="Text Box 15">
          <a:extLst>
            <a:ext uri="{FF2B5EF4-FFF2-40B4-BE49-F238E27FC236}">
              <a16:creationId xmlns:a16="http://schemas.microsoft.com/office/drawing/2014/main" id="{B6247770-50CB-4FBC-80E8-2C57EB6A297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6" name="Text Box 15">
          <a:extLst>
            <a:ext uri="{FF2B5EF4-FFF2-40B4-BE49-F238E27FC236}">
              <a16:creationId xmlns:a16="http://schemas.microsoft.com/office/drawing/2014/main" id="{FB97B94F-1506-44F8-93D4-C0F839E3B5CF}"/>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7" name="Text Box 15">
          <a:extLst>
            <a:ext uri="{FF2B5EF4-FFF2-40B4-BE49-F238E27FC236}">
              <a16:creationId xmlns:a16="http://schemas.microsoft.com/office/drawing/2014/main" id="{5A48DB19-DE43-49A4-BFA3-446C2A241607}"/>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8" name="Text Box 15">
          <a:extLst>
            <a:ext uri="{FF2B5EF4-FFF2-40B4-BE49-F238E27FC236}">
              <a16:creationId xmlns:a16="http://schemas.microsoft.com/office/drawing/2014/main" id="{FC902B0D-8CCE-443E-8EEC-BCCCF025366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9" name="Text Box 15">
          <a:extLst>
            <a:ext uri="{FF2B5EF4-FFF2-40B4-BE49-F238E27FC236}">
              <a16:creationId xmlns:a16="http://schemas.microsoft.com/office/drawing/2014/main" id="{0FEFA264-5144-4C65-9A2E-C4F439953B8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0" name="Text Box 15">
          <a:extLst>
            <a:ext uri="{FF2B5EF4-FFF2-40B4-BE49-F238E27FC236}">
              <a16:creationId xmlns:a16="http://schemas.microsoft.com/office/drawing/2014/main" id="{0E811069-1307-4AAA-B756-108DAC9B7574}"/>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1" name="Text Box 15">
          <a:extLst>
            <a:ext uri="{FF2B5EF4-FFF2-40B4-BE49-F238E27FC236}">
              <a16:creationId xmlns:a16="http://schemas.microsoft.com/office/drawing/2014/main" id="{FF0B5515-E8F1-4B7B-8D3E-E505F60A40FD}"/>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2" name="Text Box 15">
          <a:extLst>
            <a:ext uri="{FF2B5EF4-FFF2-40B4-BE49-F238E27FC236}">
              <a16:creationId xmlns:a16="http://schemas.microsoft.com/office/drawing/2014/main" id="{22457B2A-AB0E-4142-8F93-E25C28DB5CB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3" name="Text Box 15">
          <a:extLst>
            <a:ext uri="{FF2B5EF4-FFF2-40B4-BE49-F238E27FC236}">
              <a16:creationId xmlns:a16="http://schemas.microsoft.com/office/drawing/2014/main" id="{86686590-4D8D-442B-9816-2AAFF2687BA7}"/>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4" name="Text Box 15">
          <a:extLst>
            <a:ext uri="{FF2B5EF4-FFF2-40B4-BE49-F238E27FC236}">
              <a16:creationId xmlns:a16="http://schemas.microsoft.com/office/drawing/2014/main" id="{230A61B0-1282-46A6-A22D-1F919C790C7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5" name="Text Box 15">
          <a:extLst>
            <a:ext uri="{FF2B5EF4-FFF2-40B4-BE49-F238E27FC236}">
              <a16:creationId xmlns:a16="http://schemas.microsoft.com/office/drawing/2014/main" id="{20F39363-A3CF-4C93-85AD-205024CE553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6" name="Text Box 15">
          <a:extLst>
            <a:ext uri="{FF2B5EF4-FFF2-40B4-BE49-F238E27FC236}">
              <a16:creationId xmlns:a16="http://schemas.microsoft.com/office/drawing/2014/main" id="{0A7D0B54-E17A-4641-9A67-BAD45FFA3E9E}"/>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7" name="Text Box 15">
          <a:extLst>
            <a:ext uri="{FF2B5EF4-FFF2-40B4-BE49-F238E27FC236}">
              <a16:creationId xmlns:a16="http://schemas.microsoft.com/office/drawing/2014/main" id="{AE6F5FF3-C01F-48D4-92CA-16134E09C008}"/>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8" name="Text Box 15">
          <a:extLst>
            <a:ext uri="{FF2B5EF4-FFF2-40B4-BE49-F238E27FC236}">
              <a16:creationId xmlns:a16="http://schemas.microsoft.com/office/drawing/2014/main" id="{FC184F2E-B02E-42CA-9670-6EB8B131E8FE}"/>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9" name="Text Box 15">
          <a:extLst>
            <a:ext uri="{FF2B5EF4-FFF2-40B4-BE49-F238E27FC236}">
              <a16:creationId xmlns:a16="http://schemas.microsoft.com/office/drawing/2014/main" id="{C78B7308-DE73-40A4-B1ED-B649BB670E4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0" name="Text Box 15">
          <a:extLst>
            <a:ext uri="{FF2B5EF4-FFF2-40B4-BE49-F238E27FC236}">
              <a16:creationId xmlns:a16="http://schemas.microsoft.com/office/drawing/2014/main" id="{7DF42EE3-70C9-4103-9C46-427195E1F00F}"/>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1" name="Text Box 15">
          <a:extLst>
            <a:ext uri="{FF2B5EF4-FFF2-40B4-BE49-F238E27FC236}">
              <a16:creationId xmlns:a16="http://schemas.microsoft.com/office/drawing/2014/main" id="{95CD0645-5344-40FB-9EEA-0D44115CDE2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2" name="Text Box 15">
          <a:extLst>
            <a:ext uri="{FF2B5EF4-FFF2-40B4-BE49-F238E27FC236}">
              <a16:creationId xmlns:a16="http://schemas.microsoft.com/office/drawing/2014/main" id="{1E8ED4C9-2289-4E64-B73E-40272ECC22FE}"/>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3" name="Text Box 15">
          <a:extLst>
            <a:ext uri="{FF2B5EF4-FFF2-40B4-BE49-F238E27FC236}">
              <a16:creationId xmlns:a16="http://schemas.microsoft.com/office/drawing/2014/main" id="{6AA99CD1-ED57-486F-9B18-0825CB13E42D}"/>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4" name="Text Box 15">
          <a:extLst>
            <a:ext uri="{FF2B5EF4-FFF2-40B4-BE49-F238E27FC236}">
              <a16:creationId xmlns:a16="http://schemas.microsoft.com/office/drawing/2014/main" id="{4790C54F-BF71-4D27-B66A-346562C4726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5" name="Text Box 15">
          <a:extLst>
            <a:ext uri="{FF2B5EF4-FFF2-40B4-BE49-F238E27FC236}">
              <a16:creationId xmlns:a16="http://schemas.microsoft.com/office/drawing/2014/main" id="{699804E8-3F61-4C55-898A-5F0D794A90D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6" name="Text Box 15">
          <a:extLst>
            <a:ext uri="{FF2B5EF4-FFF2-40B4-BE49-F238E27FC236}">
              <a16:creationId xmlns:a16="http://schemas.microsoft.com/office/drawing/2014/main" id="{863363FD-861F-4991-8190-4914FABA379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7" name="Text Box 15">
          <a:extLst>
            <a:ext uri="{FF2B5EF4-FFF2-40B4-BE49-F238E27FC236}">
              <a16:creationId xmlns:a16="http://schemas.microsoft.com/office/drawing/2014/main" id="{22EA30E0-C4DF-4881-A516-52EB2273874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8" name="Text Box 15">
          <a:extLst>
            <a:ext uri="{FF2B5EF4-FFF2-40B4-BE49-F238E27FC236}">
              <a16:creationId xmlns:a16="http://schemas.microsoft.com/office/drawing/2014/main" id="{269F40E4-3D92-4F0F-870A-325B2642F9F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9" name="Text Box 15">
          <a:extLst>
            <a:ext uri="{FF2B5EF4-FFF2-40B4-BE49-F238E27FC236}">
              <a16:creationId xmlns:a16="http://schemas.microsoft.com/office/drawing/2014/main" id="{C7FAB257-6937-400D-B68A-CD6567AC01D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0" name="Text Box 15">
          <a:extLst>
            <a:ext uri="{FF2B5EF4-FFF2-40B4-BE49-F238E27FC236}">
              <a16:creationId xmlns:a16="http://schemas.microsoft.com/office/drawing/2014/main" id="{B167537F-51F6-4F7A-A00D-8EA2D559DF9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1" name="Text Box 15">
          <a:extLst>
            <a:ext uri="{FF2B5EF4-FFF2-40B4-BE49-F238E27FC236}">
              <a16:creationId xmlns:a16="http://schemas.microsoft.com/office/drawing/2014/main" id="{0D31069B-7A79-4C4D-9655-5365C37AA628}"/>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2" name="Text Box 15">
          <a:extLst>
            <a:ext uri="{FF2B5EF4-FFF2-40B4-BE49-F238E27FC236}">
              <a16:creationId xmlns:a16="http://schemas.microsoft.com/office/drawing/2014/main" id="{7CE83576-30B1-4345-B298-4A4474633B8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3" name="Text Box 15">
          <a:extLst>
            <a:ext uri="{FF2B5EF4-FFF2-40B4-BE49-F238E27FC236}">
              <a16:creationId xmlns:a16="http://schemas.microsoft.com/office/drawing/2014/main" id="{6F189580-92F6-48CA-93BC-1C566582924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4" name="Text Box 15">
          <a:extLst>
            <a:ext uri="{FF2B5EF4-FFF2-40B4-BE49-F238E27FC236}">
              <a16:creationId xmlns:a16="http://schemas.microsoft.com/office/drawing/2014/main" id="{A2A41BB3-F23B-4A4C-B4D0-B112C844CC0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5" name="Text Box 15">
          <a:extLst>
            <a:ext uri="{FF2B5EF4-FFF2-40B4-BE49-F238E27FC236}">
              <a16:creationId xmlns:a16="http://schemas.microsoft.com/office/drawing/2014/main" id="{9F78E895-8C5D-4870-9C94-5FC9AF57F37E}"/>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6" name="Text Box 15">
          <a:extLst>
            <a:ext uri="{FF2B5EF4-FFF2-40B4-BE49-F238E27FC236}">
              <a16:creationId xmlns:a16="http://schemas.microsoft.com/office/drawing/2014/main" id="{CBB48E08-0FBC-4C35-B6A9-881011CA859E}"/>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7" name="Text Box 15">
          <a:extLst>
            <a:ext uri="{FF2B5EF4-FFF2-40B4-BE49-F238E27FC236}">
              <a16:creationId xmlns:a16="http://schemas.microsoft.com/office/drawing/2014/main" id="{C8B539F2-248F-443D-908D-1372F5EF4FB4}"/>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8" name="Text Box 15">
          <a:extLst>
            <a:ext uri="{FF2B5EF4-FFF2-40B4-BE49-F238E27FC236}">
              <a16:creationId xmlns:a16="http://schemas.microsoft.com/office/drawing/2014/main" id="{ADC16802-F866-4BF0-AF3E-6DD85E394808}"/>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9" name="Text Box 15">
          <a:extLst>
            <a:ext uri="{FF2B5EF4-FFF2-40B4-BE49-F238E27FC236}">
              <a16:creationId xmlns:a16="http://schemas.microsoft.com/office/drawing/2014/main" id="{86F283F8-FB8A-4A6C-8FD0-25AFBA36DA8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0" name="Text Box 15">
          <a:extLst>
            <a:ext uri="{FF2B5EF4-FFF2-40B4-BE49-F238E27FC236}">
              <a16:creationId xmlns:a16="http://schemas.microsoft.com/office/drawing/2014/main" id="{3E319EDD-A519-4705-B873-FEDF7562F70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1" name="Text Box 15">
          <a:extLst>
            <a:ext uri="{FF2B5EF4-FFF2-40B4-BE49-F238E27FC236}">
              <a16:creationId xmlns:a16="http://schemas.microsoft.com/office/drawing/2014/main" id="{BD8023E0-A51C-4AFE-9BE3-CBF79721ADEE}"/>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2" name="Text Box 15">
          <a:extLst>
            <a:ext uri="{FF2B5EF4-FFF2-40B4-BE49-F238E27FC236}">
              <a16:creationId xmlns:a16="http://schemas.microsoft.com/office/drawing/2014/main" id="{00D4F53C-3FCA-442F-B187-AAE6B107160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3" name="Text Box 15">
          <a:extLst>
            <a:ext uri="{FF2B5EF4-FFF2-40B4-BE49-F238E27FC236}">
              <a16:creationId xmlns:a16="http://schemas.microsoft.com/office/drawing/2014/main" id="{41677354-3853-4C55-84D6-8E71DDAA21F4}"/>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4" name="Text Box 15">
          <a:extLst>
            <a:ext uri="{FF2B5EF4-FFF2-40B4-BE49-F238E27FC236}">
              <a16:creationId xmlns:a16="http://schemas.microsoft.com/office/drawing/2014/main" id="{1885BE14-02C2-4F5E-8016-0BC39B4048A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5" name="Text Box 15">
          <a:extLst>
            <a:ext uri="{FF2B5EF4-FFF2-40B4-BE49-F238E27FC236}">
              <a16:creationId xmlns:a16="http://schemas.microsoft.com/office/drawing/2014/main" id="{8DBDECB2-B527-4C67-97B4-84203C7243F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6" name="Text Box 15">
          <a:extLst>
            <a:ext uri="{FF2B5EF4-FFF2-40B4-BE49-F238E27FC236}">
              <a16:creationId xmlns:a16="http://schemas.microsoft.com/office/drawing/2014/main" id="{277B4403-5A7E-4488-BB6B-DF6FAF26889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7" name="Text Box 15">
          <a:extLst>
            <a:ext uri="{FF2B5EF4-FFF2-40B4-BE49-F238E27FC236}">
              <a16:creationId xmlns:a16="http://schemas.microsoft.com/office/drawing/2014/main" id="{F6EA67C8-6ABA-4F6E-9CC1-2C2FC16F01DD}"/>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8" name="Text Box 15">
          <a:extLst>
            <a:ext uri="{FF2B5EF4-FFF2-40B4-BE49-F238E27FC236}">
              <a16:creationId xmlns:a16="http://schemas.microsoft.com/office/drawing/2014/main" id="{148A8F2A-5D15-4C7F-8F83-65E68A7B3B7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9" name="Text Box 15">
          <a:extLst>
            <a:ext uri="{FF2B5EF4-FFF2-40B4-BE49-F238E27FC236}">
              <a16:creationId xmlns:a16="http://schemas.microsoft.com/office/drawing/2014/main" id="{2F460F55-1961-4322-9B23-64A25DA85E8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60" name="Text Box 15">
          <a:extLst>
            <a:ext uri="{FF2B5EF4-FFF2-40B4-BE49-F238E27FC236}">
              <a16:creationId xmlns:a16="http://schemas.microsoft.com/office/drawing/2014/main" id="{CC2E1380-FF1A-49B0-AA45-C2F8DDDB941E}"/>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61" name="Text Box 15">
          <a:extLst>
            <a:ext uri="{FF2B5EF4-FFF2-40B4-BE49-F238E27FC236}">
              <a16:creationId xmlns:a16="http://schemas.microsoft.com/office/drawing/2014/main" id="{D4403595-03A9-4F67-92A8-A8D7F0A719A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xdr:row>
      <xdr:rowOff>0</xdr:rowOff>
    </xdr:from>
    <xdr:ext cx="95250" cy="171450"/>
    <xdr:sp macro="" textlink="">
      <xdr:nvSpPr>
        <xdr:cNvPr id="1162" name="Text Box 16">
          <a:extLst>
            <a:ext uri="{FF2B5EF4-FFF2-40B4-BE49-F238E27FC236}">
              <a16:creationId xmlns:a16="http://schemas.microsoft.com/office/drawing/2014/main" id="{ED28177C-C859-4E76-A529-AB095EDBCA33}"/>
            </a:ext>
          </a:extLst>
        </xdr:cNvPr>
        <xdr:cNvSpPr txBox="1">
          <a:spLocks noChangeArrowheads="1"/>
        </xdr:cNvSpPr>
      </xdr:nvSpPr>
      <xdr:spPr bwMode="auto">
        <a:xfrm>
          <a:off x="19183350" y="982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163" name="Text Box 16">
          <a:extLst>
            <a:ext uri="{FF2B5EF4-FFF2-40B4-BE49-F238E27FC236}">
              <a16:creationId xmlns:a16="http://schemas.microsoft.com/office/drawing/2014/main" id="{31206EF1-4C1F-4BBA-B535-F8B05B3E914A}"/>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164" name="Text Box 17">
          <a:extLst>
            <a:ext uri="{FF2B5EF4-FFF2-40B4-BE49-F238E27FC236}">
              <a16:creationId xmlns:a16="http://schemas.microsoft.com/office/drawing/2014/main" id="{88C055E6-9456-47B4-83FA-AA41DC69C26E}"/>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165" name="Text Box 18">
          <a:extLst>
            <a:ext uri="{FF2B5EF4-FFF2-40B4-BE49-F238E27FC236}">
              <a16:creationId xmlns:a16="http://schemas.microsoft.com/office/drawing/2014/main" id="{331CB65A-C946-4692-BAF0-CC2149E745F2}"/>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166" name="Text Box 19">
          <a:extLst>
            <a:ext uri="{FF2B5EF4-FFF2-40B4-BE49-F238E27FC236}">
              <a16:creationId xmlns:a16="http://schemas.microsoft.com/office/drawing/2014/main" id="{BA14F59B-3920-4EC9-B584-7B932DA7F00E}"/>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67" name="Text Box 15">
          <a:extLst>
            <a:ext uri="{FF2B5EF4-FFF2-40B4-BE49-F238E27FC236}">
              <a16:creationId xmlns:a16="http://schemas.microsoft.com/office/drawing/2014/main" id="{1B68CFAF-FBA6-42E5-9CF9-F158D2C30DB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68" name="Text Box 15">
          <a:extLst>
            <a:ext uri="{FF2B5EF4-FFF2-40B4-BE49-F238E27FC236}">
              <a16:creationId xmlns:a16="http://schemas.microsoft.com/office/drawing/2014/main" id="{70A5DEA1-814B-49C5-BE43-F53C6DECC244}"/>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69" name="Text Box 16">
          <a:extLst>
            <a:ext uri="{FF2B5EF4-FFF2-40B4-BE49-F238E27FC236}">
              <a16:creationId xmlns:a16="http://schemas.microsoft.com/office/drawing/2014/main" id="{20348AA2-859C-42E2-B7D6-6BB351BB3030}"/>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70" name="Text Box 17">
          <a:extLst>
            <a:ext uri="{FF2B5EF4-FFF2-40B4-BE49-F238E27FC236}">
              <a16:creationId xmlns:a16="http://schemas.microsoft.com/office/drawing/2014/main" id="{A4D47934-CEE4-4BB0-8286-7D07021952A4}"/>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71" name="Text Box 18">
          <a:extLst>
            <a:ext uri="{FF2B5EF4-FFF2-40B4-BE49-F238E27FC236}">
              <a16:creationId xmlns:a16="http://schemas.microsoft.com/office/drawing/2014/main" id="{03F9D3E4-2D91-409A-B3E7-808E4B88CAB0}"/>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72" name="Text Box 19">
          <a:extLst>
            <a:ext uri="{FF2B5EF4-FFF2-40B4-BE49-F238E27FC236}">
              <a16:creationId xmlns:a16="http://schemas.microsoft.com/office/drawing/2014/main" id="{10E0B642-E2A7-4A95-B420-79F5C5C3BAB4}"/>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435713"/>
    <xdr:sp macro="" textlink="">
      <xdr:nvSpPr>
        <xdr:cNvPr id="1173" name="Text Box 15">
          <a:extLst>
            <a:ext uri="{FF2B5EF4-FFF2-40B4-BE49-F238E27FC236}">
              <a16:creationId xmlns:a16="http://schemas.microsoft.com/office/drawing/2014/main" id="{FDC79BA6-D4A9-4058-8E27-CFD3C8C8BEBF}"/>
            </a:ext>
          </a:extLst>
        </xdr:cNvPr>
        <xdr:cNvSpPr txBox="1">
          <a:spLocks noChangeArrowheads="1"/>
        </xdr:cNvSpPr>
      </xdr:nvSpPr>
      <xdr:spPr bwMode="auto">
        <a:xfrm>
          <a:off x="4743450" y="52539900"/>
          <a:ext cx="95250" cy="43571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74" name="Text Box 16">
          <a:extLst>
            <a:ext uri="{FF2B5EF4-FFF2-40B4-BE49-F238E27FC236}">
              <a16:creationId xmlns:a16="http://schemas.microsoft.com/office/drawing/2014/main" id="{776FED83-FA88-428B-9AC0-3547086C8AD5}"/>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75" name="Text Box 17">
          <a:extLst>
            <a:ext uri="{FF2B5EF4-FFF2-40B4-BE49-F238E27FC236}">
              <a16:creationId xmlns:a16="http://schemas.microsoft.com/office/drawing/2014/main" id="{FB246570-0063-4A66-AF03-CF4EF8DF3E39}"/>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76" name="Text Box 18">
          <a:extLst>
            <a:ext uri="{FF2B5EF4-FFF2-40B4-BE49-F238E27FC236}">
              <a16:creationId xmlns:a16="http://schemas.microsoft.com/office/drawing/2014/main" id="{BA089DA3-B276-4DA3-940A-5668F4E7D848}"/>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77" name="Text Box 19">
          <a:extLst>
            <a:ext uri="{FF2B5EF4-FFF2-40B4-BE49-F238E27FC236}">
              <a16:creationId xmlns:a16="http://schemas.microsoft.com/office/drawing/2014/main" id="{0BB93DEC-397B-4801-A44C-4774CE14020C}"/>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1034143</xdr:colOff>
      <xdr:row>127</xdr:row>
      <xdr:rowOff>0</xdr:rowOff>
    </xdr:from>
    <xdr:ext cx="95250" cy="213632"/>
    <xdr:sp macro="" textlink="">
      <xdr:nvSpPr>
        <xdr:cNvPr id="1178" name="Text Box 15">
          <a:extLst>
            <a:ext uri="{FF2B5EF4-FFF2-40B4-BE49-F238E27FC236}">
              <a16:creationId xmlns:a16="http://schemas.microsoft.com/office/drawing/2014/main" id="{8DBC6D67-FBC8-41E1-8C4F-4E73D5F4AA73}"/>
            </a:ext>
          </a:extLst>
        </xdr:cNvPr>
        <xdr:cNvSpPr txBox="1">
          <a:spLocks noChangeArrowheads="1"/>
        </xdr:cNvSpPr>
      </xdr:nvSpPr>
      <xdr:spPr bwMode="auto">
        <a:xfrm>
          <a:off x="5415643"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79" name="Text Box 16">
          <a:extLst>
            <a:ext uri="{FF2B5EF4-FFF2-40B4-BE49-F238E27FC236}">
              <a16:creationId xmlns:a16="http://schemas.microsoft.com/office/drawing/2014/main" id="{4F1C11CF-839E-4A58-BD4C-64025CD16FF0}"/>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80" name="Text Box 17">
          <a:extLst>
            <a:ext uri="{FF2B5EF4-FFF2-40B4-BE49-F238E27FC236}">
              <a16:creationId xmlns:a16="http://schemas.microsoft.com/office/drawing/2014/main" id="{5B3153D7-F983-4245-B31B-3488FEFE258E}"/>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81" name="Text Box 18">
          <a:extLst>
            <a:ext uri="{FF2B5EF4-FFF2-40B4-BE49-F238E27FC236}">
              <a16:creationId xmlns:a16="http://schemas.microsoft.com/office/drawing/2014/main" id="{46877DBD-0CD3-4A7A-BD81-FBF91EB41DAE}"/>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82" name="Text Box 19">
          <a:extLst>
            <a:ext uri="{FF2B5EF4-FFF2-40B4-BE49-F238E27FC236}">
              <a16:creationId xmlns:a16="http://schemas.microsoft.com/office/drawing/2014/main" id="{B44DCA12-9060-45C3-B48D-836F29940B60}"/>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183" name="Text Box 16">
          <a:extLst>
            <a:ext uri="{FF2B5EF4-FFF2-40B4-BE49-F238E27FC236}">
              <a16:creationId xmlns:a16="http://schemas.microsoft.com/office/drawing/2014/main" id="{0A265801-91FD-453F-8428-6EBE88733385}"/>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184" name="Text Box 17">
          <a:extLst>
            <a:ext uri="{FF2B5EF4-FFF2-40B4-BE49-F238E27FC236}">
              <a16:creationId xmlns:a16="http://schemas.microsoft.com/office/drawing/2014/main" id="{75D1AA9B-77BE-4FD3-93D0-734F6F83086C}"/>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185" name="Text Box 18">
          <a:extLst>
            <a:ext uri="{FF2B5EF4-FFF2-40B4-BE49-F238E27FC236}">
              <a16:creationId xmlns:a16="http://schemas.microsoft.com/office/drawing/2014/main" id="{B1C20CA5-219B-4E01-9EDC-EA18E2771612}"/>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186" name="Text Box 19">
          <a:extLst>
            <a:ext uri="{FF2B5EF4-FFF2-40B4-BE49-F238E27FC236}">
              <a16:creationId xmlns:a16="http://schemas.microsoft.com/office/drawing/2014/main" id="{602E8BAF-81DB-49FD-A99E-80EF9B13FEFF}"/>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442269"/>
    <xdr:sp macro="" textlink="">
      <xdr:nvSpPr>
        <xdr:cNvPr id="1187" name="Text Box 15">
          <a:extLst>
            <a:ext uri="{FF2B5EF4-FFF2-40B4-BE49-F238E27FC236}">
              <a16:creationId xmlns:a16="http://schemas.microsoft.com/office/drawing/2014/main" id="{0A274482-EBA8-40DB-BD0C-B0BD56717174}"/>
            </a:ext>
          </a:extLst>
        </xdr:cNvPr>
        <xdr:cNvSpPr txBox="1">
          <a:spLocks noChangeArrowheads="1"/>
        </xdr:cNvSpPr>
      </xdr:nvSpPr>
      <xdr:spPr bwMode="auto">
        <a:xfrm>
          <a:off x="14363700" y="525399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188" name="Text Box 16">
          <a:extLst>
            <a:ext uri="{FF2B5EF4-FFF2-40B4-BE49-F238E27FC236}">
              <a16:creationId xmlns:a16="http://schemas.microsoft.com/office/drawing/2014/main" id="{42D668A4-335A-4699-B51B-8AFF7F43C10D}"/>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189" name="Text Box 17">
          <a:extLst>
            <a:ext uri="{FF2B5EF4-FFF2-40B4-BE49-F238E27FC236}">
              <a16:creationId xmlns:a16="http://schemas.microsoft.com/office/drawing/2014/main" id="{381AB434-5E9C-4BA3-8019-EC40D8F6E738}"/>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190" name="Text Box 18">
          <a:extLst>
            <a:ext uri="{FF2B5EF4-FFF2-40B4-BE49-F238E27FC236}">
              <a16:creationId xmlns:a16="http://schemas.microsoft.com/office/drawing/2014/main" id="{0D413347-2DEA-4792-B61B-E9EFB080C9D8}"/>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191" name="Text Box 19">
          <a:extLst>
            <a:ext uri="{FF2B5EF4-FFF2-40B4-BE49-F238E27FC236}">
              <a16:creationId xmlns:a16="http://schemas.microsoft.com/office/drawing/2014/main" id="{D9946FD6-B2CC-446F-8EC9-99932207F943}"/>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192" name="Text Box 15">
          <a:extLst>
            <a:ext uri="{FF2B5EF4-FFF2-40B4-BE49-F238E27FC236}">
              <a16:creationId xmlns:a16="http://schemas.microsoft.com/office/drawing/2014/main" id="{A8D91A17-46F8-418D-9226-565811E16A6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193" name="Text Box 16">
          <a:extLst>
            <a:ext uri="{FF2B5EF4-FFF2-40B4-BE49-F238E27FC236}">
              <a16:creationId xmlns:a16="http://schemas.microsoft.com/office/drawing/2014/main" id="{099B3338-6D63-4AD4-B897-70ED246A2C25}"/>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194" name="Text Box 17">
          <a:extLst>
            <a:ext uri="{FF2B5EF4-FFF2-40B4-BE49-F238E27FC236}">
              <a16:creationId xmlns:a16="http://schemas.microsoft.com/office/drawing/2014/main" id="{B41EAFBF-6FC1-4FD6-B977-644706C740FF}"/>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195" name="Text Box 18">
          <a:extLst>
            <a:ext uri="{FF2B5EF4-FFF2-40B4-BE49-F238E27FC236}">
              <a16:creationId xmlns:a16="http://schemas.microsoft.com/office/drawing/2014/main" id="{9D600D05-2FD1-44D0-B977-FF1EFDE55290}"/>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196" name="Text Box 19">
          <a:extLst>
            <a:ext uri="{FF2B5EF4-FFF2-40B4-BE49-F238E27FC236}">
              <a16:creationId xmlns:a16="http://schemas.microsoft.com/office/drawing/2014/main" id="{92AC49CE-D9C5-48D5-9237-6EABBABDD9F6}"/>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197" name="Text Box 16">
          <a:extLst>
            <a:ext uri="{FF2B5EF4-FFF2-40B4-BE49-F238E27FC236}">
              <a16:creationId xmlns:a16="http://schemas.microsoft.com/office/drawing/2014/main" id="{DC93D7C4-88A1-4D80-B8B2-CDCAEFC737F1}"/>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198" name="Text Box 17">
          <a:extLst>
            <a:ext uri="{FF2B5EF4-FFF2-40B4-BE49-F238E27FC236}">
              <a16:creationId xmlns:a16="http://schemas.microsoft.com/office/drawing/2014/main" id="{4356E2F1-6301-402C-A206-520F3D54B879}"/>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199" name="Text Box 18">
          <a:extLst>
            <a:ext uri="{FF2B5EF4-FFF2-40B4-BE49-F238E27FC236}">
              <a16:creationId xmlns:a16="http://schemas.microsoft.com/office/drawing/2014/main" id="{E1DEAA03-3ED2-4558-98EE-0D9709B991D7}"/>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00" name="Text Box 19">
          <a:extLst>
            <a:ext uri="{FF2B5EF4-FFF2-40B4-BE49-F238E27FC236}">
              <a16:creationId xmlns:a16="http://schemas.microsoft.com/office/drawing/2014/main" id="{32281C4E-1AF7-4871-B83E-BAEC0C5A9792}"/>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442269"/>
    <xdr:sp macro="" textlink="">
      <xdr:nvSpPr>
        <xdr:cNvPr id="1201" name="Text Box 15">
          <a:extLst>
            <a:ext uri="{FF2B5EF4-FFF2-40B4-BE49-F238E27FC236}">
              <a16:creationId xmlns:a16="http://schemas.microsoft.com/office/drawing/2014/main" id="{1B5A6576-6288-43C1-A400-2C35C0E0435B}"/>
            </a:ext>
          </a:extLst>
        </xdr:cNvPr>
        <xdr:cNvSpPr txBox="1">
          <a:spLocks noChangeArrowheads="1"/>
        </xdr:cNvSpPr>
      </xdr:nvSpPr>
      <xdr:spPr bwMode="auto">
        <a:xfrm>
          <a:off x="30918150" y="525399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02" name="Text Box 16">
          <a:extLst>
            <a:ext uri="{FF2B5EF4-FFF2-40B4-BE49-F238E27FC236}">
              <a16:creationId xmlns:a16="http://schemas.microsoft.com/office/drawing/2014/main" id="{E2F25A01-7F01-4C21-BDB4-D53BDDB30082}"/>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03" name="Text Box 17">
          <a:extLst>
            <a:ext uri="{FF2B5EF4-FFF2-40B4-BE49-F238E27FC236}">
              <a16:creationId xmlns:a16="http://schemas.microsoft.com/office/drawing/2014/main" id="{896E33DC-629A-49DA-B517-E9E739FD7384}"/>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04" name="Text Box 18">
          <a:extLst>
            <a:ext uri="{FF2B5EF4-FFF2-40B4-BE49-F238E27FC236}">
              <a16:creationId xmlns:a16="http://schemas.microsoft.com/office/drawing/2014/main" id="{443BE00C-83DA-4A72-8AC9-0F5E28F367B5}"/>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05" name="Text Box 19">
          <a:extLst>
            <a:ext uri="{FF2B5EF4-FFF2-40B4-BE49-F238E27FC236}">
              <a16:creationId xmlns:a16="http://schemas.microsoft.com/office/drawing/2014/main" id="{7133277A-1482-4FBA-B240-F659269C9121}"/>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1206" name="Text Box 15">
          <a:extLst>
            <a:ext uri="{FF2B5EF4-FFF2-40B4-BE49-F238E27FC236}">
              <a16:creationId xmlns:a16="http://schemas.microsoft.com/office/drawing/2014/main" id="{96FC2F80-10D5-40D6-924B-BF158599029B}"/>
            </a:ext>
          </a:extLst>
        </xdr:cNvPr>
        <xdr:cNvSpPr txBox="1">
          <a:spLocks noChangeArrowheads="1"/>
        </xdr:cNvSpPr>
      </xdr:nvSpPr>
      <xdr:spPr bwMode="auto">
        <a:xfrm>
          <a:off x="309181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07" name="Text Box 16">
          <a:extLst>
            <a:ext uri="{FF2B5EF4-FFF2-40B4-BE49-F238E27FC236}">
              <a16:creationId xmlns:a16="http://schemas.microsoft.com/office/drawing/2014/main" id="{DE472C43-35AB-4E6B-B78C-D672E05B26C6}"/>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08" name="Text Box 17">
          <a:extLst>
            <a:ext uri="{FF2B5EF4-FFF2-40B4-BE49-F238E27FC236}">
              <a16:creationId xmlns:a16="http://schemas.microsoft.com/office/drawing/2014/main" id="{75F57C49-0C58-4443-BADE-33364F2D61D6}"/>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09" name="Text Box 18">
          <a:extLst>
            <a:ext uri="{FF2B5EF4-FFF2-40B4-BE49-F238E27FC236}">
              <a16:creationId xmlns:a16="http://schemas.microsoft.com/office/drawing/2014/main" id="{2D2BE7BC-4026-4636-8CB4-BEC60CE25D37}"/>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10" name="Text Box 19">
          <a:extLst>
            <a:ext uri="{FF2B5EF4-FFF2-40B4-BE49-F238E27FC236}">
              <a16:creationId xmlns:a16="http://schemas.microsoft.com/office/drawing/2014/main" id="{F7028A72-53D5-4305-96D2-8E37F5992A8D}"/>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11" name="Text Box 16">
          <a:extLst>
            <a:ext uri="{FF2B5EF4-FFF2-40B4-BE49-F238E27FC236}">
              <a16:creationId xmlns:a16="http://schemas.microsoft.com/office/drawing/2014/main" id="{18BB48FA-09FC-490C-B482-B9D3D26533B9}"/>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12" name="Text Box 17">
          <a:extLst>
            <a:ext uri="{FF2B5EF4-FFF2-40B4-BE49-F238E27FC236}">
              <a16:creationId xmlns:a16="http://schemas.microsoft.com/office/drawing/2014/main" id="{156DA532-C55E-4F4A-BB12-D3EC60CC828D}"/>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13" name="Text Box 18">
          <a:extLst>
            <a:ext uri="{FF2B5EF4-FFF2-40B4-BE49-F238E27FC236}">
              <a16:creationId xmlns:a16="http://schemas.microsoft.com/office/drawing/2014/main" id="{E017ED00-3261-47FE-9600-A39B17D48788}"/>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14" name="Text Box 19">
          <a:extLst>
            <a:ext uri="{FF2B5EF4-FFF2-40B4-BE49-F238E27FC236}">
              <a16:creationId xmlns:a16="http://schemas.microsoft.com/office/drawing/2014/main" id="{3EE92454-5900-4114-8F20-62290A135E2D}"/>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444014"/>
    <xdr:sp macro="" textlink="">
      <xdr:nvSpPr>
        <xdr:cNvPr id="1215" name="Text Box 15">
          <a:extLst>
            <a:ext uri="{FF2B5EF4-FFF2-40B4-BE49-F238E27FC236}">
              <a16:creationId xmlns:a16="http://schemas.microsoft.com/office/drawing/2014/main" id="{C02E3501-9AEC-4E7E-ACF8-CACB47A7ADDE}"/>
            </a:ext>
          </a:extLst>
        </xdr:cNvPr>
        <xdr:cNvSpPr txBox="1">
          <a:spLocks noChangeArrowheads="1"/>
        </xdr:cNvSpPr>
      </xdr:nvSpPr>
      <xdr:spPr bwMode="auto">
        <a:xfrm>
          <a:off x="4743450" y="525399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16" name="Text Box 15">
          <a:extLst>
            <a:ext uri="{FF2B5EF4-FFF2-40B4-BE49-F238E27FC236}">
              <a16:creationId xmlns:a16="http://schemas.microsoft.com/office/drawing/2014/main" id="{D95483CB-4E13-4468-97D1-F5F07D4915F3}"/>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17" name="Text Box 16">
          <a:extLst>
            <a:ext uri="{FF2B5EF4-FFF2-40B4-BE49-F238E27FC236}">
              <a16:creationId xmlns:a16="http://schemas.microsoft.com/office/drawing/2014/main" id="{E9998702-B283-4F48-8C6F-E9305E166E51}"/>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18" name="Text Box 17">
          <a:extLst>
            <a:ext uri="{FF2B5EF4-FFF2-40B4-BE49-F238E27FC236}">
              <a16:creationId xmlns:a16="http://schemas.microsoft.com/office/drawing/2014/main" id="{A599F61F-1DB3-4001-917B-88DB1FB26EE5}"/>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19" name="Text Box 18">
          <a:extLst>
            <a:ext uri="{FF2B5EF4-FFF2-40B4-BE49-F238E27FC236}">
              <a16:creationId xmlns:a16="http://schemas.microsoft.com/office/drawing/2014/main" id="{E1AEE278-9A23-4B5C-8166-BD4DD20F9111}"/>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20" name="Text Box 19">
          <a:extLst>
            <a:ext uri="{FF2B5EF4-FFF2-40B4-BE49-F238E27FC236}">
              <a16:creationId xmlns:a16="http://schemas.microsoft.com/office/drawing/2014/main" id="{1F083E69-2F12-46D6-BE81-F948E745DB3C}"/>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21" name="Text Box 15">
          <a:extLst>
            <a:ext uri="{FF2B5EF4-FFF2-40B4-BE49-F238E27FC236}">
              <a16:creationId xmlns:a16="http://schemas.microsoft.com/office/drawing/2014/main" id="{9F7CBC4C-B95E-447C-BDE9-687C68A7DD4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22" name="Text Box 16">
          <a:extLst>
            <a:ext uri="{FF2B5EF4-FFF2-40B4-BE49-F238E27FC236}">
              <a16:creationId xmlns:a16="http://schemas.microsoft.com/office/drawing/2014/main" id="{29113EA6-5CD6-4680-A25F-13468EFDFA40}"/>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23" name="Text Box 17">
          <a:extLst>
            <a:ext uri="{FF2B5EF4-FFF2-40B4-BE49-F238E27FC236}">
              <a16:creationId xmlns:a16="http://schemas.microsoft.com/office/drawing/2014/main" id="{B1E292B7-728C-4E26-B624-B3BCEF88FF39}"/>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24" name="Text Box 18">
          <a:extLst>
            <a:ext uri="{FF2B5EF4-FFF2-40B4-BE49-F238E27FC236}">
              <a16:creationId xmlns:a16="http://schemas.microsoft.com/office/drawing/2014/main" id="{F72C0AA0-CBAD-4390-AF63-2B40FCC999F7}"/>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25" name="Text Box 19">
          <a:extLst>
            <a:ext uri="{FF2B5EF4-FFF2-40B4-BE49-F238E27FC236}">
              <a16:creationId xmlns:a16="http://schemas.microsoft.com/office/drawing/2014/main" id="{29296233-D0E7-46A5-B5E6-B6F43294341A}"/>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26" name="Text Box 15">
          <a:extLst>
            <a:ext uri="{FF2B5EF4-FFF2-40B4-BE49-F238E27FC236}">
              <a16:creationId xmlns:a16="http://schemas.microsoft.com/office/drawing/2014/main" id="{C18EDD04-6A39-4BDE-9BDD-FC7AE4BC319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444331"/>
    <xdr:sp macro="" textlink="">
      <xdr:nvSpPr>
        <xdr:cNvPr id="1227" name="Text Box 15">
          <a:extLst>
            <a:ext uri="{FF2B5EF4-FFF2-40B4-BE49-F238E27FC236}">
              <a16:creationId xmlns:a16="http://schemas.microsoft.com/office/drawing/2014/main" id="{C003F740-8483-4BFC-B72B-65A8B569334D}"/>
            </a:ext>
          </a:extLst>
        </xdr:cNvPr>
        <xdr:cNvSpPr txBox="1">
          <a:spLocks noChangeArrowheads="1"/>
        </xdr:cNvSpPr>
      </xdr:nvSpPr>
      <xdr:spPr bwMode="auto">
        <a:xfrm>
          <a:off x="4743450" y="525399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28" name="Text Box 16">
          <a:extLst>
            <a:ext uri="{FF2B5EF4-FFF2-40B4-BE49-F238E27FC236}">
              <a16:creationId xmlns:a16="http://schemas.microsoft.com/office/drawing/2014/main" id="{FFF24D87-6AFF-4E22-BB15-C063232B4B73}"/>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29" name="Text Box 17">
          <a:extLst>
            <a:ext uri="{FF2B5EF4-FFF2-40B4-BE49-F238E27FC236}">
              <a16:creationId xmlns:a16="http://schemas.microsoft.com/office/drawing/2014/main" id="{B94A5A07-EFA3-427C-9B37-E72667ED7219}"/>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30" name="Text Box 18">
          <a:extLst>
            <a:ext uri="{FF2B5EF4-FFF2-40B4-BE49-F238E27FC236}">
              <a16:creationId xmlns:a16="http://schemas.microsoft.com/office/drawing/2014/main" id="{9F0AD07F-68F2-431D-9474-DAD2BB0780C8}"/>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31" name="Text Box 19">
          <a:extLst>
            <a:ext uri="{FF2B5EF4-FFF2-40B4-BE49-F238E27FC236}">
              <a16:creationId xmlns:a16="http://schemas.microsoft.com/office/drawing/2014/main" id="{E674B420-D9E8-4F37-953E-4BA70E1946CA}"/>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32" name="Text Box 15">
          <a:extLst>
            <a:ext uri="{FF2B5EF4-FFF2-40B4-BE49-F238E27FC236}">
              <a16:creationId xmlns:a16="http://schemas.microsoft.com/office/drawing/2014/main" id="{D039FDF1-D378-4A62-A4D2-A74034DF73E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442269"/>
    <xdr:sp macro="" textlink="">
      <xdr:nvSpPr>
        <xdr:cNvPr id="1233" name="Text Box 15">
          <a:extLst>
            <a:ext uri="{FF2B5EF4-FFF2-40B4-BE49-F238E27FC236}">
              <a16:creationId xmlns:a16="http://schemas.microsoft.com/office/drawing/2014/main" id="{D0F6AA6A-D51B-499F-8252-752610D6D5E7}"/>
            </a:ext>
          </a:extLst>
        </xdr:cNvPr>
        <xdr:cNvSpPr txBox="1">
          <a:spLocks noChangeArrowheads="1"/>
        </xdr:cNvSpPr>
      </xdr:nvSpPr>
      <xdr:spPr bwMode="auto">
        <a:xfrm>
          <a:off x="14363700" y="525399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234" name="Text Box 15">
          <a:extLst>
            <a:ext uri="{FF2B5EF4-FFF2-40B4-BE49-F238E27FC236}">
              <a16:creationId xmlns:a16="http://schemas.microsoft.com/office/drawing/2014/main" id="{3C2AB6AF-777A-41EA-9FEC-C3EFC1705716}"/>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235" name="Text Box 16">
          <a:extLst>
            <a:ext uri="{FF2B5EF4-FFF2-40B4-BE49-F238E27FC236}">
              <a16:creationId xmlns:a16="http://schemas.microsoft.com/office/drawing/2014/main" id="{549BC0C9-6F0F-478C-B572-D50B1D4D3C90}"/>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236" name="Text Box 17">
          <a:extLst>
            <a:ext uri="{FF2B5EF4-FFF2-40B4-BE49-F238E27FC236}">
              <a16:creationId xmlns:a16="http://schemas.microsoft.com/office/drawing/2014/main" id="{AF92A2B7-3176-4D1A-8CEF-D7098AC058E9}"/>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237" name="Text Box 18">
          <a:extLst>
            <a:ext uri="{FF2B5EF4-FFF2-40B4-BE49-F238E27FC236}">
              <a16:creationId xmlns:a16="http://schemas.microsoft.com/office/drawing/2014/main" id="{42B09637-60BF-48C7-9F5D-FE9D7818B231}"/>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238" name="Text Box 19">
          <a:extLst>
            <a:ext uri="{FF2B5EF4-FFF2-40B4-BE49-F238E27FC236}">
              <a16:creationId xmlns:a16="http://schemas.microsoft.com/office/drawing/2014/main" id="{8D82811E-AD76-43B3-8CF4-92A34FDAE44D}"/>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239" name="Text Box 15">
          <a:extLst>
            <a:ext uri="{FF2B5EF4-FFF2-40B4-BE49-F238E27FC236}">
              <a16:creationId xmlns:a16="http://schemas.microsoft.com/office/drawing/2014/main" id="{3446D76C-C83C-48E4-9F5A-0B651BF6756D}"/>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240" name="Text Box 16">
          <a:extLst>
            <a:ext uri="{FF2B5EF4-FFF2-40B4-BE49-F238E27FC236}">
              <a16:creationId xmlns:a16="http://schemas.microsoft.com/office/drawing/2014/main" id="{BAC2B87A-C662-401A-8B96-5D44AE8AAEA5}"/>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241" name="Text Box 17">
          <a:extLst>
            <a:ext uri="{FF2B5EF4-FFF2-40B4-BE49-F238E27FC236}">
              <a16:creationId xmlns:a16="http://schemas.microsoft.com/office/drawing/2014/main" id="{9643F2F8-8906-44E3-9031-06215F2C9681}"/>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242" name="Text Box 18">
          <a:extLst>
            <a:ext uri="{FF2B5EF4-FFF2-40B4-BE49-F238E27FC236}">
              <a16:creationId xmlns:a16="http://schemas.microsoft.com/office/drawing/2014/main" id="{15F5C8C6-465A-40A4-9FEB-DED92F095D1C}"/>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243" name="Text Box 19">
          <a:extLst>
            <a:ext uri="{FF2B5EF4-FFF2-40B4-BE49-F238E27FC236}">
              <a16:creationId xmlns:a16="http://schemas.microsoft.com/office/drawing/2014/main" id="{BD3654B5-B624-471A-9B23-A4F186CB175F}"/>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244" name="Text Box 15">
          <a:extLst>
            <a:ext uri="{FF2B5EF4-FFF2-40B4-BE49-F238E27FC236}">
              <a16:creationId xmlns:a16="http://schemas.microsoft.com/office/drawing/2014/main" id="{B2075919-E427-4BBD-8C6B-5AFC6C7B866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45" name="Text Box 16">
          <a:extLst>
            <a:ext uri="{FF2B5EF4-FFF2-40B4-BE49-F238E27FC236}">
              <a16:creationId xmlns:a16="http://schemas.microsoft.com/office/drawing/2014/main" id="{D93F46D2-417A-4AC8-A6C0-F58B4293B897}"/>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46" name="Text Box 17">
          <a:extLst>
            <a:ext uri="{FF2B5EF4-FFF2-40B4-BE49-F238E27FC236}">
              <a16:creationId xmlns:a16="http://schemas.microsoft.com/office/drawing/2014/main" id="{464AE80B-6ED0-4708-BA4F-86987A2C68BC}"/>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47" name="Text Box 18">
          <a:extLst>
            <a:ext uri="{FF2B5EF4-FFF2-40B4-BE49-F238E27FC236}">
              <a16:creationId xmlns:a16="http://schemas.microsoft.com/office/drawing/2014/main" id="{72697264-DBDD-4C04-810F-5014FAE5FAE8}"/>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48" name="Text Box 19">
          <a:extLst>
            <a:ext uri="{FF2B5EF4-FFF2-40B4-BE49-F238E27FC236}">
              <a16:creationId xmlns:a16="http://schemas.microsoft.com/office/drawing/2014/main" id="{8B894105-1F33-42C8-90D6-CB8C4072753F}"/>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442269"/>
    <xdr:sp macro="" textlink="">
      <xdr:nvSpPr>
        <xdr:cNvPr id="1249" name="Text Box 15">
          <a:extLst>
            <a:ext uri="{FF2B5EF4-FFF2-40B4-BE49-F238E27FC236}">
              <a16:creationId xmlns:a16="http://schemas.microsoft.com/office/drawing/2014/main" id="{62ECD87D-0B4A-4C11-A9AC-FAC8E6C00E34}"/>
            </a:ext>
          </a:extLst>
        </xdr:cNvPr>
        <xdr:cNvSpPr txBox="1">
          <a:spLocks noChangeArrowheads="1"/>
        </xdr:cNvSpPr>
      </xdr:nvSpPr>
      <xdr:spPr bwMode="auto">
        <a:xfrm>
          <a:off x="19183350" y="525399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50" name="Text Box 16">
          <a:extLst>
            <a:ext uri="{FF2B5EF4-FFF2-40B4-BE49-F238E27FC236}">
              <a16:creationId xmlns:a16="http://schemas.microsoft.com/office/drawing/2014/main" id="{9A6D051D-43C7-4CD7-9882-8353E20E1BF4}"/>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51" name="Text Box 17">
          <a:extLst>
            <a:ext uri="{FF2B5EF4-FFF2-40B4-BE49-F238E27FC236}">
              <a16:creationId xmlns:a16="http://schemas.microsoft.com/office/drawing/2014/main" id="{C6B3B5E7-EDF2-4C17-BCAE-7A0EF0AA097B}"/>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52" name="Text Box 18">
          <a:extLst>
            <a:ext uri="{FF2B5EF4-FFF2-40B4-BE49-F238E27FC236}">
              <a16:creationId xmlns:a16="http://schemas.microsoft.com/office/drawing/2014/main" id="{43D191BC-DCE0-4C83-9572-FFAA6C854114}"/>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53" name="Text Box 19">
          <a:extLst>
            <a:ext uri="{FF2B5EF4-FFF2-40B4-BE49-F238E27FC236}">
              <a16:creationId xmlns:a16="http://schemas.microsoft.com/office/drawing/2014/main" id="{61EDAD4D-7339-4EAC-84C5-6CDCF38124E8}"/>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254" name="Text Box 15">
          <a:extLst>
            <a:ext uri="{FF2B5EF4-FFF2-40B4-BE49-F238E27FC236}">
              <a16:creationId xmlns:a16="http://schemas.microsoft.com/office/drawing/2014/main" id="{11E3385F-8EE2-4178-A5E0-658DE1F97E28}"/>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55" name="Text Box 16">
          <a:extLst>
            <a:ext uri="{FF2B5EF4-FFF2-40B4-BE49-F238E27FC236}">
              <a16:creationId xmlns:a16="http://schemas.microsoft.com/office/drawing/2014/main" id="{C0776591-2B21-4545-BE44-0E7FD43DFFD2}"/>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56" name="Text Box 17">
          <a:extLst>
            <a:ext uri="{FF2B5EF4-FFF2-40B4-BE49-F238E27FC236}">
              <a16:creationId xmlns:a16="http://schemas.microsoft.com/office/drawing/2014/main" id="{A1778F8D-5D0D-4AB5-A923-1E9A126761DC}"/>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57" name="Text Box 18">
          <a:extLst>
            <a:ext uri="{FF2B5EF4-FFF2-40B4-BE49-F238E27FC236}">
              <a16:creationId xmlns:a16="http://schemas.microsoft.com/office/drawing/2014/main" id="{C4B86638-9796-4C0C-9AC2-D55AD5B2D9DD}"/>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58" name="Text Box 19">
          <a:extLst>
            <a:ext uri="{FF2B5EF4-FFF2-40B4-BE49-F238E27FC236}">
              <a16:creationId xmlns:a16="http://schemas.microsoft.com/office/drawing/2014/main" id="{CD047BD5-B718-455C-885A-BDBEF04E07E6}"/>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442269"/>
    <xdr:sp macro="" textlink="">
      <xdr:nvSpPr>
        <xdr:cNvPr id="1259" name="Text Box 15">
          <a:extLst>
            <a:ext uri="{FF2B5EF4-FFF2-40B4-BE49-F238E27FC236}">
              <a16:creationId xmlns:a16="http://schemas.microsoft.com/office/drawing/2014/main" id="{59AC7FD3-B08F-4A41-9052-B723DF603361}"/>
            </a:ext>
          </a:extLst>
        </xdr:cNvPr>
        <xdr:cNvSpPr txBox="1">
          <a:spLocks noChangeArrowheads="1"/>
        </xdr:cNvSpPr>
      </xdr:nvSpPr>
      <xdr:spPr bwMode="auto">
        <a:xfrm>
          <a:off x="19183350" y="525399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260" name="Text Box 15">
          <a:extLst>
            <a:ext uri="{FF2B5EF4-FFF2-40B4-BE49-F238E27FC236}">
              <a16:creationId xmlns:a16="http://schemas.microsoft.com/office/drawing/2014/main" id="{1DAE6FDF-2477-47F0-9B9A-40F32CBBFAE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61" name="Text Box 16">
          <a:extLst>
            <a:ext uri="{FF2B5EF4-FFF2-40B4-BE49-F238E27FC236}">
              <a16:creationId xmlns:a16="http://schemas.microsoft.com/office/drawing/2014/main" id="{33E7FD28-EE53-4894-AF28-3289CFE8D18E}"/>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62" name="Text Box 17">
          <a:extLst>
            <a:ext uri="{FF2B5EF4-FFF2-40B4-BE49-F238E27FC236}">
              <a16:creationId xmlns:a16="http://schemas.microsoft.com/office/drawing/2014/main" id="{546F056C-306F-4961-89C4-1362043839DD}"/>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63" name="Text Box 18">
          <a:extLst>
            <a:ext uri="{FF2B5EF4-FFF2-40B4-BE49-F238E27FC236}">
              <a16:creationId xmlns:a16="http://schemas.microsoft.com/office/drawing/2014/main" id="{5D481E74-284A-4C72-B1AE-1F637C9F9767}"/>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64" name="Text Box 19">
          <a:extLst>
            <a:ext uri="{FF2B5EF4-FFF2-40B4-BE49-F238E27FC236}">
              <a16:creationId xmlns:a16="http://schemas.microsoft.com/office/drawing/2014/main" id="{14A05ED4-46DF-4971-B425-06EB66F0AA1F}"/>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265" name="Text Box 15">
          <a:extLst>
            <a:ext uri="{FF2B5EF4-FFF2-40B4-BE49-F238E27FC236}">
              <a16:creationId xmlns:a16="http://schemas.microsoft.com/office/drawing/2014/main" id="{7E01B6E6-FDD6-4244-8BCF-55474D63C78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66" name="Text Box 16">
          <a:extLst>
            <a:ext uri="{FF2B5EF4-FFF2-40B4-BE49-F238E27FC236}">
              <a16:creationId xmlns:a16="http://schemas.microsoft.com/office/drawing/2014/main" id="{ABC386E6-7E51-4A4E-9CD1-3ADF501FD837}"/>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67" name="Text Box 17">
          <a:extLst>
            <a:ext uri="{FF2B5EF4-FFF2-40B4-BE49-F238E27FC236}">
              <a16:creationId xmlns:a16="http://schemas.microsoft.com/office/drawing/2014/main" id="{593BC48D-6B31-433F-A68D-9CE050C40B90}"/>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68" name="Text Box 18">
          <a:extLst>
            <a:ext uri="{FF2B5EF4-FFF2-40B4-BE49-F238E27FC236}">
              <a16:creationId xmlns:a16="http://schemas.microsoft.com/office/drawing/2014/main" id="{EBCE7717-6363-4A8B-82CA-1A6CCB57A369}"/>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69" name="Text Box 19">
          <a:extLst>
            <a:ext uri="{FF2B5EF4-FFF2-40B4-BE49-F238E27FC236}">
              <a16:creationId xmlns:a16="http://schemas.microsoft.com/office/drawing/2014/main" id="{70A3389C-97C6-4842-8038-74A590540A97}"/>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270" name="Text Box 15">
          <a:extLst>
            <a:ext uri="{FF2B5EF4-FFF2-40B4-BE49-F238E27FC236}">
              <a16:creationId xmlns:a16="http://schemas.microsoft.com/office/drawing/2014/main" id="{3AC38C88-F3E4-4DA5-BF38-33FD183B14C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71" name="Text Box 16">
          <a:extLst>
            <a:ext uri="{FF2B5EF4-FFF2-40B4-BE49-F238E27FC236}">
              <a16:creationId xmlns:a16="http://schemas.microsoft.com/office/drawing/2014/main" id="{BC4A8670-B56C-4324-9D13-958A9EFDB229}"/>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72" name="Text Box 17">
          <a:extLst>
            <a:ext uri="{FF2B5EF4-FFF2-40B4-BE49-F238E27FC236}">
              <a16:creationId xmlns:a16="http://schemas.microsoft.com/office/drawing/2014/main" id="{2C6B1731-9712-4F4C-8A78-866E76AE7A0B}"/>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73" name="Text Box 18">
          <a:extLst>
            <a:ext uri="{FF2B5EF4-FFF2-40B4-BE49-F238E27FC236}">
              <a16:creationId xmlns:a16="http://schemas.microsoft.com/office/drawing/2014/main" id="{1ED3B47F-92EF-4BBA-A6A9-87E81EBCCD5A}"/>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74" name="Text Box 19">
          <a:extLst>
            <a:ext uri="{FF2B5EF4-FFF2-40B4-BE49-F238E27FC236}">
              <a16:creationId xmlns:a16="http://schemas.microsoft.com/office/drawing/2014/main" id="{4EA21A8F-ED4E-4941-9147-553C5531B761}"/>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275" name="Text Box 16">
          <a:extLst>
            <a:ext uri="{FF2B5EF4-FFF2-40B4-BE49-F238E27FC236}">
              <a16:creationId xmlns:a16="http://schemas.microsoft.com/office/drawing/2014/main" id="{1F0701DB-9F5B-4569-B26A-ACAAF9988308}"/>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276" name="Text Box 17">
          <a:extLst>
            <a:ext uri="{FF2B5EF4-FFF2-40B4-BE49-F238E27FC236}">
              <a16:creationId xmlns:a16="http://schemas.microsoft.com/office/drawing/2014/main" id="{75ED0AD0-1142-4918-BBC2-A113B82AC87B}"/>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277" name="Text Box 18">
          <a:extLst>
            <a:ext uri="{FF2B5EF4-FFF2-40B4-BE49-F238E27FC236}">
              <a16:creationId xmlns:a16="http://schemas.microsoft.com/office/drawing/2014/main" id="{25EE3579-3111-436B-9048-CECC19964E45}"/>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278" name="Text Box 19">
          <a:extLst>
            <a:ext uri="{FF2B5EF4-FFF2-40B4-BE49-F238E27FC236}">
              <a16:creationId xmlns:a16="http://schemas.microsoft.com/office/drawing/2014/main" id="{39771B41-61C4-411D-B44C-4FF45E464C4B}"/>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79" name="Text Box 16">
          <a:extLst>
            <a:ext uri="{FF2B5EF4-FFF2-40B4-BE49-F238E27FC236}">
              <a16:creationId xmlns:a16="http://schemas.microsoft.com/office/drawing/2014/main" id="{7A8840BF-0352-4A7C-A76E-195FC9A74C8E}"/>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80" name="Text Box 17">
          <a:extLst>
            <a:ext uri="{FF2B5EF4-FFF2-40B4-BE49-F238E27FC236}">
              <a16:creationId xmlns:a16="http://schemas.microsoft.com/office/drawing/2014/main" id="{19F5AB11-D210-4269-97DE-8E06B3831C2A}"/>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81" name="Text Box 18">
          <a:extLst>
            <a:ext uri="{FF2B5EF4-FFF2-40B4-BE49-F238E27FC236}">
              <a16:creationId xmlns:a16="http://schemas.microsoft.com/office/drawing/2014/main" id="{FEB5B047-65B9-48DF-A284-9FC9C33DF36E}"/>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82" name="Text Box 19">
          <a:extLst>
            <a:ext uri="{FF2B5EF4-FFF2-40B4-BE49-F238E27FC236}">
              <a16:creationId xmlns:a16="http://schemas.microsoft.com/office/drawing/2014/main" id="{C37324A7-0C14-4681-852F-5544EF727155}"/>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444014"/>
    <xdr:sp macro="" textlink="">
      <xdr:nvSpPr>
        <xdr:cNvPr id="1283" name="Text Box 15">
          <a:extLst>
            <a:ext uri="{FF2B5EF4-FFF2-40B4-BE49-F238E27FC236}">
              <a16:creationId xmlns:a16="http://schemas.microsoft.com/office/drawing/2014/main" id="{1912B3B0-05D0-4562-B2CC-64968BBEBC6C}"/>
            </a:ext>
          </a:extLst>
        </xdr:cNvPr>
        <xdr:cNvSpPr txBox="1">
          <a:spLocks noChangeArrowheads="1"/>
        </xdr:cNvSpPr>
      </xdr:nvSpPr>
      <xdr:spPr bwMode="auto">
        <a:xfrm>
          <a:off x="4743450" y="525399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84" name="Text Box 16">
          <a:extLst>
            <a:ext uri="{FF2B5EF4-FFF2-40B4-BE49-F238E27FC236}">
              <a16:creationId xmlns:a16="http://schemas.microsoft.com/office/drawing/2014/main" id="{43B54787-6D9A-4698-9726-E1D2485744EF}"/>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85" name="Text Box 17">
          <a:extLst>
            <a:ext uri="{FF2B5EF4-FFF2-40B4-BE49-F238E27FC236}">
              <a16:creationId xmlns:a16="http://schemas.microsoft.com/office/drawing/2014/main" id="{A90444CB-64A7-416D-BBC0-FF1A39D0A14E}"/>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86" name="Text Box 18">
          <a:extLst>
            <a:ext uri="{FF2B5EF4-FFF2-40B4-BE49-F238E27FC236}">
              <a16:creationId xmlns:a16="http://schemas.microsoft.com/office/drawing/2014/main" id="{129FB62C-3277-48EF-B5B5-74A426BD99D4}"/>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87" name="Text Box 19">
          <a:extLst>
            <a:ext uri="{FF2B5EF4-FFF2-40B4-BE49-F238E27FC236}">
              <a16:creationId xmlns:a16="http://schemas.microsoft.com/office/drawing/2014/main" id="{E7CDF382-7D4D-4905-AE37-BEB27B586D15}"/>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88" name="Text Box 15">
          <a:extLst>
            <a:ext uri="{FF2B5EF4-FFF2-40B4-BE49-F238E27FC236}">
              <a16:creationId xmlns:a16="http://schemas.microsoft.com/office/drawing/2014/main" id="{155BD507-0FAF-4263-A303-6194977E774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442269"/>
    <xdr:sp macro="" textlink="">
      <xdr:nvSpPr>
        <xdr:cNvPr id="1289" name="Text Box 15">
          <a:extLst>
            <a:ext uri="{FF2B5EF4-FFF2-40B4-BE49-F238E27FC236}">
              <a16:creationId xmlns:a16="http://schemas.microsoft.com/office/drawing/2014/main" id="{1D833D04-2BAC-4F0A-86EA-D94DE251EED7}"/>
            </a:ext>
          </a:extLst>
        </xdr:cNvPr>
        <xdr:cNvSpPr txBox="1">
          <a:spLocks noChangeArrowheads="1"/>
        </xdr:cNvSpPr>
      </xdr:nvSpPr>
      <xdr:spPr bwMode="auto">
        <a:xfrm>
          <a:off x="14363700" y="525399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290" name="Text Box 16">
          <a:extLst>
            <a:ext uri="{FF2B5EF4-FFF2-40B4-BE49-F238E27FC236}">
              <a16:creationId xmlns:a16="http://schemas.microsoft.com/office/drawing/2014/main" id="{B4F3E303-FBDD-42B7-BC59-5FF2AB58A424}"/>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291" name="Text Box 17">
          <a:extLst>
            <a:ext uri="{FF2B5EF4-FFF2-40B4-BE49-F238E27FC236}">
              <a16:creationId xmlns:a16="http://schemas.microsoft.com/office/drawing/2014/main" id="{952616AD-E57A-4767-9468-B84AE87A5F54}"/>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292" name="Text Box 18">
          <a:extLst>
            <a:ext uri="{FF2B5EF4-FFF2-40B4-BE49-F238E27FC236}">
              <a16:creationId xmlns:a16="http://schemas.microsoft.com/office/drawing/2014/main" id="{9C54EC7B-6F76-490D-9A95-DD21A362330A}"/>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293" name="Text Box 15">
          <a:extLst>
            <a:ext uri="{FF2B5EF4-FFF2-40B4-BE49-F238E27FC236}">
              <a16:creationId xmlns:a16="http://schemas.microsoft.com/office/drawing/2014/main" id="{32A90F23-62EB-400A-9C35-5F0F6645C21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94" name="Text Box 16">
          <a:extLst>
            <a:ext uri="{FF2B5EF4-FFF2-40B4-BE49-F238E27FC236}">
              <a16:creationId xmlns:a16="http://schemas.microsoft.com/office/drawing/2014/main" id="{F3DE20D8-FC5C-4227-B460-8E7B55207DD8}"/>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95" name="Text Box 17">
          <a:extLst>
            <a:ext uri="{FF2B5EF4-FFF2-40B4-BE49-F238E27FC236}">
              <a16:creationId xmlns:a16="http://schemas.microsoft.com/office/drawing/2014/main" id="{1DE4E476-AA7C-478F-9D29-DDBD81CC118C}"/>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96" name="Text Box 18">
          <a:extLst>
            <a:ext uri="{FF2B5EF4-FFF2-40B4-BE49-F238E27FC236}">
              <a16:creationId xmlns:a16="http://schemas.microsoft.com/office/drawing/2014/main" id="{AB8C73F3-56DE-41E3-A079-2EA1EEE36914}"/>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97" name="Text Box 19">
          <a:extLst>
            <a:ext uri="{FF2B5EF4-FFF2-40B4-BE49-F238E27FC236}">
              <a16:creationId xmlns:a16="http://schemas.microsoft.com/office/drawing/2014/main" id="{10A150CE-F57F-4499-BB6E-744124283EEB}"/>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442269"/>
    <xdr:sp macro="" textlink="">
      <xdr:nvSpPr>
        <xdr:cNvPr id="1298" name="Text Box 15">
          <a:extLst>
            <a:ext uri="{FF2B5EF4-FFF2-40B4-BE49-F238E27FC236}">
              <a16:creationId xmlns:a16="http://schemas.microsoft.com/office/drawing/2014/main" id="{ACF88D3E-D1C1-4051-BCE8-EA1DCA1E0EEA}"/>
            </a:ext>
          </a:extLst>
        </xdr:cNvPr>
        <xdr:cNvSpPr txBox="1">
          <a:spLocks noChangeArrowheads="1"/>
        </xdr:cNvSpPr>
      </xdr:nvSpPr>
      <xdr:spPr bwMode="auto">
        <a:xfrm>
          <a:off x="19183350" y="525399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99" name="Text Box 16">
          <a:extLst>
            <a:ext uri="{FF2B5EF4-FFF2-40B4-BE49-F238E27FC236}">
              <a16:creationId xmlns:a16="http://schemas.microsoft.com/office/drawing/2014/main" id="{6331569B-F128-4AB4-8EC3-4D76F3CC05F8}"/>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00" name="Text Box 17">
          <a:extLst>
            <a:ext uri="{FF2B5EF4-FFF2-40B4-BE49-F238E27FC236}">
              <a16:creationId xmlns:a16="http://schemas.microsoft.com/office/drawing/2014/main" id="{21E4CA2B-BD60-4A27-B887-CA7072EBF89E}"/>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01" name="Text Box 18">
          <a:extLst>
            <a:ext uri="{FF2B5EF4-FFF2-40B4-BE49-F238E27FC236}">
              <a16:creationId xmlns:a16="http://schemas.microsoft.com/office/drawing/2014/main" id="{DBDA0402-BDD2-486B-894E-449C43B68B3A}"/>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02" name="Text Box 19">
          <a:extLst>
            <a:ext uri="{FF2B5EF4-FFF2-40B4-BE49-F238E27FC236}">
              <a16:creationId xmlns:a16="http://schemas.microsoft.com/office/drawing/2014/main" id="{12BCB67A-5447-4349-961A-73B7AE93D5FF}"/>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03" name="Text Box 16">
          <a:extLst>
            <a:ext uri="{FF2B5EF4-FFF2-40B4-BE49-F238E27FC236}">
              <a16:creationId xmlns:a16="http://schemas.microsoft.com/office/drawing/2014/main" id="{AE5AB00A-7E20-4C94-9C05-8F007480453F}"/>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04" name="Text Box 17">
          <a:extLst>
            <a:ext uri="{FF2B5EF4-FFF2-40B4-BE49-F238E27FC236}">
              <a16:creationId xmlns:a16="http://schemas.microsoft.com/office/drawing/2014/main" id="{C591F1D2-6DC5-4931-8D82-BC9B7971F0E6}"/>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05" name="Text Box 18">
          <a:extLst>
            <a:ext uri="{FF2B5EF4-FFF2-40B4-BE49-F238E27FC236}">
              <a16:creationId xmlns:a16="http://schemas.microsoft.com/office/drawing/2014/main" id="{703EE694-D58F-4392-BC15-BDA9AE99866F}"/>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06" name="Text Box 19">
          <a:extLst>
            <a:ext uri="{FF2B5EF4-FFF2-40B4-BE49-F238E27FC236}">
              <a16:creationId xmlns:a16="http://schemas.microsoft.com/office/drawing/2014/main" id="{07A75BBF-F655-4B5A-B851-B3D9F481B7B8}"/>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07" name="Text Box 16">
          <a:extLst>
            <a:ext uri="{FF2B5EF4-FFF2-40B4-BE49-F238E27FC236}">
              <a16:creationId xmlns:a16="http://schemas.microsoft.com/office/drawing/2014/main" id="{E222232E-F45E-4F44-B369-9F566DBE04CE}"/>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08" name="Text Box 17">
          <a:extLst>
            <a:ext uri="{FF2B5EF4-FFF2-40B4-BE49-F238E27FC236}">
              <a16:creationId xmlns:a16="http://schemas.microsoft.com/office/drawing/2014/main" id="{83309BB8-A392-45D9-970F-32675B7EA2D5}"/>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09" name="Text Box 18">
          <a:extLst>
            <a:ext uri="{FF2B5EF4-FFF2-40B4-BE49-F238E27FC236}">
              <a16:creationId xmlns:a16="http://schemas.microsoft.com/office/drawing/2014/main" id="{88DAC8DA-18CE-4FFF-A5E3-CD8196799975}"/>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10" name="Text Box 19">
          <a:extLst>
            <a:ext uri="{FF2B5EF4-FFF2-40B4-BE49-F238E27FC236}">
              <a16:creationId xmlns:a16="http://schemas.microsoft.com/office/drawing/2014/main" id="{34DCBC41-7EB0-45FE-A36E-C9FD656A7D11}"/>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11" name="Text Box 16">
          <a:extLst>
            <a:ext uri="{FF2B5EF4-FFF2-40B4-BE49-F238E27FC236}">
              <a16:creationId xmlns:a16="http://schemas.microsoft.com/office/drawing/2014/main" id="{0FBE52A8-9651-4BAE-9974-5DC4F41A5F21}"/>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12" name="Text Box 17">
          <a:extLst>
            <a:ext uri="{FF2B5EF4-FFF2-40B4-BE49-F238E27FC236}">
              <a16:creationId xmlns:a16="http://schemas.microsoft.com/office/drawing/2014/main" id="{FFE5DC1D-511B-4C6E-ACD5-ECA7C604EE71}"/>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13" name="Text Box 18">
          <a:extLst>
            <a:ext uri="{FF2B5EF4-FFF2-40B4-BE49-F238E27FC236}">
              <a16:creationId xmlns:a16="http://schemas.microsoft.com/office/drawing/2014/main" id="{AF62F599-A901-49DF-B58F-77BBF83CAB56}"/>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14" name="Text Box 19">
          <a:extLst>
            <a:ext uri="{FF2B5EF4-FFF2-40B4-BE49-F238E27FC236}">
              <a16:creationId xmlns:a16="http://schemas.microsoft.com/office/drawing/2014/main" id="{DA6DA5F5-52A0-44DA-B0AC-FB284B6C535C}"/>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444014"/>
    <xdr:sp macro="" textlink="">
      <xdr:nvSpPr>
        <xdr:cNvPr id="1315" name="Text Box 15">
          <a:extLst>
            <a:ext uri="{FF2B5EF4-FFF2-40B4-BE49-F238E27FC236}">
              <a16:creationId xmlns:a16="http://schemas.microsoft.com/office/drawing/2014/main" id="{CA76111E-C854-416C-B86A-0599E29FDF78}"/>
            </a:ext>
          </a:extLst>
        </xdr:cNvPr>
        <xdr:cNvSpPr txBox="1">
          <a:spLocks noChangeArrowheads="1"/>
        </xdr:cNvSpPr>
      </xdr:nvSpPr>
      <xdr:spPr bwMode="auto">
        <a:xfrm>
          <a:off x="4743450" y="525399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16" name="Text Box 16">
          <a:extLst>
            <a:ext uri="{FF2B5EF4-FFF2-40B4-BE49-F238E27FC236}">
              <a16:creationId xmlns:a16="http://schemas.microsoft.com/office/drawing/2014/main" id="{E91662B5-D08B-4C27-B6DE-13D1466628D4}"/>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17" name="Text Box 17">
          <a:extLst>
            <a:ext uri="{FF2B5EF4-FFF2-40B4-BE49-F238E27FC236}">
              <a16:creationId xmlns:a16="http://schemas.microsoft.com/office/drawing/2014/main" id="{D3155AF3-B514-4459-A4C8-93F2089AC570}"/>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18" name="Text Box 18">
          <a:extLst>
            <a:ext uri="{FF2B5EF4-FFF2-40B4-BE49-F238E27FC236}">
              <a16:creationId xmlns:a16="http://schemas.microsoft.com/office/drawing/2014/main" id="{9B0CA599-4CD5-4C6E-9F1F-243CB9BFF2A2}"/>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19" name="Text Box 19">
          <a:extLst>
            <a:ext uri="{FF2B5EF4-FFF2-40B4-BE49-F238E27FC236}">
              <a16:creationId xmlns:a16="http://schemas.microsoft.com/office/drawing/2014/main" id="{E401295E-4C25-47D4-959A-C2DD862C2F61}"/>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320" name="Text Box 15">
          <a:extLst>
            <a:ext uri="{FF2B5EF4-FFF2-40B4-BE49-F238E27FC236}">
              <a16:creationId xmlns:a16="http://schemas.microsoft.com/office/drawing/2014/main" id="{B7445292-83BA-43C0-9A25-7B1EC3E4D70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442269"/>
    <xdr:sp macro="" textlink="">
      <xdr:nvSpPr>
        <xdr:cNvPr id="1321" name="Text Box 15">
          <a:extLst>
            <a:ext uri="{FF2B5EF4-FFF2-40B4-BE49-F238E27FC236}">
              <a16:creationId xmlns:a16="http://schemas.microsoft.com/office/drawing/2014/main" id="{E65E139D-B2B3-4F80-8FA8-A530B5765BA2}"/>
            </a:ext>
          </a:extLst>
        </xdr:cNvPr>
        <xdr:cNvSpPr txBox="1">
          <a:spLocks noChangeArrowheads="1"/>
        </xdr:cNvSpPr>
      </xdr:nvSpPr>
      <xdr:spPr bwMode="auto">
        <a:xfrm>
          <a:off x="14363700" y="525399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22" name="Text Box 16">
          <a:extLst>
            <a:ext uri="{FF2B5EF4-FFF2-40B4-BE49-F238E27FC236}">
              <a16:creationId xmlns:a16="http://schemas.microsoft.com/office/drawing/2014/main" id="{8AE54B38-7E87-4980-9409-73FA698E70AF}"/>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23" name="Text Box 17">
          <a:extLst>
            <a:ext uri="{FF2B5EF4-FFF2-40B4-BE49-F238E27FC236}">
              <a16:creationId xmlns:a16="http://schemas.microsoft.com/office/drawing/2014/main" id="{E3403FA3-807E-4554-9E04-37938DE75187}"/>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24" name="Text Box 18">
          <a:extLst>
            <a:ext uri="{FF2B5EF4-FFF2-40B4-BE49-F238E27FC236}">
              <a16:creationId xmlns:a16="http://schemas.microsoft.com/office/drawing/2014/main" id="{43909174-2D97-43A6-8DF6-E681BDB471B6}"/>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325" name="Text Box 15">
          <a:extLst>
            <a:ext uri="{FF2B5EF4-FFF2-40B4-BE49-F238E27FC236}">
              <a16:creationId xmlns:a16="http://schemas.microsoft.com/office/drawing/2014/main" id="{7CECCE13-FD29-438A-B235-69689796288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26" name="Text Box 16">
          <a:extLst>
            <a:ext uri="{FF2B5EF4-FFF2-40B4-BE49-F238E27FC236}">
              <a16:creationId xmlns:a16="http://schemas.microsoft.com/office/drawing/2014/main" id="{89CFEB50-C5CE-40FC-B070-FF0910EC1B17}"/>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27" name="Text Box 17">
          <a:extLst>
            <a:ext uri="{FF2B5EF4-FFF2-40B4-BE49-F238E27FC236}">
              <a16:creationId xmlns:a16="http://schemas.microsoft.com/office/drawing/2014/main" id="{A16735C0-B028-46EB-BE7F-9D65673C0E47}"/>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28" name="Text Box 18">
          <a:extLst>
            <a:ext uri="{FF2B5EF4-FFF2-40B4-BE49-F238E27FC236}">
              <a16:creationId xmlns:a16="http://schemas.microsoft.com/office/drawing/2014/main" id="{51C45C18-953D-4D83-AFCA-C9EB330D2C13}"/>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29" name="Text Box 19">
          <a:extLst>
            <a:ext uri="{FF2B5EF4-FFF2-40B4-BE49-F238E27FC236}">
              <a16:creationId xmlns:a16="http://schemas.microsoft.com/office/drawing/2014/main" id="{8FB74678-243B-4CB8-83A2-1C36427DE94B}"/>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442269"/>
    <xdr:sp macro="" textlink="">
      <xdr:nvSpPr>
        <xdr:cNvPr id="1330" name="Text Box 15">
          <a:extLst>
            <a:ext uri="{FF2B5EF4-FFF2-40B4-BE49-F238E27FC236}">
              <a16:creationId xmlns:a16="http://schemas.microsoft.com/office/drawing/2014/main" id="{C61B0380-6748-4C71-96F0-B11062189664}"/>
            </a:ext>
          </a:extLst>
        </xdr:cNvPr>
        <xdr:cNvSpPr txBox="1">
          <a:spLocks noChangeArrowheads="1"/>
        </xdr:cNvSpPr>
      </xdr:nvSpPr>
      <xdr:spPr bwMode="auto">
        <a:xfrm>
          <a:off x="19183350" y="525399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31" name="Text Box 16">
          <a:extLst>
            <a:ext uri="{FF2B5EF4-FFF2-40B4-BE49-F238E27FC236}">
              <a16:creationId xmlns:a16="http://schemas.microsoft.com/office/drawing/2014/main" id="{882DE59C-B281-4BDA-95E3-F93B5F2ADAB7}"/>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32" name="Text Box 17">
          <a:extLst>
            <a:ext uri="{FF2B5EF4-FFF2-40B4-BE49-F238E27FC236}">
              <a16:creationId xmlns:a16="http://schemas.microsoft.com/office/drawing/2014/main" id="{74A079B2-8BD0-4698-B3B4-76060A5CC187}"/>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33" name="Text Box 18">
          <a:extLst>
            <a:ext uri="{FF2B5EF4-FFF2-40B4-BE49-F238E27FC236}">
              <a16:creationId xmlns:a16="http://schemas.microsoft.com/office/drawing/2014/main" id="{3DA92250-36BE-4307-BDF9-FE7B6F36837B}"/>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34" name="Text Box 19">
          <a:extLst>
            <a:ext uri="{FF2B5EF4-FFF2-40B4-BE49-F238E27FC236}">
              <a16:creationId xmlns:a16="http://schemas.microsoft.com/office/drawing/2014/main" id="{E93D9B7B-B4B7-4BEB-87A3-B9BDABCE4977}"/>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35" name="Text Box 16">
          <a:extLst>
            <a:ext uri="{FF2B5EF4-FFF2-40B4-BE49-F238E27FC236}">
              <a16:creationId xmlns:a16="http://schemas.microsoft.com/office/drawing/2014/main" id="{2FF7D320-DD82-4734-B722-86B8BDFED56A}"/>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36" name="Text Box 17">
          <a:extLst>
            <a:ext uri="{FF2B5EF4-FFF2-40B4-BE49-F238E27FC236}">
              <a16:creationId xmlns:a16="http://schemas.microsoft.com/office/drawing/2014/main" id="{C212BAE7-DC01-4442-A4F8-DAC904315BE4}"/>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37" name="Text Box 18">
          <a:extLst>
            <a:ext uri="{FF2B5EF4-FFF2-40B4-BE49-F238E27FC236}">
              <a16:creationId xmlns:a16="http://schemas.microsoft.com/office/drawing/2014/main" id="{D992C79E-2D35-4210-AC20-340B0A344D29}"/>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38" name="Text Box 19">
          <a:extLst>
            <a:ext uri="{FF2B5EF4-FFF2-40B4-BE49-F238E27FC236}">
              <a16:creationId xmlns:a16="http://schemas.microsoft.com/office/drawing/2014/main" id="{587019BB-373E-48F9-A6A2-1C403E1C7802}"/>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39" name="Text Box 16">
          <a:extLst>
            <a:ext uri="{FF2B5EF4-FFF2-40B4-BE49-F238E27FC236}">
              <a16:creationId xmlns:a16="http://schemas.microsoft.com/office/drawing/2014/main" id="{039EAAA2-42D5-4D10-ABD3-E8BF74E1ECE1}"/>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40" name="Text Box 17">
          <a:extLst>
            <a:ext uri="{FF2B5EF4-FFF2-40B4-BE49-F238E27FC236}">
              <a16:creationId xmlns:a16="http://schemas.microsoft.com/office/drawing/2014/main" id="{EE53F973-ACFA-4B5E-AA01-43C62DF34635}"/>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41" name="Text Box 18">
          <a:extLst>
            <a:ext uri="{FF2B5EF4-FFF2-40B4-BE49-F238E27FC236}">
              <a16:creationId xmlns:a16="http://schemas.microsoft.com/office/drawing/2014/main" id="{02F0938E-C87B-468A-AA19-BE3F7B536436}"/>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42" name="Text Box 19">
          <a:extLst>
            <a:ext uri="{FF2B5EF4-FFF2-40B4-BE49-F238E27FC236}">
              <a16:creationId xmlns:a16="http://schemas.microsoft.com/office/drawing/2014/main" id="{93BE9296-A2B5-4BCA-925D-1BC0D12796DE}"/>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43" name="Text Box 16">
          <a:extLst>
            <a:ext uri="{FF2B5EF4-FFF2-40B4-BE49-F238E27FC236}">
              <a16:creationId xmlns:a16="http://schemas.microsoft.com/office/drawing/2014/main" id="{A27A40DF-0D18-49B0-BD93-5CFD90B85897}"/>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44" name="Text Box 17">
          <a:extLst>
            <a:ext uri="{FF2B5EF4-FFF2-40B4-BE49-F238E27FC236}">
              <a16:creationId xmlns:a16="http://schemas.microsoft.com/office/drawing/2014/main" id="{71934A29-F365-4915-BF6F-D5AEAA73CFBF}"/>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45" name="Text Box 18">
          <a:extLst>
            <a:ext uri="{FF2B5EF4-FFF2-40B4-BE49-F238E27FC236}">
              <a16:creationId xmlns:a16="http://schemas.microsoft.com/office/drawing/2014/main" id="{4AB0AB48-2EC4-4697-82DF-7789B42ED957}"/>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46" name="Text Box 19">
          <a:extLst>
            <a:ext uri="{FF2B5EF4-FFF2-40B4-BE49-F238E27FC236}">
              <a16:creationId xmlns:a16="http://schemas.microsoft.com/office/drawing/2014/main" id="{409C1445-345E-46B2-A74D-F25F92450112}"/>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444014"/>
    <xdr:sp macro="" textlink="">
      <xdr:nvSpPr>
        <xdr:cNvPr id="1347" name="Text Box 15">
          <a:extLst>
            <a:ext uri="{FF2B5EF4-FFF2-40B4-BE49-F238E27FC236}">
              <a16:creationId xmlns:a16="http://schemas.microsoft.com/office/drawing/2014/main" id="{4E222D49-160C-4B83-AB38-017B6554804F}"/>
            </a:ext>
          </a:extLst>
        </xdr:cNvPr>
        <xdr:cNvSpPr txBox="1">
          <a:spLocks noChangeArrowheads="1"/>
        </xdr:cNvSpPr>
      </xdr:nvSpPr>
      <xdr:spPr bwMode="auto">
        <a:xfrm>
          <a:off x="4743450" y="525399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48" name="Text Box 16">
          <a:extLst>
            <a:ext uri="{FF2B5EF4-FFF2-40B4-BE49-F238E27FC236}">
              <a16:creationId xmlns:a16="http://schemas.microsoft.com/office/drawing/2014/main" id="{B86652A1-8E02-40F8-928E-B5D5A3560B3A}"/>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49" name="Text Box 17">
          <a:extLst>
            <a:ext uri="{FF2B5EF4-FFF2-40B4-BE49-F238E27FC236}">
              <a16:creationId xmlns:a16="http://schemas.microsoft.com/office/drawing/2014/main" id="{11364C4D-CFFE-469D-9EDB-F7EDAA72C028}"/>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50" name="Text Box 18">
          <a:extLst>
            <a:ext uri="{FF2B5EF4-FFF2-40B4-BE49-F238E27FC236}">
              <a16:creationId xmlns:a16="http://schemas.microsoft.com/office/drawing/2014/main" id="{1CF41C3F-2CD3-4B42-A7B1-F61A36254B83}"/>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51" name="Text Box 19">
          <a:extLst>
            <a:ext uri="{FF2B5EF4-FFF2-40B4-BE49-F238E27FC236}">
              <a16:creationId xmlns:a16="http://schemas.microsoft.com/office/drawing/2014/main" id="{4C2099A1-3611-46F0-9E7A-F35389C790AC}"/>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442269"/>
    <xdr:sp macro="" textlink="">
      <xdr:nvSpPr>
        <xdr:cNvPr id="1352" name="Text Box 15">
          <a:extLst>
            <a:ext uri="{FF2B5EF4-FFF2-40B4-BE49-F238E27FC236}">
              <a16:creationId xmlns:a16="http://schemas.microsoft.com/office/drawing/2014/main" id="{68699578-2FCC-48B6-AD5C-BD912199903A}"/>
            </a:ext>
          </a:extLst>
        </xdr:cNvPr>
        <xdr:cNvSpPr txBox="1">
          <a:spLocks noChangeArrowheads="1"/>
        </xdr:cNvSpPr>
      </xdr:nvSpPr>
      <xdr:spPr bwMode="auto">
        <a:xfrm>
          <a:off x="14363700" y="525399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53" name="Text Box 16">
          <a:extLst>
            <a:ext uri="{FF2B5EF4-FFF2-40B4-BE49-F238E27FC236}">
              <a16:creationId xmlns:a16="http://schemas.microsoft.com/office/drawing/2014/main" id="{7F7F9907-2EEB-428C-A3E6-268F13BFE2FA}"/>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54" name="Text Box 17">
          <a:extLst>
            <a:ext uri="{FF2B5EF4-FFF2-40B4-BE49-F238E27FC236}">
              <a16:creationId xmlns:a16="http://schemas.microsoft.com/office/drawing/2014/main" id="{34ACA3B1-1E8D-4D6A-A1C3-474CDAB18CDA}"/>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55" name="Text Box 18">
          <a:extLst>
            <a:ext uri="{FF2B5EF4-FFF2-40B4-BE49-F238E27FC236}">
              <a16:creationId xmlns:a16="http://schemas.microsoft.com/office/drawing/2014/main" id="{ED1AD5B3-783C-4BF5-9B5F-5DDD9D44CF18}"/>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56" name="Text Box 16">
          <a:extLst>
            <a:ext uri="{FF2B5EF4-FFF2-40B4-BE49-F238E27FC236}">
              <a16:creationId xmlns:a16="http://schemas.microsoft.com/office/drawing/2014/main" id="{2CA5FCF0-374A-4BC3-9C93-6924513BEFB4}"/>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57" name="Text Box 17">
          <a:extLst>
            <a:ext uri="{FF2B5EF4-FFF2-40B4-BE49-F238E27FC236}">
              <a16:creationId xmlns:a16="http://schemas.microsoft.com/office/drawing/2014/main" id="{C987B57B-44A1-4624-9591-3F09531DDA04}"/>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58" name="Text Box 18">
          <a:extLst>
            <a:ext uri="{FF2B5EF4-FFF2-40B4-BE49-F238E27FC236}">
              <a16:creationId xmlns:a16="http://schemas.microsoft.com/office/drawing/2014/main" id="{2E5CA998-7711-47EC-95C3-935C204177AF}"/>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59" name="Text Box 19">
          <a:extLst>
            <a:ext uri="{FF2B5EF4-FFF2-40B4-BE49-F238E27FC236}">
              <a16:creationId xmlns:a16="http://schemas.microsoft.com/office/drawing/2014/main" id="{1A2003AA-D797-4F5C-B86E-0CFEE864317C}"/>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442269"/>
    <xdr:sp macro="" textlink="">
      <xdr:nvSpPr>
        <xdr:cNvPr id="1360" name="Text Box 15">
          <a:extLst>
            <a:ext uri="{FF2B5EF4-FFF2-40B4-BE49-F238E27FC236}">
              <a16:creationId xmlns:a16="http://schemas.microsoft.com/office/drawing/2014/main" id="{519E31B6-8441-4FBE-9E5D-7FFEDEF71E30}"/>
            </a:ext>
          </a:extLst>
        </xdr:cNvPr>
        <xdr:cNvSpPr txBox="1">
          <a:spLocks noChangeArrowheads="1"/>
        </xdr:cNvSpPr>
      </xdr:nvSpPr>
      <xdr:spPr bwMode="auto">
        <a:xfrm>
          <a:off x="19183350" y="525399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61" name="Text Box 16">
          <a:extLst>
            <a:ext uri="{FF2B5EF4-FFF2-40B4-BE49-F238E27FC236}">
              <a16:creationId xmlns:a16="http://schemas.microsoft.com/office/drawing/2014/main" id="{D5EBA969-262D-45AC-A1C8-3D9C9941EAC4}"/>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62" name="Text Box 17">
          <a:extLst>
            <a:ext uri="{FF2B5EF4-FFF2-40B4-BE49-F238E27FC236}">
              <a16:creationId xmlns:a16="http://schemas.microsoft.com/office/drawing/2014/main" id="{6CBE1F40-FC5B-401A-BE67-4FB317F033DC}"/>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63" name="Text Box 18">
          <a:extLst>
            <a:ext uri="{FF2B5EF4-FFF2-40B4-BE49-F238E27FC236}">
              <a16:creationId xmlns:a16="http://schemas.microsoft.com/office/drawing/2014/main" id="{583BC9C1-7272-421D-A216-742047E024F9}"/>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64" name="Text Box 19">
          <a:extLst>
            <a:ext uri="{FF2B5EF4-FFF2-40B4-BE49-F238E27FC236}">
              <a16:creationId xmlns:a16="http://schemas.microsoft.com/office/drawing/2014/main" id="{AAF280F7-CC49-4A70-A661-9987EF20A804}"/>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65" name="Text Box 16">
          <a:extLst>
            <a:ext uri="{FF2B5EF4-FFF2-40B4-BE49-F238E27FC236}">
              <a16:creationId xmlns:a16="http://schemas.microsoft.com/office/drawing/2014/main" id="{D59FFB30-49DC-4501-94AB-352DFF7BCF6C}"/>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66" name="Text Box 17">
          <a:extLst>
            <a:ext uri="{FF2B5EF4-FFF2-40B4-BE49-F238E27FC236}">
              <a16:creationId xmlns:a16="http://schemas.microsoft.com/office/drawing/2014/main" id="{D08BE0FC-D3EE-4230-AB96-37EFF1BE63B1}"/>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67" name="Text Box 18">
          <a:extLst>
            <a:ext uri="{FF2B5EF4-FFF2-40B4-BE49-F238E27FC236}">
              <a16:creationId xmlns:a16="http://schemas.microsoft.com/office/drawing/2014/main" id="{D859AE02-B66E-4823-ACC8-55E96B767347}"/>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68" name="Text Box 19">
          <a:extLst>
            <a:ext uri="{FF2B5EF4-FFF2-40B4-BE49-F238E27FC236}">
              <a16:creationId xmlns:a16="http://schemas.microsoft.com/office/drawing/2014/main" id="{2779FF76-DD9D-4D7F-903C-228C640E849B}"/>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69" name="Text Box 16">
          <a:extLst>
            <a:ext uri="{FF2B5EF4-FFF2-40B4-BE49-F238E27FC236}">
              <a16:creationId xmlns:a16="http://schemas.microsoft.com/office/drawing/2014/main" id="{CBC47FD0-8AAE-4BA6-B55F-F875AA06B441}"/>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70" name="Text Box 17">
          <a:extLst>
            <a:ext uri="{FF2B5EF4-FFF2-40B4-BE49-F238E27FC236}">
              <a16:creationId xmlns:a16="http://schemas.microsoft.com/office/drawing/2014/main" id="{B4240A03-E897-47AD-AA7D-9166A1EB1EF3}"/>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71" name="Text Box 18">
          <a:extLst>
            <a:ext uri="{FF2B5EF4-FFF2-40B4-BE49-F238E27FC236}">
              <a16:creationId xmlns:a16="http://schemas.microsoft.com/office/drawing/2014/main" id="{2E915010-8786-4D8F-8893-0FEEB2A71F91}"/>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72" name="Text Box 19">
          <a:extLst>
            <a:ext uri="{FF2B5EF4-FFF2-40B4-BE49-F238E27FC236}">
              <a16:creationId xmlns:a16="http://schemas.microsoft.com/office/drawing/2014/main" id="{95BAB3E8-39E8-4D03-BDD7-E850EFE343EB}"/>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73" name="Text Box 16">
          <a:extLst>
            <a:ext uri="{FF2B5EF4-FFF2-40B4-BE49-F238E27FC236}">
              <a16:creationId xmlns:a16="http://schemas.microsoft.com/office/drawing/2014/main" id="{6F607CE7-5226-4E97-875F-3DC0A502ADCE}"/>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74" name="Text Box 17">
          <a:extLst>
            <a:ext uri="{FF2B5EF4-FFF2-40B4-BE49-F238E27FC236}">
              <a16:creationId xmlns:a16="http://schemas.microsoft.com/office/drawing/2014/main" id="{7D58D521-3F70-49B7-ADA6-B18E34ADC316}"/>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75" name="Text Box 18">
          <a:extLst>
            <a:ext uri="{FF2B5EF4-FFF2-40B4-BE49-F238E27FC236}">
              <a16:creationId xmlns:a16="http://schemas.microsoft.com/office/drawing/2014/main" id="{6DDE8CB0-5891-4EEB-B757-F34D72F98DFE}"/>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76" name="Text Box 19">
          <a:extLst>
            <a:ext uri="{FF2B5EF4-FFF2-40B4-BE49-F238E27FC236}">
              <a16:creationId xmlns:a16="http://schemas.microsoft.com/office/drawing/2014/main" id="{E28255FE-F371-4867-879E-8DA466908871}"/>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444014"/>
    <xdr:sp macro="" textlink="">
      <xdr:nvSpPr>
        <xdr:cNvPr id="1377" name="Text Box 15">
          <a:extLst>
            <a:ext uri="{FF2B5EF4-FFF2-40B4-BE49-F238E27FC236}">
              <a16:creationId xmlns:a16="http://schemas.microsoft.com/office/drawing/2014/main" id="{912C4E58-9E76-4B97-864B-784EE1941BA1}"/>
            </a:ext>
          </a:extLst>
        </xdr:cNvPr>
        <xdr:cNvSpPr txBox="1">
          <a:spLocks noChangeArrowheads="1"/>
        </xdr:cNvSpPr>
      </xdr:nvSpPr>
      <xdr:spPr bwMode="auto">
        <a:xfrm>
          <a:off x="4743450" y="525399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78" name="Text Box 16">
          <a:extLst>
            <a:ext uri="{FF2B5EF4-FFF2-40B4-BE49-F238E27FC236}">
              <a16:creationId xmlns:a16="http://schemas.microsoft.com/office/drawing/2014/main" id="{C81066D0-E2EC-4939-A3AB-CB3EAC29E73B}"/>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79" name="Text Box 17">
          <a:extLst>
            <a:ext uri="{FF2B5EF4-FFF2-40B4-BE49-F238E27FC236}">
              <a16:creationId xmlns:a16="http://schemas.microsoft.com/office/drawing/2014/main" id="{3BCA3793-DB03-4592-9769-190F59A3E6AE}"/>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80" name="Text Box 18">
          <a:extLst>
            <a:ext uri="{FF2B5EF4-FFF2-40B4-BE49-F238E27FC236}">
              <a16:creationId xmlns:a16="http://schemas.microsoft.com/office/drawing/2014/main" id="{47AEB72A-7050-41F0-8CAC-AB52CDE03BA4}"/>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81" name="Text Box 19">
          <a:extLst>
            <a:ext uri="{FF2B5EF4-FFF2-40B4-BE49-F238E27FC236}">
              <a16:creationId xmlns:a16="http://schemas.microsoft.com/office/drawing/2014/main" id="{11FFDBFA-8FDC-4551-B1C9-922D39F2536F}"/>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442269"/>
    <xdr:sp macro="" textlink="">
      <xdr:nvSpPr>
        <xdr:cNvPr id="1382" name="Text Box 15">
          <a:extLst>
            <a:ext uri="{FF2B5EF4-FFF2-40B4-BE49-F238E27FC236}">
              <a16:creationId xmlns:a16="http://schemas.microsoft.com/office/drawing/2014/main" id="{6D3C2D19-497C-4F0E-8DCF-06B941AE4884}"/>
            </a:ext>
          </a:extLst>
        </xdr:cNvPr>
        <xdr:cNvSpPr txBox="1">
          <a:spLocks noChangeArrowheads="1"/>
        </xdr:cNvSpPr>
      </xdr:nvSpPr>
      <xdr:spPr bwMode="auto">
        <a:xfrm>
          <a:off x="14363700" y="525399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83" name="Text Box 16">
          <a:extLst>
            <a:ext uri="{FF2B5EF4-FFF2-40B4-BE49-F238E27FC236}">
              <a16:creationId xmlns:a16="http://schemas.microsoft.com/office/drawing/2014/main" id="{5DA72008-E34B-44ED-9D14-74BF62A0061F}"/>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84" name="Text Box 17">
          <a:extLst>
            <a:ext uri="{FF2B5EF4-FFF2-40B4-BE49-F238E27FC236}">
              <a16:creationId xmlns:a16="http://schemas.microsoft.com/office/drawing/2014/main" id="{D0322937-1467-48B1-8992-D332B0003D96}"/>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85" name="Text Box 18">
          <a:extLst>
            <a:ext uri="{FF2B5EF4-FFF2-40B4-BE49-F238E27FC236}">
              <a16:creationId xmlns:a16="http://schemas.microsoft.com/office/drawing/2014/main" id="{247CC93C-E3B1-4028-82A5-8D931F6FA26F}"/>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86" name="Text Box 16">
          <a:extLst>
            <a:ext uri="{FF2B5EF4-FFF2-40B4-BE49-F238E27FC236}">
              <a16:creationId xmlns:a16="http://schemas.microsoft.com/office/drawing/2014/main" id="{62941E99-B249-4BCD-A158-192E3AAD1ABA}"/>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87" name="Text Box 17">
          <a:extLst>
            <a:ext uri="{FF2B5EF4-FFF2-40B4-BE49-F238E27FC236}">
              <a16:creationId xmlns:a16="http://schemas.microsoft.com/office/drawing/2014/main" id="{19AFC083-4067-4A91-A077-1420AAA42AAD}"/>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88" name="Text Box 18">
          <a:extLst>
            <a:ext uri="{FF2B5EF4-FFF2-40B4-BE49-F238E27FC236}">
              <a16:creationId xmlns:a16="http://schemas.microsoft.com/office/drawing/2014/main" id="{18B35A5D-62AF-441E-A0A5-9015385E943F}"/>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89" name="Text Box 19">
          <a:extLst>
            <a:ext uri="{FF2B5EF4-FFF2-40B4-BE49-F238E27FC236}">
              <a16:creationId xmlns:a16="http://schemas.microsoft.com/office/drawing/2014/main" id="{399FD306-08F7-46FB-90D9-3D3C2A69EAE9}"/>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90" name="Text Box 16">
          <a:extLst>
            <a:ext uri="{FF2B5EF4-FFF2-40B4-BE49-F238E27FC236}">
              <a16:creationId xmlns:a16="http://schemas.microsoft.com/office/drawing/2014/main" id="{800DC033-F387-4680-A74E-29AB3DA4F608}"/>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91" name="Text Box 17">
          <a:extLst>
            <a:ext uri="{FF2B5EF4-FFF2-40B4-BE49-F238E27FC236}">
              <a16:creationId xmlns:a16="http://schemas.microsoft.com/office/drawing/2014/main" id="{C310EC06-1F6A-43B8-95B0-22EC23D01545}"/>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92" name="Text Box 18">
          <a:extLst>
            <a:ext uri="{FF2B5EF4-FFF2-40B4-BE49-F238E27FC236}">
              <a16:creationId xmlns:a16="http://schemas.microsoft.com/office/drawing/2014/main" id="{CDD25F79-EE40-462F-A362-4759F0046D84}"/>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93" name="Text Box 19">
          <a:extLst>
            <a:ext uri="{FF2B5EF4-FFF2-40B4-BE49-F238E27FC236}">
              <a16:creationId xmlns:a16="http://schemas.microsoft.com/office/drawing/2014/main" id="{2A795B3D-A5D4-4F1E-AA8C-DF2C12632B5E}"/>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94" name="Text Box 16">
          <a:extLst>
            <a:ext uri="{FF2B5EF4-FFF2-40B4-BE49-F238E27FC236}">
              <a16:creationId xmlns:a16="http://schemas.microsoft.com/office/drawing/2014/main" id="{C4DB2209-B23F-4FF1-B900-21BEB8C32E92}"/>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95" name="Text Box 17">
          <a:extLst>
            <a:ext uri="{FF2B5EF4-FFF2-40B4-BE49-F238E27FC236}">
              <a16:creationId xmlns:a16="http://schemas.microsoft.com/office/drawing/2014/main" id="{6CA590D9-9073-48CE-93B6-7CC8EB8377EB}"/>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96" name="Text Box 18">
          <a:extLst>
            <a:ext uri="{FF2B5EF4-FFF2-40B4-BE49-F238E27FC236}">
              <a16:creationId xmlns:a16="http://schemas.microsoft.com/office/drawing/2014/main" id="{2753AC8E-12B9-4A30-A3D9-0CE5C2F873E2}"/>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97" name="Text Box 19">
          <a:extLst>
            <a:ext uri="{FF2B5EF4-FFF2-40B4-BE49-F238E27FC236}">
              <a16:creationId xmlns:a16="http://schemas.microsoft.com/office/drawing/2014/main" id="{B41901EA-9202-4119-B214-395C4F506A9C}"/>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98" name="Text Box 16">
          <a:extLst>
            <a:ext uri="{FF2B5EF4-FFF2-40B4-BE49-F238E27FC236}">
              <a16:creationId xmlns:a16="http://schemas.microsoft.com/office/drawing/2014/main" id="{5107B880-6B2E-4E9C-BEC5-24BF74DF9178}"/>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99" name="Text Box 17">
          <a:extLst>
            <a:ext uri="{FF2B5EF4-FFF2-40B4-BE49-F238E27FC236}">
              <a16:creationId xmlns:a16="http://schemas.microsoft.com/office/drawing/2014/main" id="{C686580F-F226-48D6-8980-F474D6882E12}"/>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400" name="Text Box 18">
          <a:extLst>
            <a:ext uri="{FF2B5EF4-FFF2-40B4-BE49-F238E27FC236}">
              <a16:creationId xmlns:a16="http://schemas.microsoft.com/office/drawing/2014/main" id="{D523AB8B-EBE4-4CB3-AA41-259C7FB1CDF6}"/>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401" name="Text Box 19">
          <a:extLst>
            <a:ext uri="{FF2B5EF4-FFF2-40B4-BE49-F238E27FC236}">
              <a16:creationId xmlns:a16="http://schemas.microsoft.com/office/drawing/2014/main" id="{1378A20D-6CA4-43BB-887B-3C5DC53D3392}"/>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402" name="Text Box 16">
          <a:extLst>
            <a:ext uri="{FF2B5EF4-FFF2-40B4-BE49-F238E27FC236}">
              <a16:creationId xmlns:a16="http://schemas.microsoft.com/office/drawing/2014/main" id="{F0377ADE-07FD-4742-8512-F3E952442998}"/>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403" name="Text Box 17">
          <a:extLst>
            <a:ext uri="{FF2B5EF4-FFF2-40B4-BE49-F238E27FC236}">
              <a16:creationId xmlns:a16="http://schemas.microsoft.com/office/drawing/2014/main" id="{00FF1A14-B591-494A-B083-9D3F74022783}"/>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404" name="Text Box 18">
          <a:extLst>
            <a:ext uri="{FF2B5EF4-FFF2-40B4-BE49-F238E27FC236}">
              <a16:creationId xmlns:a16="http://schemas.microsoft.com/office/drawing/2014/main" id="{01F4A98D-315A-433B-986D-91D7F4EA2A5A}"/>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405" name="Text Box 19">
          <a:extLst>
            <a:ext uri="{FF2B5EF4-FFF2-40B4-BE49-F238E27FC236}">
              <a16:creationId xmlns:a16="http://schemas.microsoft.com/office/drawing/2014/main" id="{8FC9546C-5CEA-49AB-BC90-BA3FBDD90402}"/>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444014"/>
    <xdr:sp macro="" textlink="">
      <xdr:nvSpPr>
        <xdr:cNvPr id="1406" name="Text Box 15">
          <a:extLst>
            <a:ext uri="{FF2B5EF4-FFF2-40B4-BE49-F238E27FC236}">
              <a16:creationId xmlns:a16="http://schemas.microsoft.com/office/drawing/2014/main" id="{F3E2786E-4649-4222-8B56-08B52AEFB94B}"/>
            </a:ext>
          </a:extLst>
        </xdr:cNvPr>
        <xdr:cNvSpPr txBox="1">
          <a:spLocks noChangeArrowheads="1"/>
        </xdr:cNvSpPr>
      </xdr:nvSpPr>
      <xdr:spPr bwMode="auto">
        <a:xfrm>
          <a:off x="4743450" y="525399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407" name="Text Box 16">
          <a:extLst>
            <a:ext uri="{FF2B5EF4-FFF2-40B4-BE49-F238E27FC236}">
              <a16:creationId xmlns:a16="http://schemas.microsoft.com/office/drawing/2014/main" id="{DC2E2E06-2532-4E77-B23A-8F1B5DB152E2}"/>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408" name="Text Box 17">
          <a:extLst>
            <a:ext uri="{FF2B5EF4-FFF2-40B4-BE49-F238E27FC236}">
              <a16:creationId xmlns:a16="http://schemas.microsoft.com/office/drawing/2014/main" id="{E3ADBDC6-DFE4-4ABE-9E6D-6354CEECB529}"/>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409" name="Text Box 18">
          <a:extLst>
            <a:ext uri="{FF2B5EF4-FFF2-40B4-BE49-F238E27FC236}">
              <a16:creationId xmlns:a16="http://schemas.microsoft.com/office/drawing/2014/main" id="{C7533A55-0A0B-47ED-9338-B528FC9E225D}"/>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410" name="Text Box 19">
          <a:extLst>
            <a:ext uri="{FF2B5EF4-FFF2-40B4-BE49-F238E27FC236}">
              <a16:creationId xmlns:a16="http://schemas.microsoft.com/office/drawing/2014/main" id="{59D71A79-A8B3-4A56-9A63-898DCFDCB3D6}"/>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442269"/>
    <xdr:sp macro="" textlink="">
      <xdr:nvSpPr>
        <xdr:cNvPr id="1411" name="Text Box 15">
          <a:extLst>
            <a:ext uri="{FF2B5EF4-FFF2-40B4-BE49-F238E27FC236}">
              <a16:creationId xmlns:a16="http://schemas.microsoft.com/office/drawing/2014/main" id="{9052ABA5-C901-414A-B48C-BA076CD3691A}"/>
            </a:ext>
          </a:extLst>
        </xdr:cNvPr>
        <xdr:cNvSpPr txBox="1">
          <a:spLocks noChangeArrowheads="1"/>
        </xdr:cNvSpPr>
      </xdr:nvSpPr>
      <xdr:spPr bwMode="auto">
        <a:xfrm>
          <a:off x="14363700" y="525399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412" name="Text Box 16">
          <a:extLst>
            <a:ext uri="{FF2B5EF4-FFF2-40B4-BE49-F238E27FC236}">
              <a16:creationId xmlns:a16="http://schemas.microsoft.com/office/drawing/2014/main" id="{BA18F363-0AA2-44ED-8B83-B898E3C7C4DD}"/>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413" name="Text Box 17">
          <a:extLst>
            <a:ext uri="{FF2B5EF4-FFF2-40B4-BE49-F238E27FC236}">
              <a16:creationId xmlns:a16="http://schemas.microsoft.com/office/drawing/2014/main" id="{BB1FCBDD-2D89-4094-A16E-09239A40D7A8}"/>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414" name="Text Box 18">
          <a:extLst>
            <a:ext uri="{FF2B5EF4-FFF2-40B4-BE49-F238E27FC236}">
              <a16:creationId xmlns:a16="http://schemas.microsoft.com/office/drawing/2014/main" id="{0AF337EA-8021-4269-876D-DCCFC4131247}"/>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15" name="Text Box 16">
          <a:extLst>
            <a:ext uri="{FF2B5EF4-FFF2-40B4-BE49-F238E27FC236}">
              <a16:creationId xmlns:a16="http://schemas.microsoft.com/office/drawing/2014/main" id="{2AC11A5F-3D0D-4772-8B60-692EC4E2ED10}"/>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16" name="Text Box 17">
          <a:extLst>
            <a:ext uri="{FF2B5EF4-FFF2-40B4-BE49-F238E27FC236}">
              <a16:creationId xmlns:a16="http://schemas.microsoft.com/office/drawing/2014/main" id="{26CE8998-1DB4-4926-8D58-68020FBC21E6}"/>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17" name="Text Box 18">
          <a:extLst>
            <a:ext uri="{FF2B5EF4-FFF2-40B4-BE49-F238E27FC236}">
              <a16:creationId xmlns:a16="http://schemas.microsoft.com/office/drawing/2014/main" id="{C3DA0D46-B233-4803-A21B-36B5CBF40EF6}"/>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18" name="Text Box 19">
          <a:extLst>
            <a:ext uri="{FF2B5EF4-FFF2-40B4-BE49-F238E27FC236}">
              <a16:creationId xmlns:a16="http://schemas.microsoft.com/office/drawing/2014/main" id="{3FAA241C-233B-48D7-89BD-F93E309D4801}"/>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19" name="Text Box 16">
          <a:extLst>
            <a:ext uri="{FF2B5EF4-FFF2-40B4-BE49-F238E27FC236}">
              <a16:creationId xmlns:a16="http://schemas.microsoft.com/office/drawing/2014/main" id="{EDCFF9E4-9AEC-4110-9567-DC239C91AA02}"/>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20" name="Text Box 17">
          <a:extLst>
            <a:ext uri="{FF2B5EF4-FFF2-40B4-BE49-F238E27FC236}">
              <a16:creationId xmlns:a16="http://schemas.microsoft.com/office/drawing/2014/main" id="{077F226A-11B1-4E43-B95C-06C888E82210}"/>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21" name="Text Box 18">
          <a:extLst>
            <a:ext uri="{FF2B5EF4-FFF2-40B4-BE49-F238E27FC236}">
              <a16:creationId xmlns:a16="http://schemas.microsoft.com/office/drawing/2014/main" id="{C318349C-0606-471C-80DA-9E9A5E91E798}"/>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22" name="Text Box 19">
          <a:extLst>
            <a:ext uri="{FF2B5EF4-FFF2-40B4-BE49-F238E27FC236}">
              <a16:creationId xmlns:a16="http://schemas.microsoft.com/office/drawing/2014/main" id="{10F3D915-F20A-4454-BE56-CACC79E9F1B6}"/>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1423" name="Text Box 16">
          <a:extLst>
            <a:ext uri="{FF2B5EF4-FFF2-40B4-BE49-F238E27FC236}">
              <a16:creationId xmlns:a16="http://schemas.microsoft.com/office/drawing/2014/main" id="{D3D81895-B8D6-4ACB-8396-E791462128DB}"/>
            </a:ext>
          </a:extLst>
        </xdr:cNvPr>
        <xdr:cNvSpPr txBox="1">
          <a:spLocks noChangeArrowheads="1"/>
        </xdr:cNvSpPr>
      </xdr:nvSpPr>
      <xdr:spPr bwMode="auto">
        <a:xfrm>
          <a:off x="47434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1424" name="Text Box 17">
          <a:extLst>
            <a:ext uri="{FF2B5EF4-FFF2-40B4-BE49-F238E27FC236}">
              <a16:creationId xmlns:a16="http://schemas.microsoft.com/office/drawing/2014/main" id="{80279F49-6140-4084-8028-C3F4AADF8C50}"/>
            </a:ext>
          </a:extLst>
        </xdr:cNvPr>
        <xdr:cNvSpPr txBox="1">
          <a:spLocks noChangeArrowheads="1"/>
        </xdr:cNvSpPr>
      </xdr:nvSpPr>
      <xdr:spPr bwMode="auto">
        <a:xfrm>
          <a:off x="47434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1425" name="Text Box 18">
          <a:extLst>
            <a:ext uri="{FF2B5EF4-FFF2-40B4-BE49-F238E27FC236}">
              <a16:creationId xmlns:a16="http://schemas.microsoft.com/office/drawing/2014/main" id="{61A17B08-3764-4984-93F8-40B910515109}"/>
            </a:ext>
          </a:extLst>
        </xdr:cNvPr>
        <xdr:cNvSpPr txBox="1">
          <a:spLocks noChangeArrowheads="1"/>
        </xdr:cNvSpPr>
      </xdr:nvSpPr>
      <xdr:spPr bwMode="auto">
        <a:xfrm>
          <a:off x="47434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1426" name="Text Box 19">
          <a:extLst>
            <a:ext uri="{FF2B5EF4-FFF2-40B4-BE49-F238E27FC236}">
              <a16:creationId xmlns:a16="http://schemas.microsoft.com/office/drawing/2014/main" id="{837AC72A-EAE6-4023-BE84-957099033FF5}"/>
            </a:ext>
          </a:extLst>
        </xdr:cNvPr>
        <xdr:cNvSpPr txBox="1">
          <a:spLocks noChangeArrowheads="1"/>
        </xdr:cNvSpPr>
      </xdr:nvSpPr>
      <xdr:spPr bwMode="auto">
        <a:xfrm>
          <a:off x="47434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18</xdr:row>
      <xdr:rowOff>0</xdr:rowOff>
    </xdr:from>
    <xdr:ext cx="95250" cy="171450"/>
    <xdr:sp macro="" textlink="">
      <xdr:nvSpPr>
        <xdr:cNvPr id="1427" name="Text Box 16">
          <a:extLst>
            <a:ext uri="{FF2B5EF4-FFF2-40B4-BE49-F238E27FC236}">
              <a16:creationId xmlns:a16="http://schemas.microsoft.com/office/drawing/2014/main" id="{134ABA10-A2A4-4E24-BEA8-ECAC638146A4}"/>
            </a:ext>
          </a:extLst>
        </xdr:cNvPr>
        <xdr:cNvSpPr txBox="1">
          <a:spLocks noChangeArrowheads="1"/>
        </xdr:cNvSpPr>
      </xdr:nvSpPr>
      <xdr:spPr bwMode="auto">
        <a:xfrm>
          <a:off x="1436370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18</xdr:row>
      <xdr:rowOff>0</xdr:rowOff>
    </xdr:from>
    <xdr:ext cx="95250" cy="171450"/>
    <xdr:sp macro="" textlink="">
      <xdr:nvSpPr>
        <xdr:cNvPr id="1428" name="Text Box 17">
          <a:extLst>
            <a:ext uri="{FF2B5EF4-FFF2-40B4-BE49-F238E27FC236}">
              <a16:creationId xmlns:a16="http://schemas.microsoft.com/office/drawing/2014/main" id="{3818A3A0-A75F-4E51-B19C-7B1CB7F960F5}"/>
            </a:ext>
          </a:extLst>
        </xdr:cNvPr>
        <xdr:cNvSpPr txBox="1">
          <a:spLocks noChangeArrowheads="1"/>
        </xdr:cNvSpPr>
      </xdr:nvSpPr>
      <xdr:spPr bwMode="auto">
        <a:xfrm>
          <a:off x="1436370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18</xdr:row>
      <xdr:rowOff>0</xdr:rowOff>
    </xdr:from>
    <xdr:ext cx="95250" cy="171450"/>
    <xdr:sp macro="" textlink="">
      <xdr:nvSpPr>
        <xdr:cNvPr id="1429" name="Text Box 18">
          <a:extLst>
            <a:ext uri="{FF2B5EF4-FFF2-40B4-BE49-F238E27FC236}">
              <a16:creationId xmlns:a16="http://schemas.microsoft.com/office/drawing/2014/main" id="{37920CBC-0454-4527-9125-C07FAE95E397}"/>
            </a:ext>
          </a:extLst>
        </xdr:cNvPr>
        <xdr:cNvSpPr txBox="1">
          <a:spLocks noChangeArrowheads="1"/>
        </xdr:cNvSpPr>
      </xdr:nvSpPr>
      <xdr:spPr bwMode="auto">
        <a:xfrm>
          <a:off x="1436370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18</xdr:row>
      <xdr:rowOff>0</xdr:rowOff>
    </xdr:from>
    <xdr:ext cx="95250" cy="171450"/>
    <xdr:sp macro="" textlink="">
      <xdr:nvSpPr>
        <xdr:cNvPr id="1430" name="Text Box 19">
          <a:extLst>
            <a:ext uri="{FF2B5EF4-FFF2-40B4-BE49-F238E27FC236}">
              <a16:creationId xmlns:a16="http://schemas.microsoft.com/office/drawing/2014/main" id="{EFCE3820-B599-4569-878A-20ED9135DCB3}"/>
            </a:ext>
          </a:extLst>
        </xdr:cNvPr>
        <xdr:cNvSpPr txBox="1">
          <a:spLocks noChangeArrowheads="1"/>
        </xdr:cNvSpPr>
      </xdr:nvSpPr>
      <xdr:spPr bwMode="auto">
        <a:xfrm>
          <a:off x="1436370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xdr:row>
      <xdr:rowOff>0</xdr:rowOff>
    </xdr:from>
    <xdr:ext cx="95250" cy="171450"/>
    <xdr:sp macro="" textlink="">
      <xdr:nvSpPr>
        <xdr:cNvPr id="1431" name="Text Box 16">
          <a:extLst>
            <a:ext uri="{FF2B5EF4-FFF2-40B4-BE49-F238E27FC236}">
              <a16:creationId xmlns:a16="http://schemas.microsoft.com/office/drawing/2014/main" id="{BEB37BB0-61AB-4EBF-8078-680E92B700BE}"/>
            </a:ext>
          </a:extLst>
        </xdr:cNvPr>
        <xdr:cNvSpPr txBox="1">
          <a:spLocks noChangeArrowheads="1"/>
        </xdr:cNvSpPr>
      </xdr:nvSpPr>
      <xdr:spPr bwMode="auto">
        <a:xfrm>
          <a:off x="309181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xdr:row>
      <xdr:rowOff>0</xdr:rowOff>
    </xdr:from>
    <xdr:ext cx="95250" cy="171450"/>
    <xdr:sp macro="" textlink="">
      <xdr:nvSpPr>
        <xdr:cNvPr id="1432" name="Text Box 17">
          <a:extLst>
            <a:ext uri="{FF2B5EF4-FFF2-40B4-BE49-F238E27FC236}">
              <a16:creationId xmlns:a16="http://schemas.microsoft.com/office/drawing/2014/main" id="{53B5C51F-FF35-4AF4-A6CE-0B6AC7F0231A}"/>
            </a:ext>
          </a:extLst>
        </xdr:cNvPr>
        <xdr:cNvSpPr txBox="1">
          <a:spLocks noChangeArrowheads="1"/>
        </xdr:cNvSpPr>
      </xdr:nvSpPr>
      <xdr:spPr bwMode="auto">
        <a:xfrm>
          <a:off x="309181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xdr:row>
      <xdr:rowOff>0</xdr:rowOff>
    </xdr:from>
    <xdr:ext cx="95250" cy="171450"/>
    <xdr:sp macro="" textlink="">
      <xdr:nvSpPr>
        <xdr:cNvPr id="1433" name="Text Box 18">
          <a:extLst>
            <a:ext uri="{FF2B5EF4-FFF2-40B4-BE49-F238E27FC236}">
              <a16:creationId xmlns:a16="http://schemas.microsoft.com/office/drawing/2014/main" id="{4894138B-0DBF-4CDB-B631-548AD324FB41}"/>
            </a:ext>
          </a:extLst>
        </xdr:cNvPr>
        <xdr:cNvSpPr txBox="1">
          <a:spLocks noChangeArrowheads="1"/>
        </xdr:cNvSpPr>
      </xdr:nvSpPr>
      <xdr:spPr bwMode="auto">
        <a:xfrm>
          <a:off x="309181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xdr:row>
      <xdr:rowOff>0</xdr:rowOff>
    </xdr:from>
    <xdr:ext cx="95250" cy="171450"/>
    <xdr:sp macro="" textlink="">
      <xdr:nvSpPr>
        <xdr:cNvPr id="1434" name="Text Box 19">
          <a:extLst>
            <a:ext uri="{FF2B5EF4-FFF2-40B4-BE49-F238E27FC236}">
              <a16:creationId xmlns:a16="http://schemas.microsoft.com/office/drawing/2014/main" id="{58F66584-698A-43EE-B860-E4EE602B3521}"/>
            </a:ext>
          </a:extLst>
        </xdr:cNvPr>
        <xdr:cNvSpPr txBox="1">
          <a:spLocks noChangeArrowheads="1"/>
        </xdr:cNvSpPr>
      </xdr:nvSpPr>
      <xdr:spPr bwMode="auto">
        <a:xfrm>
          <a:off x="309181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xdr:row>
      <xdr:rowOff>504825</xdr:rowOff>
    </xdr:from>
    <xdr:ext cx="95250" cy="444014"/>
    <xdr:sp macro="" textlink="">
      <xdr:nvSpPr>
        <xdr:cNvPr id="1435" name="Text Box 15">
          <a:extLst>
            <a:ext uri="{FF2B5EF4-FFF2-40B4-BE49-F238E27FC236}">
              <a16:creationId xmlns:a16="http://schemas.microsoft.com/office/drawing/2014/main" id="{64CA0D02-0AE8-40E1-991C-05597713E13A}"/>
            </a:ext>
          </a:extLst>
        </xdr:cNvPr>
        <xdr:cNvSpPr txBox="1">
          <a:spLocks noChangeArrowheads="1"/>
        </xdr:cNvSpPr>
      </xdr:nvSpPr>
      <xdr:spPr bwMode="auto">
        <a:xfrm>
          <a:off x="4743450" y="109347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1436" name="Text Box 16">
          <a:extLst>
            <a:ext uri="{FF2B5EF4-FFF2-40B4-BE49-F238E27FC236}">
              <a16:creationId xmlns:a16="http://schemas.microsoft.com/office/drawing/2014/main" id="{317E69AC-FC7F-4B26-8DB1-78420F8A4FB4}"/>
            </a:ext>
          </a:extLst>
        </xdr:cNvPr>
        <xdr:cNvSpPr txBox="1">
          <a:spLocks noChangeArrowheads="1"/>
        </xdr:cNvSpPr>
      </xdr:nvSpPr>
      <xdr:spPr bwMode="auto">
        <a:xfrm>
          <a:off x="47434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1437" name="Text Box 17">
          <a:extLst>
            <a:ext uri="{FF2B5EF4-FFF2-40B4-BE49-F238E27FC236}">
              <a16:creationId xmlns:a16="http://schemas.microsoft.com/office/drawing/2014/main" id="{0D4E8BCC-C97F-4650-B3A1-FB33E621FCD4}"/>
            </a:ext>
          </a:extLst>
        </xdr:cNvPr>
        <xdr:cNvSpPr txBox="1">
          <a:spLocks noChangeArrowheads="1"/>
        </xdr:cNvSpPr>
      </xdr:nvSpPr>
      <xdr:spPr bwMode="auto">
        <a:xfrm>
          <a:off x="47434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1438" name="Text Box 18">
          <a:extLst>
            <a:ext uri="{FF2B5EF4-FFF2-40B4-BE49-F238E27FC236}">
              <a16:creationId xmlns:a16="http://schemas.microsoft.com/office/drawing/2014/main" id="{488A3751-34B7-4619-9096-60B06FF33D73}"/>
            </a:ext>
          </a:extLst>
        </xdr:cNvPr>
        <xdr:cNvSpPr txBox="1">
          <a:spLocks noChangeArrowheads="1"/>
        </xdr:cNvSpPr>
      </xdr:nvSpPr>
      <xdr:spPr bwMode="auto">
        <a:xfrm>
          <a:off x="47434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1439" name="Text Box 19">
          <a:extLst>
            <a:ext uri="{FF2B5EF4-FFF2-40B4-BE49-F238E27FC236}">
              <a16:creationId xmlns:a16="http://schemas.microsoft.com/office/drawing/2014/main" id="{564457EC-BAF8-4FFA-86FF-EFCD6DD55BE8}"/>
            </a:ext>
          </a:extLst>
        </xdr:cNvPr>
        <xdr:cNvSpPr txBox="1">
          <a:spLocks noChangeArrowheads="1"/>
        </xdr:cNvSpPr>
      </xdr:nvSpPr>
      <xdr:spPr bwMode="auto">
        <a:xfrm>
          <a:off x="47434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14</xdr:row>
      <xdr:rowOff>504825</xdr:rowOff>
    </xdr:from>
    <xdr:ext cx="95250" cy="442269"/>
    <xdr:sp macro="" textlink="">
      <xdr:nvSpPr>
        <xdr:cNvPr id="1440" name="Text Box 15">
          <a:extLst>
            <a:ext uri="{FF2B5EF4-FFF2-40B4-BE49-F238E27FC236}">
              <a16:creationId xmlns:a16="http://schemas.microsoft.com/office/drawing/2014/main" id="{29ACCA61-88AF-4FD0-B98C-57FCBE3AF4C0}"/>
            </a:ext>
          </a:extLst>
        </xdr:cNvPr>
        <xdr:cNvSpPr txBox="1">
          <a:spLocks noChangeArrowheads="1"/>
        </xdr:cNvSpPr>
      </xdr:nvSpPr>
      <xdr:spPr bwMode="auto">
        <a:xfrm>
          <a:off x="14363700" y="109347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18</xdr:row>
      <xdr:rowOff>0</xdr:rowOff>
    </xdr:from>
    <xdr:ext cx="95250" cy="171450"/>
    <xdr:sp macro="" textlink="">
      <xdr:nvSpPr>
        <xdr:cNvPr id="1441" name="Text Box 16">
          <a:extLst>
            <a:ext uri="{FF2B5EF4-FFF2-40B4-BE49-F238E27FC236}">
              <a16:creationId xmlns:a16="http://schemas.microsoft.com/office/drawing/2014/main" id="{D8CEC691-E244-4F57-94C2-5E4639529C64}"/>
            </a:ext>
          </a:extLst>
        </xdr:cNvPr>
        <xdr:cNvSpPr txBox="1">
          <a:spLocks noChangeArrowheads="1"/>
        </xdr:cNvSpPr>
      </xdr:nvSpPr>
      <xdr:spPr bwMode="auto">
        <a:xfrm>
          <a:off x="1436370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18</xdr:row>
      <xdr:rowOff>0</xdr:rowOff>
    </xdr:from>
    <xdr:ext cx="95250" cy="171450"/>
    <xdr:sp macro="" textlink="">
      <xdr:nvSpPr>
        <xdr:cNvPr id="1442" name="Text Box 17">
          <a:extLst>
            <a:ext uri="{FF2B5EF4-FFF2-40B4-BE49-F238E27FC236}">
              <a16:creationId xmlns:a16="http://schemas.microsoft.com/office/drawing/2014/main" id="{8B80306F-F056-4B27-91BF-AAF19F6EEC42}"/>
            </a:ext>
          </a:extLst>
        </xdr:cNvPr>
        <xdr:cNvSpPr txBox="1">
          <a:spLocks noChangeArrowheads="1"/>
        </xdr:cNvSpPr>
      </xdr:nvSpPr>
      <xdr:spPr bwMode="auto">
        <a:xfrm>
          <a:off x="1436370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18</xdr:row>
      <xdr:rowOff>0</xdr:rowOff>
    </xdr:from>
    <xdr:ext cx="95250" cy="171450"/>
    <xdr:sp macro="" textlink="">
      <xdr:nvSpPr>
        <xdr:cNvPr id="1443" name="Text Box 18">
          <a:extLst>
            <a:ext uri="{FF2B5EF4-FFF2-40B4-BE49-F238E27FC236}">
              <a16:creationId xmlns:a16="http://schemas.microsoft.com/office/drawing/2014/main" id="{D94EF094-8C2E-4625-B84A-9C22FC471CAF}"/>
            </a:ext>
          </a:extLst>
        </xdr:cNvPr>
        <xdr:cNvSpPr txBox="1">
          <a:spLocks noChangeArrowheads="1"/>
        </xdr:cNvSpPr>
      </xdr:nvSpPr>
      <xdr:spPr bwMode="auto">
        <a:xfrm>
          <a:off x="1436370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1444" name="Text Box 16">
          <a:extLst>
            <a:ext uri="{FF2B5EF4-FFF2-40B4-BE49-F238E27FC236}">
              <a16:creationId xmlns:a16="http://schemas.microsoft.com/office/drawing/2014/main" id="{C6EAD16C-5D5C-46F7-A3AB-7DB5C464B6E2}"/>
            </a:ext>
          </a:extLst>
        </xdr:cNvPr>
        <xdr:cNvSpPr txBox="1">
          <a:spLocks noChangeArrowheads="1"/>
        </xdr:cNvSpPr>
      </xdr:nvSpPr>
      <xdr:spPr bwMode="auto">
        <a:xfrm>
          <a:off x="191833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1445" name="Text Box 17">
          <a:extLst>
            <a:ext uri="{FF2B5EF4-FFF2-40B4-BE49-F238E27FC236}">
              <a16:creationId xmlns:a16="http://schemas.microsoft.com/office/drawing/2014/main" id="{0334275F-9AB6-4011-B0D9-1E76C9958F46}"/>
            </a:ext>
          </a:extLst>
        </xdr:cNvPr>
        <xdr:cNvSpPr txBox="1">
          <a:spLocks noChangeArrowheads="1"/>
        </xdr:cNvSpPr>
      </xdr:nvSpPr>
      <xdr:spPr bwMode="auto">
        <a:xfrm>
          <a:off x="191833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1446" name="Text Box 18">
          <a:extLst>
            <a:ext uri="{FF2B5EF4-FFF2-40B4-BE49-F238E27FC236}">
              <a16:creationId xmlns:a16="http://schemas.microsoft.com/office/drawing/2014/main" id="{389AC076-EF87-4CEF-BF92-AA12FD78D8C4}"/>
            </a:ext>
          </a:extLst>
        </xdr:cNvPr>
        <xdr:cNvSpPr txBox="1">
          <a:spLocks noChangeArrowheads="1"/>
        </xdr:cNvSpPr>
      </xdr:nvSpPr>
      <xdr:spPr bwMode="auto">
        <a:xfrm>
          <a:off x="191833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1447" name="Text Box 19">
          <a:extLst>
            <a:ext uri="{FF2B5EF4-FFF2-40B4-BE49-F238E27FC236}">
              <a16:creationId xmlns:a16="http://schemas.microsoft.com/office/drawing/2014/main" id="{AAA688E1-C4D4-484F-ACDC-AF05A598811A}"/>
            </a:ext>
          </a:extLst>
        </xdr:cNvPr>
        <xdr:cNvSpPr txBox="1">
          <a:spLocks noChangeArrowheads="1"/>
        </xdr:cNvSpPr>
      </xdr:nvSpPr>
      <xdr:spPr bwMode="auto">
        <a:xfrm>
          <a:off x="191833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1448" name="Text Box 16">
          <a:extLst>
            <a:ext uri="{FF2B5EF4-FFF2-40B4-BE49-F238E27FC236}">
              <a16:creationId xmlns:a16="http://schemas.microsoft.com/office/drawing/2014/main" id="{F847ABC4-439A-4EFE-9489-A64FE45D3815}"/>
            </a:ext>
          </a:extLst>
        </xdr:cNvPr>
        <xdr:cNvSpPr txBox="1">
          <a:spLocks noChangeArrowheads="1"/>
        </xdr:cNvSpPr>
      </xdr:nvSpPr>
      <xdr:spPr bwMode="auto">
        <a:xfrm>
          <a:off x="191833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1449" name="Text Box 17">
          <a:extLst>
            <a:ext uri="{FF2B5EF4-FFF2-40B4-BE49-F238E27FC236}">
              <a16:creationId xmlns:a16="http://schemas.microsoft.com/office/drawing/2014/main" id="{308E776E-C8FD-4D45-BBF4-4C568E866289}"/>
            </a:ext>
          </a:extLst>
        </xdr:cNvPr>
        <xdr:cNvSpPr txBox="1">
          <a:spLocks noChangeArrowheads="1"/>
        </xdr:cNvSpPr>
      </xdr:nvSpPr>
      <xdr:spPr bwMode="auto">
        <a:xfrm>
          <a:off x="191833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1450" name="Text Box 18">
          <a:extLst>
            <a:ext uri="{FF2B5EF4-FFF2-40B4-BE49-F238E27FC236}">
              <a16:creationId xmlns:a16="http://schemas.microsoft.com/office/drawing/2014/main" id="{518DFC0A-FD8A-46E2-847A-A791A0FFEEF7}"/>
            </a:ext>
          </a:extLst>
        </xdr:cNvPr>
        <xdr:cNvSpPr txBox="1">
          <a:spLocks noChangeArrowheads="1"/>
        </xdr:cNvSpPr>
      </xdr:nvSpPr>
      <xdr:spPr bwMode="auto">
        <a:xfrm>
          <a:off x="191833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504825</xdr:rowOff>
    </xdr:from>
    <xdr:ext cx="95250" cy="448496"/>
    <xdr:sp macro="" textlink="">
      <xdr:nvSpPr>
        <xdr:cNvPr id="1451" name="Text Box 15">
          <a:extLst>
            <a:ext uri="{FF2B5EF4-FFF2-40B4-BE49-F238E27FC236}">
              <a16:creationId xmlns:a16="http://schemas.microsoft.com/office/drawing/2014/main" id="{FE901534-9758-4B53-9D4E-998B75889B94}"/>
            </a:ext>
          </a:extLst>
        </xdr:cNvPr>
        <xdr:cNvSpPr txBox="1">
          <a:spLocks noChangeArrowheads="1"/>
        </xdr:cNvSpPr>
      </xdr:nvSpPr>
      <xdr:spPr bwMode="auto">
        <a:xfrm>
          <a:off x="4743450" y="124206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18</xdr:row>
      <xdr:rowOff>504825</xdr:rowOff>
    </xdr:from>
    <xdr:ext cx="95250" cy="442269"/>
    <xdr:sp macro="" textlink="">
      <xdr:nvSpPr>
        <xdr:cNvPr id="1452" name="Text Box 15">
          <a:extLst>
            <a:ext uri="{FF2B5EF4-FFF2-40B4-BE49-F238E27FC236}">
              <a16:creationId xmlns:a16="http://schemas.microsoft.com/office/drawing/2014/main" id="{0EDFFA06-3421-49F9-9B11-B9008D84C5E6}"/>
            </a:ext>
          </a:extLst>
        </xdr:cNvPr>
        <xdr:cNvSpPr txBox="1">
          <a:spLocks noChangeArrowheads="1"/>
        </xdr:cNvSpPr>
      </xdr:nvSpPr>
      <xdr:spPr bwMode="auto">
        <a:xfrm>
          <a:off x="14363700" y="124206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504825</xdr:rowOff>
    </xdr:from>
    <xdr:ext cx="95250" cy="213632"/>
    <xdr:sp macro="" textlink="">
      <xdr:nvSpPr>
        <xdr:cNvPr id="1453" name="Text Box 15">
          <a:extLst>
            <a:ext uri="{FF2B5EF4-FFF2-40B4-BE49-F238E27FC236}">
              <a16:creationId xmlns:a16="http://schemas.microsoft.com/office/drawing/2014/main" id="{02144A9C-AE57-4CE9-88A0-C2ED5C0E6795}"/>
            </a:ext>
          </a:extLst>
        </xdr:cNvPr>
        <xdr:cNvSpPr txBox="1">
          <a:spLocks noChangeArrowheads="1"/>
        </xdr:cNvSpPr>
      </xdr:nvSpPr>
      <xdr:spPr bwMode="auto">
        <a:xfrm>
          <a:off x="4743450" y="12420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504825</xdr:rowOff>
    </xdr:from>
    <xdr:ext cx="95250" cy="444331"/>
    <xdr:sp macro="" textlink="">
      <xdr:nvSpPr>
        <xdr:cNvPr id="1454" name="Text Box 15">
          <a:extLst>
            <a:ext uri="{FF2B5EF4-FFF2-40B4-BE49-F238E27FC236}">
              <a16:creationId xmlns:a16="http://schemas.microsoft.com/office/drawing/2014/main" id="{8CFCF36D-0275-4073-8389-3F090B033F10}"/>
            </a:ext>
          </a:extLst>
        </xdr:cNvPr>
        <xdr:cNvSpPr txBox="1">
          <a:spLocks noChangeArrowheads="1"/>
        </xdr:cNvSpPr>
      </xdr:nvSpPr>
      <xdr:spPr bwMode="auto">
        <a:xfrm>
          <a:off x="4743450" y="124206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18</xdr:row>
      <xdr:rowOff>170392</xdr:rowOff>
    </xdr:from>
    <xdr:ext cx="95250" cy="213632"/>
    <xdr:sp macro="" textlink="">
      <xdr:nvSpPr>
        <xdr:cNvPr id="1455" name="Text Box 15">
          <a:extLst>
            <a:ext uri="{FF2B5EF4-FFF2-40B4-BE49-F238E27FC236}">
              <a16:creationId xmlns:a16="http://schemas.microsoft.com/office/drawing/2014/main" id="{C9894484-495B-475F-99C0-55E26692EA5E}"/>
            </a:ext>
          </a:extLst>
        </xdr:cNvPr>
        <xdr:cNvSpPr txBox="1">
          <a:spLocks noChangeArrowheads="1"/>
        </xdr:cNvSpPr>
      </xdr:nvSpPr>
      <xdr:spPr bwMode="auto">
        <a:xfrm>
          <a:off x="14392275" y="122195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1456" name="Text Box 16">
          <a:extLst>
            <a:ext uri="{FF2B5EF4-FFF2-40B4-BE49-F238E27FC236}">
              <a16:creationId xmlns:a16="http://schemas.microsoft.com/office/drawing/2014/main" id="{DF2EC8F8-4435-4ADA-BCD9-1CBC05333EBD}"/>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1457" name="Text Box 17">
          <a:extLst>
            <a:ext uri="{FF2B5EF4-FFF2-40B4-BE49-F238E27FC236}">
              <a16:creationId xmlns:a16="http://schemas.microsoft.com/office/drawing/2014/main" id="{21CFB0A5-F5B7-4C02-8AAE-F04745CAF18A}"/>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1458" name="Text Box 18">
          <a:extLst>
            <a:ext uri="{FF2B5EF4-FFF2-40B4-BE49-F238E27FC236}">
              <a16:creationId xmlns:a16="http://schemas.microsoft.com/office/drawing/2014/main" id="{5A4AD3DC-13DB-4571-AB42-7B0EED6ED924}"/>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1459" name="Text Box 19">
          <a:extLst>
            <a:ext uri="{FF2B5EF4-FFF2-40B4-BE49-F238E27FC236}">
              <a16:creationId xmlns:a16="http://schemas.microsoft.com/office/drawing/2014/main" id="{EE092C73-1C25-446C-9F82-BD1BE9FADEB9}"/>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1460" name="Text Box 16">
          <a:extLst>
            <a:ext uri="{FF2B5EF4-FFF2-40B4-BE49-F238E27FC236}">
              <a16:creationId xmlns:a16="http://schemas.microsoft.com/office/drawing/2014/main" id="{A153FAB5-C2E7-4B2C-B9F8-58797D7DF13A}"/>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1461" name="Text Box 17">
          <a:extLst>
            <a:ext uri="{FF2B5EF4-FFF2-40B4-BE49-F238E27FC236}">
              <a16:creationId xmlns:a16="http://schemas.microsoft.com/office/drawing/2014/main" id="{041D5621-C65D-4233-9B3D-6B9B71FC9362}"/>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1462" name="Text Box 18">
          <a:extLst>
            <a:ext uri="{FF2B5EF4-FFF2-40B4-BE49-F238E27FC236}">
              <a16:creationId xmlns:a16="http://schemas.microsoft.com/office/drawing/2014/main" id="{43CD8710-F378-40DD-8E04-F1164D63CE9E}"/>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1463" name="Text Box 19">
          <a:extLst>
            <a:ext uri="{FF2B5EF4-FFF2-40B4-BE49-F238E27FC236}">
              <a16:creationId xmlns:a16="http://schemas.microsoft.com/office/drawing/2014/main" id="{51FDBF89-E33E-49AF-8BCD-FD55E999BB5A}"/>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24</xdr:row>
      <xdr:rowOff>0</xdr:rowOff>
    </xdr:from>
    <xdr:ext cx="95250" cy="171450"/>
    <xdr:sp macro="" textlink="">
      <xdr:nvSpPr>
        <xdr:cNvPr id="1464" name="Text Box 16">
          <a:extLst>
            <a:ext uri="{FF2B5EF4-FFF2-40B4-BE49-F238E27FC236}">
              <a16:creationId xmlns:a16="http://schemas.microsoft.com/office/drawing/2014/main" id="{0C0AA9F7-81C6-4843-908A-1258EE96AEC1}"/>
            </a:ext>
          </a:extLst>
        </xdr:cNvPr>
        <xdr:cNvSpPr txBox="1">
          <a:spLocks noChangeArrowheads="1"/>
        </xdr:cNvSpPr>
      </xdr:nvSpPr>
      <xdr:spPr bwMode="auto">
        <a:xfrm>
          <a:off x="309181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24</xdr:row>
      <xdr:rowOff>0</xdr:rowOff>
    </xdr:from>
    <xdr:ext cx="95250" cy="171450"/>
    <xdr:sp macro="" textlink="">
      <xdr:nvSpPr>
        <xdr:cNvPr id="1465" name="Text Box 17">
          <a:extLst>
            <a:ext uri="{FF2B5EF4-FFF2-40B4-BE49-F238E27FC236}">
              <a16:creationId xmlns:a16="http://schemas.microsoft.com/office/drawing/2014/main" id="{D71B659A-8725-4A3C-B6A2-DC93E2EEFF7E}"/>
            </a:ext>
          </a:extLst>
        </xdr:cNvPr>
        <xdr:cNvSpPr txBox="1">
          <a:spLocks noChangeArrowheads="1"/>
        </xdr:cNvSpPr>
      </xdr:nvSpPr>
      <xdr:spPr bwMode="auto">
        <a:xfrm>
          <a:off x="309181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24</xdr:row>
      <xdr:rowOff>0</xdr:rowOff>
    </xdr:from>
    <xdr:ext cx="95250" cy="171450"/>
    <xdr:sp macro="" textlink="">
      <xdr:nvSpPr>
        <xdr:cNvPr id="1466" name="Text Box 18">
          <a:extLst>
            <a:ext uri="{FF2B5EF4-FFF2-40B4-BE49-F238E27FC236}">
              <a16:creationId xmlns:a16="http://schemas.microsoft.com/office/drawing/2014/main" id="{564B9FEA-16FA-47E5-B1EC-9F316447F508}"/>
            </a:ext>
          </a:extLst>
        </xdr:cNvPr>
        <xdr:cNvSpPr txBox="1">
          <a:spLocks noChangeArrowheads="1"/>
        </xdr:cNvSpPr>
      </xdr:nvSpPr>
      <xdr:spPr bwMode="auto">
        <a:xfrm>
          <a:off x="309181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24</xdr:row>
      <xdr:rowOff>0</xdr:rowOff>
    </xdr:from>
    <xdr:ext cx="95250" cy="171450"/>
    <xdr:sp macro="" textlink="">
      <xdr:nvSpPr>
        <xdr:cNvPr id="1467" name="Text Box 19">
          <a:extLst>
            <a:ext uri="{FF2B5EF4-FFF2-40B4-BE49-F238E27FC236}">
              <a16:creationId xmlns:a16="http://schemas.microsoft.com/office/drawing/2014/main" id="{9E4936B4-E0B1-44ED-BB3E-CD8C7452A438}"/>
            </a:ext>
          </a:extLst>
        </xdr:cNvPr>
        <xdr:cNvSpPr txBox="1">
          <a:spLocks noChangeArrowheads="1"/>
        </xdr:cNvSpPr>
      </xdr:nvSpPr>
      <xdr:spPr bwMode="auto">
        <a:xfrm>
          <a:off x="309181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444014"/>
    <xdr:sp macro="" textlink="">
      <xdr:nvSpPr>
        <xdr:cNvPr id="1468" name="Text Box 15">
          <a:extLst>
            <a:ext uri="{FF2B5EF4-FFF2-40B4-BE49-F238E27FC236}">
              <a16:creationId xmlns:a16="http://schemas.microsoft.com/office/drawing/2014/main" id="{A64E3620-1FA7-4664-AAAB-3229C0E5E966}"/>
            </a:ext>
          </a:extLst>
        </xdr:cNvPr>
        <xdr:cNvSpPr txBox="1">
          <a:spLocks noChangeArrowheads="1"/>
        </xdr:cNvSpPr>
      </xdr:nvSpPr>
      <xdr:spPr bwMode="auto">
        <a:xfrm>
          <a:off x="4743450" y="131635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1469" name="Text Box 16">
          <a:extLst>
            <a:ext uri="{FF2B5EF4-FFF2-40B4-BE49-F238E27FC236}">
              <a16:creationId xmlns:a16="http://schemas.microsoft.com/office/drawing/2014/main" id="{6E47B5D8-8274-4734-A214-AA42F788B949}"/>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1470" name="Text Box 17">
          <a:extLst>
            <a:ext uri="{FF2B5EF4-FFF2-40B4-BE49-F238E27FC236}">
              <a16:creationId xmlns:a16="http://schemas.microsoft.com/office/drawing/2014/main" id="{5ED8BE7D-D6BC-4A17-9C3F-65976FB6AA2D}"/>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1471" name="Text Box 18">
          <a:extLst>
            <a:ext uri="{FF2B5EF4-FFF2-40B4-BE49-F238E27FC236}">
              <a16:creationId xmlns:a16="http://schemas.microsoft.com/office/drawing/2014/main" id="{03C6C161-57F2-4CE9-8BD5-6FC6F8F04562}"/>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1472" name="Text Box 19">
          <a:extLst>
            <a:ext uri="{FF2B5EF4-FFF2-40B4-BE49-F238E27FC236}">
              <a16:creationId xmlns:a16="http://schemas.microsoft.com/office/drawing/2014/main" id="{8C61411B-8F5D-4B82-8993-C5A9C43DEAE0}"/>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1473" name="Text Box 16">
          <a:extLst>
            <a:ext uri="{FF2B5EF4-FFF2-40B4-BE49-F238E27FC236}">
              <a16:creationId xmlns:a16="http://schemas.microsoft.com/office/drawing/2014/main" id="{046ABB4D-B001-4F5F-AFA8-7370714448B0}"/>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1474" name="Text Box 17">
          <a:extLst>
            <a:ext uri="{FF2B5EF4-FFF2-40B4-BE49-F238E27FC236}">
              <a16:creationId xmlns:a16="http://schemas.microsoft.com/office/drawing/2014/main" id="{BF8708D4-E827-43F4-9561-FFF429F8A088}"/>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1475" name="Text Box 18">
          <a:extLst>
            <a:ext uri="{FF2B5EF4-FFF2-40B4-BE49-F238E27FC236}">
              <a16:creationId xmlns:a16="http://schemas.microsoft.com/office/drawing/2014/main" id="{2F1D5527-4523-4653-AD21-F9C43B594FDB}"/>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1476" name="Text Box 16">
          <a:extLst>
            <a:ext uri="{FF2B5EF4-FFF2-40B4-BE49-F238E27FC236}">
              <a16:creationId xmlns:a16="http://schemas.microsoft.com/office/drawing/2014/main" id="{B624B765-B0B8-4091-BE53-00EEA2FA64CD}"/>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1477" name="Text Box 17">
          <a:extLst>
            <a:ext uri="{FF2B5EF4-FFF2-40B4-BE49-F238E27FC236}">
              <a16:creationId xmlns:a16="http://schemas.microsoft.com/office/drawing/2014/main" id="{49337378-213C-4AD0-87AA-714AABD7111F}"/>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1478" name="Text Box 18">
          <a:extLst>
            <a:ext uri="{FF2B5EF4-FFF2-40B4-BE49-F238E27FC236}">
              <a16:creationId xmlns:a16="http://schemas.microsoft.com/office/drawing/2014/main" id="{285FF7E3-CAAF-4FD0-8F18-E4C6C036F995}"/>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1479" name="Text Box 19">
          <a:extLst>
            <a:ext uri="{FF2B5EF4-FFF2-40B4-BE49-F238E27FC236}">
              <a16:creationId xmlns:a16="http://schemas.microsoft.com/office/drawing/2014/main" id="{143F1435-7C3D-4353-91CB-DC232A897222}"/>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1480" name="Text Box 16">
          <a:extLst>
            <a:ext uri="{FF2B5EF4-FFF2-40B4-BE49-F238E27FC236}">
              <a16:creationId xmlns:a16="http://schemas.microsoft.com/office/drawing/2014/main" id="{2529E35A-AEED-4242-BA6A-C163A1181A43}"/>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1481" name="Text Box 17">
          <a:extLst>
            <a:ext uri="{FF2B5EF4-FFF2-40B4-BE49-F238E27FC236}">
              <a16:creationId xmlns:a16="http://schemas.microsoft.com/office/drawing/2014/main" id="{DAC39B41-35A0-4322-A077-91B70B090C02}"/>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1482" name="Text Box 18">
          <a:extLst>
            <a:ext uri="{FF2B5EF4-FFF2-40B4-BE49-F238E27FC236}">
              <a16:creationId xmlns:a16="http://schemas.microsoft.com/office/drawing/2014/main" id="{080725E0-6B9A-4F74-9BE3-F21635D6B7E9}"/>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1483" name="Text Box 19">
          <a:extLst>
            <a:ext uri="{FF2B5EF4-FFF2-40B4-BE49-F238E27FC236}">
              <a16:creationId xmlns:a16="http://schemas.microsoft.com/office/drawing/2014/main" id="{750580A0-EB11-4417-827E-FA0146ACB9B1}"/>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1484" name="Text Box 16">
          <a:extLst>
            <a:ext uri="{FF2B5EF4-FFF2-40B4-BE49-F238E27FC236}">
              <a16:creationId xmlns:a16="http://schemas.microsoft.com/office/drawing/2014/main" id="{22B3F510-055A-4C80-892F-87D584D7A044}"/>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1485" name="Text Box 17">
          <a:extLst>
            <a:ext uri="{FF2B5EF4-FFF2-40B4-BE49-F238E27FC236}">
              <a16:creationId xmlns:a16="http://schemas.microsoft.com/office/drawing/2014/main" id="{657D98D5-88D5-4147-8D39-830DB84D9544}"/>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1486" name="Text Box 18">
          <a:extLst>
            <a:ext uri="{FF2B5EF4-FFF2-40B4-BE49-F238E27FC236}">
              <a16:creationId xmlns:a16="http://schemas.microsoft.com/office/drawing/2014/main" id="{3B7D3056-79D4-4B59-93D3-6DBEEBD8AD21}"/>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1487" name="Text Box 19">
          <a:extLst>
            <a:ext uri="{FF2B5EF4-FFF2-40B4-BE49-F238E27FC236}">
              <a16:creationId xmlns:a16="http://schemas.microsoft.com/office/drawing/2014/main" id="{4A8651E3-B2FC-4D5E-ACC2-46DE5E8B95A1}"/>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448496"/>
    <xdr:sp macro="" textlink="">
      <xdr:nvSpPr>
        <xdr:cNvPr id="1488" name="Text Box 15">
          <a:extLst>
            <a:ext uri="{FF2B5EF4-FFF2-40B4-BE49-F238E27FC236}">
              <a16:creationId xmlns:a16="http://schemas.microsoft.com/office/drawing/2014/main" id="{7598B39E-3F6B-495B-B462-A8C16F2DDCFE}"/>
            </a:ext>
          </a:extLst>
        </xdr:cNvPr>
        <xdr:cNvSpPr txBox="1">
          <a:spLocks noChangeArrowheads="1"/>
        </xdr:cNvSpPr>
      </xdr:nvSpPr>
      <xdr:spPr bwMode="auto">
        <a:xfrm>
          <a:off x="4743450" y="168783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1489" name="Text Box 16">
          <a:extLst>
            <a:ext uri="{FF2B5EF4-FFF2-40B4-BE49-F238E27FC236}">
              <a16:creationId xmlns:a16="http://schemas.microsoft.com/office/drawing/2014/main" id="{B2086415-0E2E-4F67-BDCC-92B311353571}"/>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1490" name="Text Box 17">
          <a:extLst>
            <a:ext uri="{FF2B5EF4-FFF2-40B4-BE49-F238E27FC236}">
              <a16:creationId xmlns:a16="http://schemas.microsoft.com/office/drawing/2014/main" id="{0FC28860-1835-433D-B37C-CA1C5A7AD07E}"/>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1491" name="Text Box 18">
          <a:extLst>
            <a:ext uri="{FF2B5EF4-FFF2-40B4-BE49-F238E27FC236}">
              <a16:creationId xmlns:a16="http://schemas.microsoft.com/office/drawing/2014/main" id="{7DD1B799-EB01-45F5-8ABB-8BFE20BCE640}"/>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1492" name="Text Box 19">
          <a:extLst>
            <a:ext uri="{FF2B5EF4-FFF2-40B4-BE49-F238E27FC236}">
              <a16:creationId xmlns:a16="http://schemas.microsoft.com/office/drawing/2014/main" id="{4346FB9F-2D51-48DF-B407-EDA5CDEC1AD8}"/>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504825</xdr:rowOff>
    </xdr:from>
    <xdr:ext cx="95250" cy="442269"/>
    <xdr:sp macro="" textlink="">
      <xdr:nvSpPr>
        <xdr:cNvPr id="1493" name="Text Box 15">
          <a:extLst>
            <a:ext uri="{FF2B5EF4-FFF2-40B4-BE49-F238E27FC236}">
              <a16:creationId xmlns:a16="http://schemas.microsoft.com/office/drawing/2014/main" id="{EE3DA376-88BB-4549-94B4-631BD864E3CD}"/>
            </a:ext>
          </a:extLst>
        </xdr:cNvPr>
        <xdr:cNvSpPr txBox="1">
          <a:spLocks noChangeArrowheads="1"/>
        </xdr:cNvSpPr>
      </xdr:nvSpPr>
      <xdr:spPr bwMode="auto">
        <a:xfrm>
          <a:off x="14363700" y="168783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1494" name="Text Box 16">
          <a:extLst>
            <a:ext uri="{FF2B5EF4-FFF2-40B4-BE49-F238E27FC236}">
              <a16:creationId xmlns:a16="http://schemas.microsoft.com/office/drawing/2014/main" id="{80248745-5DC5-4B4B-B421-CC8564E61900}"/>
            </a:ext>
          </a:extLst>
        </xdr:cNvPr>
        <xdr:cNvSpPr txBox="1">
          <a:spLocks noChangeArrowheads="1"/>
        </xdr:cNvSpPr>
      </xdr:nvSpPr>
      <xdr:spPr bwMode="auto">
        <a:xfrm>
          <a:off x="309181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1495" name="Text Box 17">
          <a:extLst>
            <a:ext uri="{FF2B5EF4-FFF2-40B4-BE49-F238E27FC236}">
              <a16:creationId xmlns:a16="http://schemas.microsoft.com/office/drawing/2014/main" id="{612B0B62-D859-4F10-8237-3A38C0957386}"/>
            </a:ext>
          </a:extLst>
        </xdr:cNvPr>
        <xdr:cNvSpPr txBox="1">
          <a:spLocks noChangeArrowheads="1"/>
        </xdr:cNvSpPr>
      </xdr:nvSpPr>
      <xdr:spPr bwMode="auto">
        <a:xfrm>
          <a:off x="309181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1496" name="Text Box 18">
          <a:extLst>
            <a:ext uri="{FF2B5EF4-FFF2-40B4-BE49-F238E27FC236}">
              <a16:creationId xmlns:a16="http://schemas.microsoft.com/office/drawing/2014/main" id="{9B53727F-BEEF-454B-9D66-324F0DE7E463}"/>
            </a:ext>
          </a:extLst>
        </xdr:cNvPr>
        <xdr:cNvSpPr txBox="1">
          <a:spLocks noChangeArrowheads="1"/>
        </xdr:cNvSpPr>
      </xdr:nvSpPr>
      <xdr:spPr bwMode="auto">
        <a:xfrm>
          <a:off x="309181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1497" name="Text Box 19">
          <a:extLst>
            <a:ext uri="{FF2B5EF4-FFF2-40B4-BE49-F238E27FC236}">
              <a16:creationId xmlns:a16="http://schemas.microsoft.com/office/drawing/2014/main" id="{F679403F-AC88-4D88-AA83-FB5D94CC8775}"/>
            </a:ext>
          </a:extLst>
        </xdr:cNvPr>
        <xdr:cNvSpPr txBox="1">
          <a:spLocks noChangeArrowheads="1"/>
        </xdr:cNvSpPr>
      </xdr:nvSpPr>
      <xdr:spPr bwMode="auto">
        <a:xfrm>
          <a:off x="309181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29</xdr:row>
      <xdr:rowOff>504825</xdr:rowOff>
    </xdr:from>
    <xdr:ext cx="95250" cy="444014"/>
    <xdr:sp macro="" textlink="">
      <xdr:nvSpPr>
        <xdr:cNvPr id="1498" name="Text Box 15">
          <a:extLst>
            <a:ext uri="{FF2B5EF4-FFF2-40B4-BE49-F238E27FC236}">
              <a16:creationId xmlns:a16="http://schemas.microsoft.com/office/drawing/2014/main" id="{53011D62-6BC0-48C8-8195-CB154F43D633}"/>
            </a:ext>
          </a:extLst>
        </xdr:cNvPr>
        <xdr:cNvSpPr txBox="1">
          <a:spLocks noChangeArrowheads="1"/>
        </xdr:cNvSpPr>
      </xdr:nvSpPr>
      <xdr:spPr bwMode="auto">
        <a:xfrm>
          <a:off x="4743450" y="165068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1499" name="Text Box 16">
          <a:extLst>
            <a:ext uri="{FF2B5EF4-FFF2-40B4-BE49-F238E27FC236}">
              <a16:creationId xmlns:a16="http://schemas.microsoft.com/office/drawing/2014/main" id="{0C24B18A-2418-4810-8B31-0F24A90A5F19}"/>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1500" name="Text Box 17">
          <a:extLst>
            <a:ext uri="{FF2B5EF4-FFF2-40B4-BE49-F238E27FC236}">
              <a16:creationId xmlns:a16="http://schemas.microsoft.com/office/drawing/2014/main" id="{D85DFBD0-06A2-4C96-A177-DB36F1DAF9E1}"/>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1501" name="Text Box 18">
          <a:extLst>
            <a:ext uri="{FF2B5EF4-FFF2-40B4-BE49-F238E27FC236}">
              <a16:creationId xmlns:a16="http://schemas.microsoft.com/office/drawing/2014/main" id="{72D649AE-106C-46C2-B0C8-345DF9248786}"/>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1502" name="Text Box 19">
          <a:extLst>
            <a:ext uri="{FF2B5EF4-FFF2-40B4-BE49-F238E27FC236}">
              <a16:creationId xmlns:a16="http://schemas.microsoft.com/office/drawing/2014/main" id="{5ADADA9F-5D45-47BF-B03E-68736ED3155A}"/>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213632"/>
    <xdr:sp macro="" textlink="">
      <xdr:nvSpPr>
        <xdr:cNvPr id="1503" name="Text Box 15">
          <a:extLst>
            <a:ext uri="{FF2B5EF4-FFF2-40B4-BE49-F238E27FC236}">
              <a16:creationId xmlns:a16="http://schemas.microsoft.com/office/drawing/2014/main" id="{73446A08-DEC5-44F3-93AB-602EF3B0D09E}"/>
            </a:ext>
          </a:extLst>
        </xdr:cNvPr>
        <xdr:cNvSpPr txBox="1">
          <a:spLocks noChangeArrowheads="1"/>
        </xdr:cNvSpPr>
      </xdr:nvSpPr>
      <xdr:spPr bwMode="auto">
        <a:xfrm>
          <a:off x="4743450" y="16878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444331"/>
    <xdr:sp macro="" textlink="">
      <xdr:nvSpPr>
        <xdr:cNvPr id="1504" name="Text Box 15">
          <a:extLst>
            <a:ext uri="{FF2B5EF4-FFF2-40B4-BE49-F238E27FC236}">
              <a16:creationId xmlns:a16="http://schemas.microsoft.com/office/drawing/2014/main" id="{58A807CD-2902-44BB-BF64-5643D5388084}"/>
            </a:ext>
          </a:extLst>
        </xdr:cNvPr>
        <xdr:cNvSpPr txBox="1">
          <a:spLocks noChangeArrowheads="1"/>
        </xdr:cNvSpPr>
      </xdr:nvSpPr>
      <xdr:spPr bwMode="auto">
        <a:xfrm>
          <a:off x="4743450" y="168783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29</xdr:row>
      <xdr:rowOff>504825</xdr:rowOff>
    </xdr:from>
    <xdr:ext cx="95250" cy="442269"/>
    <xdr:sp macro="" textlink="">
      <xdr:nvSpPr>
        <xdr:cNvPr id="1505" name="Text Box 15">
          <a:extLst>
            <a:ext uri="{FF2B5EF4-FFF2-40B4-BE49-F238E27FC236}">
              <a16:creationId xmlns:a16="http://schemas.microsoft.com/office/drawing/2014/main" id="{3266883F-D0E5-4914-9E6F-1AA039E5432D}"/>
            </a:ext>
          </a:extLst>
        </xdr:cNvPr>
        <xdr:cNvSpPr txBox="1">
          <a:spLocks noChangeArrowheads="1"/>
        </xdr:cNvSpPr>
      </xdr:nvSpPr>
      <xdr:spPr bwMode="auto">
        <a:xfrm>
          <a:off x="14363700" y="165068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1506" name="Text Box 16">
          <a:extLst>
            <a:ext uri="{FF2B5EF4-FFF2-40B4-BE49-F238E27FC236}">
              <a16:creationId xmlns:a16="http://schemas.microsoft.com/office/drawing/2014/main" id="{A7C7BFFB-5073-40C8-9B9C-AC72E9269CC7}"/>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1507" name="Text Box 17">
          <a:extLst>
            <a:ext uri="{FF2B5EF4-FFF2-40B4-BE49-F238E27FC236}">
              <a16:creationId xmlns:a16="http://schemas.microsoft.com/office/drawing/2014/main" id="{06ED6CE8-02FE-4F55-A0D8-862D6D7A55F4}"/>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1508" name="Text Box 18">
          <a:extLst>
            <a:ext uri="{FF2B5EF4-FFF2-40B4-BE49-F238E27FC236}">
              <a16:creationId xmlns:a16="http://schemas.microsoft.com/office/drawing/2014/main" id="{89E24753-92EC-4195-895A-11F44523AC4B}"/>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504825</xdr:rowOff>
    </xdr:from>
    <xdr:ext cx="95250" cy="213632"/>
    <xdr:sp macro="" textlink="">
      <xdr:nvSpPr>
        <xdr:cNvPr id="1509" name="Text Box 15">
          <a:extLst>
            <a:ext uri="{FF2B5EF4-FFF2-40B4-BE49-F238E27FC236}">
              <a16:creationId xmlns:a16="http://schemas.microsoft.com/office/drawing/2014/main" id="{DB7905CA-C397-4F91-A92E-22BECC88D047}"/>
            </a:ext>
          </a:extLst>
        </xdr:cNvPr>
        <xdr:cNvSpPr txBox="1">
          <a:spLocks noChangeArrowheads="1"/>
        </xdr:cNvSpPr>
      </xdr:nvSpPr>
      <xdr:spPr bwMode="auto">
        <a:xfrm>
          <a:off x="14363700" y="16878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1510" name="Text Box 16">
          <a:extLst>
            <a:ext uri="{FF2B5EF4-FFF2-40B4-BE49-F238E27FC236}">
              <a16:creationId xmlns:a16="http://schemas.microsoft.com/office/drawing/2014/main" id="{B2973D4C-80C8-45ED-BA24-5B2B3AC05B3F}"/>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1511" name="Text Box 17">
          <a:extLst>
            <a:ext uri="{FF2B5EF4-FFF2-40B4-BE49-F238E27FC236}">
              <a16:creationId xmlns:a16="http://schemas.microsoft.com/office/drawing/2014/main" id="{8994C64B-D681-40D6-B3A5-F0880272C210}"/>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1512" name="Text Box 18">
          <a:extLst>
            <a:ext uri="{FF2B5EF4-FFF2-40B4-BE49-F238E27FC236}">
              <a16:creationId xmlns:a16="http://schemas.microsoft.com/office/drawing/2014/main" id="{FF759DC4-F0CC-4E42-AC5B-E81A6CD5F4B0}"/>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1513" name="Text Box 19">
          <a:extLst>
            <a:ext uri="{FF2B5EF4-FFF2-40B4-BE49-F238E27FC236}">
              <a16:creationId xmlns:a16="http://schemas.microsoft.com/office/drawing/2014/main" id="{92C665A2-3FD1-4CF9-A086-0EFE15EB9EC1}"/>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1514" name="Text Box 16">
          <a:extLst>
            <a:ext uri="{FF2B5EF4-FFF2-40B4-BE49-F238E27FC236}">
              <a16:creationId xmlns:a16="http://schemas.microsoft.com/office/drawing/2014/main" id="{8182A35D-FB62-4CFB-8488-63D09E2F6EBD}"/>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1515" name="Text Box 17">
          <a:extLst>
            <a:ext uri="{FF2B5EF4-FFF2-40B4-BE49-F238E27FC236}">
              <a16:creationId xmlns:a16="http://schemas.microsoft.com/office/drawing/2014/main" id="{0BD11165-7FF8-4954-B09B-6E3337AD72C5}"/>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1516" name="Text Box 18">
          <a:extLst>
            <a:ext uri="{FF2B5EF4-FFF2-40B4-BE49-F238E27FC236}">
              <a16:creationId xmlns:a16="http://schemas.microsoft.com/office/drawing/2014/main" id="{843B4198-9ABE-414E-B13F-CC56CB4EF1F8}"/>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1517" name="Text Box 19">
          <a:extLst>
            <a:ext uri="{FF2B5EF4-FFF2-40B4-BE49-F238E27FC236}">
              <a16:creationId xmlns:a16="http://schemas.microsoft.com/office/drawing/2014/main" id="{3EEF1A3D-6A0F-4E85-8EF5-9202516A11E8}"/>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1518" name="Text Box 16">
          <a:extLst>
            <a:ext uri="{FF2B5EF4-FFF2-40B4-BE49-F238E27FC236}">
              <a16:creationId xmlns:a16="http://schemas.microsoft.com/office/drawing/2014/main" id="{59F8A826-7D0A-44F0-8D6A-025A44748CBC}"/>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1519" name="Text Box 17">
          <a:extLst>
            <a:ext uri="{FF2B5EF4-FFF2-40B4-BE49-F238E27FC236}">
              <a16:creationId xmlns:a16="http://schemas.microsoft.com/office/drawing/2014/main" id="{CF63BB4A-B179-4876-97C3-7B60023C67D4}"/>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1520" name="Text Box 18">
          <a:extLst>
            <a:ext uri="{FF2B5EF4-FFF2-40B4-BE49-F238E27FC236}">
              <a16:creationId xmlns:a16="http://schemas.microsoft.com/office/drawing/2014/main" id="{1E9CFF3B-765D-49F8-B8D2-40B2C698595B}"/>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1521" name="Text Box 19">
          <a:extLst>
            <a:ext uri="{FF2B5EF4-FFF2-40B4-BE49-F238E27FC236}">
              <a16:creationId xmlns:a16="http://schemas.microsoft.com/office/drawing/2014/main" id="{BC52C310-8EB9-46DB-8C8A-26BABBFB2A70}"/>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1522" name="Text Box 16">
          <a:extLst>
            <a:ext uri="{FF2B5EF4-FFF2-40B4-BE49-F238E27FC236}">
              <a16:creationId xmlns:a16="http://schemas.microsoft.com/office/drawing/2014/main" id="{8DAC0F13-D457-4275-9671-F8A9C384C163}"/>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1523" name="Text Box 17">
          <a:extLst>
            <a:ext uri="{FF2B5EF4-FFF2-40B4-BE49-F238E27FC236}">
              <a16:creationId xmlns:a16="http://schemas.microsoft.com/office/drawing/2014/main" id="{B60F1155-6CD8-4F54-A5E1-AA0DB5F18158}"/>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1524" name="Text Box 18">
          <a:extLst>
            <a:ext uri="{FF2B5EF4-FFF2-40B4-BE49-F238E27FC236}">
              <a16:creationId xmlns:a16="http://schemas.microsoft.com/office/drawing/2014/main" id="{E6D44E8F-28D0-41AF-8EB3-FB67AAC33D31}"/>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1525" name="Text Box 19">
          <a:extLst>
            <a:ext uri="{FF2B5EF4-FFF2-40B4-BE49-F238E27FC236}">
              <a16:creationId xmlns:a16="http://schemas.microsoft.com/office/drawing/2014/main" id="{447017C4-DC2C-4EE2-B2FB-A66C7D035F98}"/>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1526" name="Text Box 16">
          <a:extLst>
            <a:ext uri="{FF2B5EF4-FFF2-40B4-BE49-F238E27FC236}">
              <a16:creationId xmlns:a16="http://schemas.microsoft.com/office/drawing/2014/main" id="{CC0707FD-73FD-4A02-80CD-962FC5CD2E06}"/>
            </a:ext>
          </a:extLst>
        </xdr:cNvPr>
        <xdr:cNvSpPr txBox="1">
          <a:spLocks noChangeArrowheads="1"/>
        </xdr:cNvSpPr>
      </xdr:nvSpPr>
      <xdr:spPr bwMode="auto">
        <a:xfrm>
          <a:off x="309181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1527" name="Text Box 17">
          <a:extLst>
            <a:ext uri="{FF2B5EF4-FFF2-40B4-BE49-F238E27FC236}">
              <a16:creationId xmlns:a16="http://schemas.microsoft.com/office/drawing/2014/main" id="{2884BE4D-E2D9-42CF-82E8-59D7D8870DFB}"/>
            </a:ext>
          </a:extLst>
        </xdr:cNvPr>
        <xdr:cNvSpPr txBox="1">
          <a:spLocks noChangeArrowheads="1"/>
        </xdr:cNvSpPr>
      </xdr:nvSpPr>
      <xdr:spPr bwMode="auto">
        <a:xfrm>
          <a:off x="309181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1528" name="Text Box 18">
          <a:extLst>
            <a:ext uri="{FF2B5EF4-FFF2-40B4-BE49-F238E27FC236}">
              <a16:creationId xmlns:a16="http://schemas.microsoft.com/office/drawing/2014/main" id="{54EA659B-78B6-41EB-B619-0D2707FE339B}"/>
            </a:ext>
          </a:extLst>
        </xdr:cNvPr>
        <xdr:cNvSpPr txBox="1">
          <a:spLocks noChangeArrowheads="1"/>
        </xdr:cNvSpPr>
      </xdr:nvSpPr>
      <xdr:spPr bwMode="auto">
        <a:xfrm>
          <a:off x="309181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1529" name="Text Box 19">
          <a:extLst>
            <a:ext uri="{FF2B5EF4-FFF2-40B4-BE49-F238E27FC236}">
              <a16:creationId xmlns:a16="http://schemas.microsoft.com/office/drawing/2014/main" id="{DC297328-AC69-4593-959F-179F55CC4E48}"/>
            </a:ext>
          </a:extLst>
        </xdr:cNvPr>
        <xdr:cNvSpPr txBox="1">
          <a:spLocks noChangeArrowheads="1"/>
        </xdr:cNvSpPr>
      </xdr:nvSpPr>
      <xdr:spPr bwMode="auto">
        <a:xfrm>
          <a:off x="309181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4014"/>
    <xdr:sp macro="" textlink="">
      <xdr:nvSpPr>
        <xdr:cNvPr id="1530" name="Text Box 15">
          <a:extLst>
            <a:ext uri="{FF2B5EF4-FFF2-40B4-BE49-F238E27FC236}">
              <a16:creationId xmlns:a16="http://schemas.microsoft.com/office/drawing/2014/main" id="{5C329E4A-6653-4E98-88B4-DEF38E34BC3E}"/>
            </a:ext>
          </a:extLst>
        </xdr:cNvPr>
        <xdr:cNvSpPr txBox="1">
          <a:spLocks noChangeArrowheads="1"/>
        </xdr:cNvSpPr>
      </xdr:nvSpPr>
      <xdr:spPr bwMode="auto">
        <a:xfrm>
          <a:off x="4743450" y="1873567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1531" name="Text Box 16">
          <a:extLst>
            <a:ext uri="{FF2B5EF4-FFF2-40B4-BE49-F238E27FC236}">
              <a16:creationId xmlns:a16="http://schemas.microsoft.com/office/drawing/2014/main" id="{E3EB6615-F593-4BB7-98CE-064C513DCD2C}"/>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1532" name="Text Box 17">
          <a:extLst>
            <a:ext uri="{FF2B5EF4-FFF2-40B4-BE49-F238E27FC236}">
              <a16:creationId xmlns:a16="http://schemas.microsoft.com/office/drawing/2014/main" id="{9AE0038F-E52C-4459-ADEB-63B347A52EFC}"/>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1533" name="Text Box 18">
          <a:extLst>
            <a:ext uri="{FF2B5EF4-FFF2-40B4-BE49-F238E27FC236}">
              <a16:creationId xmlns:a16="http://schemas.microsoft.com/office/drawing/2014/main" id="{FEB460F5-7CC1-44D4-A126-B0A3EE5442A3}"/>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1534" name="Text Box 19">
          <a:extLst>
            <a:ext uri="{FF2B5EF4-FFF2-40B4-BE49-F238E27FC236}">
              <a16:creationId xmlns:a16="http://schemas.microsoft.com/office/drawing/2014/main" id="{46F19933-E00B-41EC-BC88-CA76D93B0AB4}"/>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35</xdr:row>
      <xdr:rowOff>504825</xdr:rowOff>
    </xdr:from>
    <xdr:ext cx="95250" cy="442269"/>
    <xdr:sp macro="" textlink="">
      <xdr:nvSpPr>
        <xdr:cNvPr id="1535" name="Text Box 15">
          <a:extLst>
            <a:ext uri="{FF2B5EF4-FFF2-40B4-BE49-F238E27FC236}">
              <a16:creationId xmlns:a16="http://schemas.microsoft.com/office/drawing/2014/main" id="{0661AE27-6A96-4086-AFE3-325AA0E5868C}"/>
            </a:ext>
          </a:extLst>
        </xdr:cNvPr>
        <xdr:cNvSpPr txBox="1">
          <a:spLocks noChangeArrowheads="1"/>
        </xdr:cNvSpPr>
      </xdr:nvSpPr>
      <xdr:spPr bwMode="auto">
        <a:xfrm>
          <a:off x="14363700" y="187356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1536" name="Text Box 16">
          <a:extLst>
            <a:ext uri="{FF2B5EF4-FFF2-40B4-BE49-F238E27FC236}">
              <a16:creationId xmlns:a16="http://schemas.microsoft.com/office/drawing/2014/main" id="{D4F296F1-3909-4069-B221-2DD3F48D2DF2}"/>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1537" name="Text Box 17">
          <a:extLst>
            <a:ext uri="{FF2B5EF4-FFF2-40B4-BE49-F238E27FC236}">
              <a16:creationId xmlns:a16="http://schemas.microsoft.com/office/drawing/2014/main" id="{173E5AF2-7AF5-4F01-800E-375787508093}"/>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1538" name="Text Box 18">
          <a:extLst>
            <a:ext uri="{FF2B5EF4-FFF2-40B4-BE49-F238E27FC236}">
              <a16:creationId xmlns:a16="http://schemas.microsoft.com/office/drawing/2014/main" id="{B6F06C38-7839-4561-BB8C-C5B02B906FD2}"/>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1539" name="Text Box 16">
          <a:extLst>
            <a:ext uri="{FF2B5EF4-FFF2-40B4-BE49-F238E27FC236}">
              <a16:creationId xmlns:a16="http://schemas.microsoft.com/office/drawing/2014/main" id="{26A82962-3E80-42C8-8BD7-1A1FBCDA30FB}"/>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1540" name="Text Box 17">
          <a:extLst>
            <a:ext uri="{FF2B5EF4-FFF2-40B4-BE49-F238E27FC236}">
              <a16:creationId xmlns:a16="http://schemas.microsoft.com/office/drawing/2014/main" id="{34925936-0A22-4254-8B60-D6CDEFBAD388}"/>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1541" name="Text Box 18">
          <a:extLst>
            <a:ext uri="{FF2B5EF4-FFF2-40B4-BE49-F238E27FC236}">
              <a16:creationId xmlns:a16="http://schemas.microsoft.com/office/drawing/2014/main" id="{68DCC0A2-CF0C-4426-87D5-E56248F72709}"/>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1542" name="Text Box 19">
          <a:extLst>
            <a:ext uri="{FF2B5EF4-FFF2-40B4-BE49-F238E27FC236}">
              <a16:creationId xmlns:a16="http://schemas.microsoft.com/office/drawing/2014/main" id="{24235076-6506-4A49-BF95-66FF50513A9B}"/>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1543" name="Text Box 16">
          <a:extLst>
            <a:ext uri="{FF2B5EF4-FFF2-40B4-BE49-F238E27FC236}">
              <a16:creationId xmlns:a16="http://schemas.microsoft.com/office/drawing/2014/main" id="{C9E466E4-144B-45AB-A530-B70C76A48BEB}"/>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1544" name="Text Box 17">
          <a:extLst>
            <a:ext uri="{FF2B5EF4-FFF2-40B4-BE49-F238E27FC236}">
              <a16:creationId xmlns:a16="http://schemas.microsoft.com/office/drawing/2014/main" id="{1C1C55C4-10AF-4171-A4BF-2ED8F20ED148}"/>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1545" name="Text Box 18">
          <a:extLst>
            <a:ext uri="{FF2B5EF4-FFF2-40B4-BE49-F238E27FC236}">
              <a16:creationId xmlns:a16="http://schemas.microsoft.com/office/drawing/2014/main" id="{3ABFF9AF-953C-40C6-9B33-35C8F4A4C584}"/>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1546" name="Text Box 19">
          <a:extLst>
            <a:ext uri="{FF2B5EF4-FFF2-40B4-BE49-F238E27FC236}">
              <a16:creationId xmlns:a16="http://schemas.microsoft.com/office/drawing/2014/main" id="{4F8F2F4F-90E3-411D-A6EA-5E792B856C86}"/>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8496"/>
    <xdr:sp macro="" textlink="">
      <xdr:nvSpPr>
        <xdr:cNvPr id="1547" name="Text Box 15">
          <a:extLst>
            <a:ext uri="{FF2B5EF4-FFF2-40B4-BE49-F238E27FC236}">
              <a16:creationId xmlns:a16="http://schemas.microsoft.com/office/drawing/2014/main" id="{EA6427DC-23AF-4EC0-A0F3-167E05CEB2D5}"/>
            </a:ext>
          </a:extLst>
        </xdr:cNvPr>
        <xdr:cNvSpPr txBox="1">
          <a:spLocks noChangeArrowheads="1"/>
        </xdr:cNvSpPr>
      </xdr:nvSpPr>
      <xdr:spPr bwMode="auto">
        <a:xfrm>
          <a:off x="4743450" y="191071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504825</xdr:rowOff>
    </xdr:from>
    <xdr:ext cx="95250" cy="442269"/>
    <xdr:sp macro="" textlink="">
      <xdr:nvSpPr>
        <xdr:cNvPr id="1548" name="Text Box 15">
          <a:extLst>
            <a:ext uri="{FF2B5EF4-FFF2-40B4-BE49-F238E27FC236}">
              <a16:creationId xmlns:a16="http://schemas.microsoft.com/office/drawing/2014/main" id="{C8DE51AB-F8FA-4E97-9B29-878B8074BB63}"/>
            </a:ext>
          </a:extLst>
        </xdr:cNvPr>
        <xdr:cNvSpPr txBox="1">
          <a:spLocks noChangeArrowheads="1"/>
        </xdr:cNvSpPr>
      </xdr:nvSpPr>
      <xdr:spPr bwMode="auto">
        <a:xfrm>
          <a:off x="14363700" y="191071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1549" name="Text Box 15">
          <a:extLst>
            <a:ext uri="{FF2B5EF4-FFF2-40B4-BE49-F238E27FC236}">
              <a16:creationId xmlns:a16="http://schemas.microsoft.com/office/drawing/2014/main" id="{F05ACB3C-7685-4CA1-852B-99FCF98F8673}"/>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4331"/>
    <xdr:sp macro="" textlink="">
      <xdr:nvSpPr>
        <xdr:cNvPr id="1550" name="Text Box 15">
          <a:extLst>
            <a:ext uri="{FF2B5EF4-FFF2-40B4-BE49-F238E27FC236}">
              <a16:creationId xmlns:a16="http://schemas.microsoft.com/office/drawing/2014/main" id="{8896463B-8128-41FF-B2A8-F84BDFD189D5}"/>
            </a:ext>
          </a:extLst>
        </xdr:cNvPr>
        <xdr:cNvSpPr txBox="1">
          <a:spLocks noChangeArrowheads="1"/>
        </xdr:cNvSpPr>
      </xdr:nvSpPr>
      <xdr:spPr bwMode="auto">
        <a:xfrm>
          <a:off x="4743450" y="191071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504825</xdr:rowOff>
    </xdr:from>
    <xdr:ext cx="95250" cy="213632"/>
    <xdr:sp macro="" textlink="">
      <xdr:nvSpPr>
        <xdr:cNvPr id="1551" name="Text Box 15">
          <a:extLst>
            <a:ext uri="{FF2B5EF4-FFF2-40B4-BE49-F238E27FC236}">
              <a16:creationId xmlns:a16="http://schemas.microsoft.com/office/drawing/2014/main" id="{1665769B-9C0A-4FB1-BA3C-059A51AE2B69}"/>
            </a:ext>
          </a:extLst>
        </xdr:cNvPr>
        <xdr:cNvSpPr txBox="1">
          <a:spLocks noChangeArrowheads="1"/>
        </xdr:cNvSpPr>
      </xdr:nvSpPr>
      <xdr:spPr bwMode="auto">
        <a:xfrm>
          <a:off x="1436370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1552" name="Text Box 16">
          <a:extLst>
            <a:ext uri="{FF2B5EF4-FFF2-40B4-BE49-F238E27FC236}">
              <a16:creationId xmlns:a16="http://schemas.microsoft.com/office/drawing/2014/main" id="{756618BB-746E-4DA8-9A45-88F8F004609F}"/>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1553" name="Text Box 17">
          <a:extLst>
            <a:ext uri="{FF2B5EF4-FFF2-40B4-BE49-F238E27FC236}">
              <a16:creationId xmlns:a16="http://schemas.microsoft.com/office/drawing/2014/main" id="{16431AC2-5018-4ED3-84B3-2D8C9FAF430E}"/>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1554" name="Text Box 18">
          <a:extLst>
            <a:ext uri="{FF2B5EF4-FFF2-40B4-BE49-F238E27FC236}">
              <a16:creationId xmlns:a16="http://schemas.microsoft.com/office/drawing/2014/main" id="{57D66C5A-F651-4B6E-AE72-5897FAB5F09D}"/>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1555" name="Text Box 19">
          <a:extLst>
            <a:ext uri="{FF2B5EF4-FFF2-40B4-BE49-F238E27FC236}">
              <a16:creationId xmlns:a16="http://schemas.microsoft.com/office/drawing/2014/main" id="{712AE200-0525-4545-BD4D-F02E1DA13A19}"/>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1556" name="Text Box 16">
          <a:extLst>
            <a:ext uri="{FF2B5EF4-FFF2-40B4-BE49-F238E27FC236}">
              <a16:creationId xmlns:a16="http://schemas.microsoft.com/office/drawing/2014/main" id="{6BAA7162-D8E9-4B4D-8B31-AA731580D8CF}"/>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1557" name="Text Box 17">
          <a:extLst>
            <a:ext uri="{FF2B5EF4-FFF2-40B4-BE49-F238E27FC236}">
              <a16:creationId xmlns:a16="http://schemas.microsoft.com/office/drawing/2014/main" id="{A891E82A-1407-4403-91E7-A10ABFC92864}"/>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1558" name="Text Box 18">
          <a:extLst>
            <a:ext uri="{FF2B5EF4-FFF2-40B4-BE49-F238E27FC236}">
              <a16:creationId xmlns:a16="http://schemas.microsoft.com/office/drawing/2014/main" id="{2B91867E-1222-4E58-A013-B83582844C38}"/>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1559" name="Text Box 19">
          <a:extLst>
            <a:ext uri="{FF2B5EF4-FFF2-40B4-BE49-F238E27FC236}">
              <a16:creationId xmlns:a16="http://schemas.microsoft.com/office/drawing/2014/main" id="{7A976EA3-BC04-488D-A43C-FDC797EF564F}"/>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1560" name="Text Box 16">
          <a:extLst>
            <a:ext uri="{FF2B5EF4-FFF2-40B4-BE49-F238E27FC236}">
              <a16:creationId xmlns:a16="http://schemas.microsoft.com/office/drawing/2014/main" id="{D4DC4F44-A48C-4226-9FD7-6EBCCC8731D9}"/>
            </a:ext>
          </a:extLst>
        </xdr:cNvPr>
        <xdr:cNvSpPr txBox="1">
          <a:spLocks noChangeArrowheads="1"/>
        </xdr:cNvSpPr>
      </xdr:nvSpPr>
      <xdr:spPr bwMode="auto">
        <a:xfrm>
          <a:off x="309181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1561" name="Text Box 17">
          <a:extLst>
            <a:ext uri="{FF2B5EF4-FFF2-40B4-BE49-F238E27FC236}">
              <a16:creationId xmlns:a16="http://schemas.microsoft.com/office/drawing/2014/main" id="{88A73F6A-0C4B-44C3-91FA-D1154AD5A8D1}"/>
            </a:ext>
          </a:extLst>
        </xdr:cNvPr>
        <xdr:cNvSpPr txBox="1">
          <a:spLocks noChangeArrowheads="1"/>
        </xdr:cNvSpPr>
      </xdr:nvSpPr>
      <xdr:spPr bwMode="auto">
        <a:xfrm>
          <a:off x="309181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1562" name="Text Box 18">
          <a:extLst>
            <a:ext uri="{FF2B5EF4-FFF2-40B4-BE49-F238E27FC236}">
              <a16:creationId xmlns:a16="http://schemas.microsoft.com/office/drawing/2014/main" id="{989D9A90-4A2E-4573-893F-E2B9EEA59177}"/>
            </a:ext>
          </a:extLst>
        </xdr:cNvPr>
        <xdr:cNvSpPr txBox="1">
          <a:spLocks noChangeArrowheads="1"/>
        </xdr:cNvSpPr>
      </xdr:nvSpPr>
      <xdr:spPr bwMode="auto">
        <a:xfrm>
          <a:off x="309181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1563" name="Text Box 19">
          <a:extLst>
            <a:ext uri="{FF2B5EF4-FFF2-40B4-BE49-F238E27FC236}">
              <a16:creationId xmlns:a16="http://schemas.microsoft.com/office/drawing/2014/main" id="{738822CD-184E-4432-BED2-32DF613442CE}"/>
            </a:ext>
          </a:extLst>
        </xdr:cNvPr>
        <xdr:cNvSpPr txBox="1">
          <a:spLocks noChangeArrowheads="1"/>
        </xdr:cNvSpPr>
      </xdr:nvSpPr>
      <xdr:spPr bwMode="auto">
        <a:xfrm>
          <a:off x="309181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1564" name="Text Box 16">
          <a:extLst>
            <a:ext uri="{FF2B5EF4-FFF2-40B4-BE49-F238E27FC236}">
              <a16:creationId xmlns:a16="http://schemas.microsoft.com/office/drawing/2014/main" id="{6DD91B2B-5BE5-47F2-9CC3-5EE995C1C206}"/>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1565" name="Text Box 17">
          <a:extLst>
            <a:ext uri="{FF2B5EF4-FFF2-40B4-BE49-F238E27FC236}">
              <a16:creationId xmlns:a16="http://schemas.microsoft.com/office/drawing/2014/main" id="{EF546067-482B-4C6D-950F-A28B3A09880C}"/>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1566" name="Text Box 18">
          <a:extLst>
            <a:ext uri="{FF2B5EF4-FFF2-40B4-BE49-F238E27FC236}">
              <a16:creationId xmlns:a16="http://schemas.microsoft.com/office/drawing/2014/main" id="{5AB0A2ED-8C3F-48F6-B366-2F58462303A0}"/>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1567" name="Text Box 19">
          <a:extLst>
            <a:ext uri="{FF2B5EF4-FFF2-40B4-BE49-F238E27FC236}">
              <a16:creationId xmlns:a16="http://schemas.microsoft.com/office/drawing/2014/main" id="{7E6242D7-2918-4745-B4AC-D1D1398B5B24}"/>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1568" name="Text Box 16">
          <a:extLst>
            <a:ext uri="{FF2B5EF4-FFF2-40B4-BE49-F238E27FC236}">
              <a16:creationId xmlns:a16="http://schemas.microsoft.com/office/drawing/2014/main" id="{54AF1AD9-129F-4955-B168-BC6CA5E3389E}"/>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1569" name="Text Box 17">
          <a:extLst>
            <a:ext uri="{FF2B5EF4-FFF2-40B4-BE49-F238E27FC236}">
              <a16:creationId xmlns:a16="http://schemas.microsoft.com/office/drawing/2014/main" id="{3D39BA2D-0F28-4E99-99D4-A523C63F5ED7}"/>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1570" name="Text Box 18">
          <a:extLst>
            <a:ext uri="{FF2B5EF4-FFF2-40B4-BE49-F238E27FC236}">
              <a16:creationId xmlns:a16="http://schemas.microsoft.com/office/drawing/2014/main" id="{506B62DA-6F06-4549-9364-6D92C4AB3147}"/>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1571" name="Text Box 16">
          <a:extLst>
            <a:ext uri="{FF2B5EF4-FFF2-40B4-BE49-F238E27FC236}">
              <a16:creationId xmlns:a16="http://schemas.microsoft.com/office/drawing/2014/main" id="{87707AEE-4973-494B-B686-F56B49CD6288}"/>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1572" name="Text Box 17">
          <a:extLst>
            <a:ext uri="{FF2B5EF4-FFF2-40B4-BE49-F238E27FC236}">
              <a16:creationId xmlns:a16="http://schemas.microsoft.com/office/drawing/2014/main" id="{F73CF72C-11C6-4410-A1F8-0997AD8BEAC8}"/>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1573" name="Text Box 18">
          <a:extLst>
            <a:ext uri="{FF2B5EF4-FFF2-40B4-BE49-F238E27FC236}">
              <a16:creationId xmlns:a16="http://schemas.microsoft.com/office/drawing/2014/main" id="{6D36D2E8-0286-4A8E-BA91-D2CFC97BF832}"/>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1574" name="Text Box 19">
          <a:extLst>
            <a:ext uri="{FF2B5EF4-FFF2-40B4-BE49-F238E27FC236}">
              <a16:creationId xmlns:a16="http://schemas.microsoft.com/office/drawing/2014/main" id="{5A81D923-867A-4755-84E9-569CB24B12E7}"/>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1575" name="Text Box 16">
          <a:extLst>
            <a:ext uri="{FF2B5EF4-FFF2-40B4-BE49-F238E27FC236}">
              <a16:creationId xmlns:a16="http://schemas.microsoft.com/office/drawing/2014/main" id="{5E9719BE-630C-4A4D-A229-F28D319205F6}"/>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1576" name="Text Box 17">
          <a:extLst>
            <a:ext uri="{FF2B5EF4-FFF2-40B4-BE49-F238E27FC236}">
              <a16:creationId xmlns:a16="http://schemas.microsoft.com/office/drawing/2014/main" id="{A700B973-FE48-45CD-99BB-55A5202576C0}"/>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1577" name="Text Box 18">
          <a:extLst>
            <a:ext uri="{FF2B5EF4-FFF2-40B4-BE49-F238E27FC236}">
              <a16:creationId xmlns:a16="http://schemas.microsoft.com/office/drawing/2014/main" id="{17025722-282F-4318-ABCA-ED13A0AFCFCD}"/>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1578" name="Text Box 19">
          <a:extLst>
            <a:ext uri="{FF2B5EF4-FFF2-40B4-BE49-F238E27FC236}">
              <a16:creationId xmlns:a16="http://schemas.microsoft.com/office/drawing/2014/main" id="{5B6248C8-CA0E-4146-9FE3-F3819126D214}"/>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1579" name="Text Box 16">
          <a:extLst>
            <a:ext uri="{FF2B5EF4-FFF2-40B4-BE49-F238E27FC236}">
              <a16:creationId xmlns:a16="http://schemas.microsoft.com/office/drawing/2014/main" id="{FE5B8D23-B540-4655-9A73-D2260DD54412}"/>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1580" name="Text Box 17">
          <a:extLst>
            <a:ext uri="{FF2B5EF4-FFF2-40B4-BE49-F238E27FC236}">
              <a16:creationId xmlns:a16="http://schemas.microsoft.com/office/drawing/2014/main" id="{AF161DCB-8634-4A88-BBCA-1EBC66B3EF79}"/>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1581" name="Text Box 18">
          <a:extLst>
            <a:ext uri="{FF2B5EF4-FFF2-40B4-BE49-F238E27FC236}">
              <a16:creationId xmlns:a16="http://schemas.microsoft.com/office/drawing/2014/main" id="{D6B9148E-22B3-4482-8543-DC680AA1B701}"/>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1582" name="Text Box 19">
          <a:extLst>
            <a:ext uri="{FF2B5EF4-FFF2-40B4-BE49-F238E27FC236}">
              <a16:creationId xmlns:a16="http://schemas.microsoft.com/office/drawing/2014/main" id="{B5519D8F-9AB3-4414-87F5-6CC68AFC107A}"/>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461691"/>
    <xdr:sp macro="" textlink="">
      <xdr:nvSpPr>
        <xdr:cNvPr id="1583" name="Text Box 15">
          <a:extLst>
            <a:ext uri="{FF2B5EF4-FFF2-40B4-BE49-F238E27FC236}">
              <a16:creationId xmlns:a16="http://schemas.microsoft.com/office/drawing/2014/main" id="{90E28BF1-94FC-462F-8355-53D9ECCC88F5}"/>
            </a:ext>
          </a:extLst>
        </xdr:cNvPr>
        <xdr:cNvSpPr txBox="1">
          <a:spLocks noChangeArrowheads="1"/>
        </xdr:cNvSpPr>
      </xdr:nvSpPr>
      <xdr:spPr bwMode="auto">
        <a:xfrm>
          <a:off x="4743450" y="23564850"/>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1584" name="Text Box 16">
          <a:extLst>
            <a:ext uri="{FF2B5EF4-FFF2-40B4-BE49-F238E27FC236}">
              <a16:creationId xmlns:a16="http://schemas.microsoft.com/office/drawing/2014/main" id="{F8AA7B78-B717-46BD-92D1-915ED520B513}"/>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1585" name="Text Box 17">
          <a:extLst>
            <a:ext uri="{FF2B5EF4-FFF2-40B4-BE49-F238E27FC236}">
              <a16:creationId xmlns:a16="http://schemas.microsoft.com/office/drawing/2014/main" id="{CA54AB0D-3D82-4222-9EC7-EF9D5FDD417C}"/>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1586" name="Text Box 18">
          <a:extLst>
            <a:ext uri="{FF2B5EF4-FFF2-40B4-BE49-F238E27FC236}">
              <a16:creationId xmlns:a16="http://schemas.microsoft.com/office/drawing/2014/main" id="{6E77C856-C2B5-4655-9564-CBDE2B9259B6}"/>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1587" name="Text Box 19">
          <a:extLst>
            <a:ext uri="{FF2B5EF4-FFF2-40B4-BE49-F238E27FC236}">
              <a16:creationId xmlns:a16="http://schemas.microsoft.com/office/drawing/2014/main" id="{29E74DB6-F2F8-447E-B92F-7C88F74E6429}"/>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504825</xdr:rowOff>
    </xdr:from>
    <xdr:ext cx="95250" cy="442269"/>
    <xdr:sp macro="" textlink="">
      <xdr:nvSpPr>
        <xdr:cNvPr id="1588" name="Text Box 15">
          <a:extLst>
            <a:ext uri="{FF2B5EF4-FFF2-40B4-BE49-F238E27FC236}">
              <a16:creationId xmlns:a16="http://schemas.microsoft.com/office/drawing/2014/main" id="{2CA54D23-FC3A-4EA4-86F7-31170B585681}"/>
            </a:ext>
          </a:extLst>
        </xdr:cNvPr>
        <xdr:cNvSpPr txBox="1">
          <a:spLocks noChangeArrowheads="1"/>
        </xdr:cNvSpPr>
      </xdr:nvSpPr>
      <xdr:spPr bwMode="auto">
        <a:xfrm>
          <a:off x="14363700" y="235648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1589" name="Text Box 16">
          <a:extLst>
            <a:ext uri="{FF2B5EF4-FFF2-40B4-BE49-F238E27FC236}">
              <a16:creationId xmlns:a16="http://schemas.microsoft.com/office/drawing/2014/main" id="{7336F5DE-7957-4075-AC23-16C02F904346}"/>
            </a:ext>
          </a:extLst>
        </xdr:cNvPr>
        <xdr:cNvSpPr txBox="1">
          <a:spLocks noChangeArrowheads="1"/>
        </xdr:cNvSpPr>
      </xdr:nvSpPr>
      <xdr:spPr bwMode="auto">
        <a:xfrm>
          <a:off x="309181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1590" name="Text Box 17">
          <a:extLst>
            <a:ext uri="{FF2B5EF4-FFF2-40B4-BE49-F238E27FC236}">
              <a16:creationId xmlns:a16="http://schemas.microsoft.com/office/drawing/2014/main" id="{E5608E22-8C44-4EC2-A9AE-60582E72C04D}"/>
            </a:ext>
          </a:extLst>
        </xdr:cNvPr>
        <xdr:cNvSpPr txBox="1">
          <a:spLocks noChangeArrowheads="1"/>
        </xdr:cNvSpPr>
      </xdr:nvSpPr>
      <xdr:spPr bwMode="auto">
        <a:xfrm>
          <a:off x="309181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1591" name="Text Box 18">
          <a:extLst>
            <a:ext uri="{FF2B5EF4-FFF2-40B4-BE49-F238E27FC236}">
              <a16:creationId xmlns:a16="http://schemas.microsoft.com/office/drawing/2014/main" id="{41193232-22F7-4E65-9B95-09FC79028CB1}"/>
            </a:ext>
          </a:extLst>
        </xdr:cNvPr>
        <xdr:cNvSpPr txBox="1">
          <a:spLocks noChangeArrowheads="1"/>
        </xdr:cNvSpPr>
      </xdr:nvSpPr>
      <xdr:spPr bwMode="auto">
        <a:xfrm>
          <a:off x="309181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1592" name="Text Box 19">
          <a:extLst>
            <a:ext uri="{FF2B5EF4-FFF2-40B4-BE49-F238E27FC236}">
              <a16:creationId xmlns:a16="http://schemas.microsoft.com/office/drawing/2014/main" id="{F1ABE695-5646-4022-A06F-89136850FDCB}"/>
            </a:ext>
          </a:extLst>
        </xdr:cNvPr>
        <xdr:cNvSpPr txBox="1">
          <a:spLocks noChangeArrowheads="1"/>
        </xdr:cNvSpPr>
      </xdr:nvSpPr>
      <xdr:spPr bwMode="auto">
        <a:xfrm>
          <a:off x="309181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504825</xdr:rowOff>
    </xdr:from>
    <xdr:ext cx="95250" cy="444014"/>
    <xdr:sp macro="" textlink="">
      <xdr:nvSpPr>
        <xdr:cNvPr id="1593" name="Text Box 15">
          <a:extLst>
            <a:ext uri="{FF2B5EF4-FFF2-40B4-BE49-F238E27FC236}">
              <a16:creationId xmlns:a16="http://schemas.microsoft.com/office/drawing/2014/main" id="{D3013DB4-175D-4C67-8388-EB12203E95F2}"/>
            </a:ext>
          </a:extLst>
        </xdr:cNvPr>
        <xdr:cNvSpPr txBox="1">
          <a:spLocks noChangeArrowheads="1"/>
        </xdr:cNvSpPr>
      </xdr:nvSpPr>
      <xdr:spPr bwMode="auto">
        <a:xfrm>
          <a:off x="4743450" y="2319337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1594" name="Text Box 16">
          <a:extLst>
            <a:ext uri="{FF2B5EF4-FFF2-40B4-BE49-F238E27FC236}">
              <a16:creationId xmlns:a16="http://schemas.microsoft.com/office/drawing/2014/main" id="{19699C44-2F03-4957-B9CD-D8D0E996BD98}"/>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1595" name="Text Box 17">
          <a:extLst>
            <a:ext uri="{FF2B5EF4-FFF2-40B4-BE49-F238E27FC236}">
              <a16:creationId xmlns:a16="http://schemas.microsoft.com/office/drawing/2014/main" id="{A1E197A1-7128-4CDC-830A-B28AF732479D}"/>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1596" name="Text Box 18">
          <a:extLst>
            <a:ext uri="{FF2B5EF4-FFF2-40B4-BE49-F238E27FC236}">
              <a16:creationId xmlns:a16="http://schemas.microsoft.com/office/drawing/2014/main" id="{F1FA0ECD-0CB0-433D-82F2-7CCD066533B1}"/>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1597" name="Text Box 19">
          <a:extLst>
            <a:ext uri="{FF2B5EF4-FFF2-40B4-BE49-F238E27FC236}">
              <a16:creationId xmlns:a16="http://schemas.microsoft.com/office/drawing/2014/main" id="{582CF6AF-02CA-4C7A-AC39-38627D534098}"/>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213632"/>
    <xdr:sp macro="" textlink="">
      <xdr:nvSpPr>
        <xdr:cNvPr id="1598" name="Text Box 15">
          <a:extLst>
            <a:ext uri="{FF2B5EF4-FFF2-40B4-BE49-F238E27FC236}">
              <a16:creationId xmlns:a16="http://schemas.microsoft.com/office/drawing/2014/main" id="{275467EC-9273-4427-A6D1-D8FBB76054E2}"/>
            </a:ext>
          </a:extLst>
        </xdr:cNvPr>
        <xdr:cNvSpPr txBox="1">
          <a:spLocks noChangeArrowheads="1"/>
        </xdr:cNvSpPr>
      </xdr:nvSpPr>
      <xdr:spPr bwMode="auto">
        <a:xfrm>
          <a:off x="4743450" y="23564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444331"/>
    <xdr:sp macro="" textlink="">
      <xdr:nvSpPr>
        <xdr:cNvPr id="1599" name="Text Box 15">
          <a:extLst>
            <a:ext uri="{FF2B5EF4-FFF2-40B4-BE49-F238E27FC236}">
              <a16:creationId xmlns:a16="http://schemas.microsoft.com/office/drawing/2014/main" id="{B7BA7A4A-490E-43B4-AC6C-1DC784303780}"/>
            </a:ext>
          </a:extLst>
        </xdr:cNvPr>
        <xdr:cNvSpPr txBox="1">
          <a:spLocks noChangeArrowheads="1"/>
        </xdr:cNvSpPr>
      </xdr:nvSpPr>
      <xdr:spPr bwMode="auto">
        <a:xfrm>
          <a:off x="4743450" y="235648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47</xdr:row>
      <xdr:rowOff>504825</xdr:rowOff>
    </xdr:from>
    <xdr:ext cx="95250" cy="442269"/>
    <xdr:sp macro="" textlink="">
      <xdr:nvSpPr>
        <xdr:cNvPr id="1600" name="Text Box 15">
          <a:extLst>
            <a:ext uri="{FF2B5EF4-FFF2-40B4-BE49-F238E27FC236}">
              <a16:creationId xmlns:a16="http://schemas.microsoft.com/office/drawing/2014/main" id="{75ED013A-9DEF-4491-A60E-44BB69274ED0}"/>
            </a:ext>
          </a:extLst>
        </xdr:cNvPr>
        <xdr:cNvSpPr txBox="1">
          <a:spLocks noChangeArrowheads="1"/>
        </xdr:cNvSpPr>
      </xdr:nvSpPr>
      <xdr:spPr bwMode="auto">
        <a:xfrm>
          <a:off x="14363700" y="231933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1601" name="Text Box 16">
          <a:extLst>
            <a:ext uri="{FF2B5EF4-FFF2-40B4-BE49-F238E27FC236}">
              <a16:creationId xmlns:a16="http://schemas.microsoft.com/office/drawing/2014/main" id="{0D433059-BAFB-49F1-9F2E-73AFC1AD7454}"/>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1602" name="Text Box 17">
          <a:extLst>
            <a:ext uri="{FF2B5EF4-FFF2-40B4-BE49-F238E27FC236}">
              <a16:creationId xmlns:a16="http://schemas.microsoft.com/office/drawing/2014/main" id="{0C8ED2FB-C1AA-4461-8207-2E69BAA7B9BB}"/>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1603" name="Text Box 18">
          <a:extLst>
            <a:ext uri="{FF2B5EF4-FFF2-40B4-BE49-F238E27FC236}">
              <a16:creationId xmlns:a16="http://schemas.microsoft.com/office/drawing/2014/main" id="{150502E1-4C5B-4A6B-9AD8-7B1DC76C63CF}"/>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504825</xdr:rowOff>
    </xdr:from>
    <xdr:ext cx="95250" cy="213632"/>
    <xdr:sp macro="" textlink="">
      <xdr:nvSpPr>
        <xdr:cNvPr id="1604" name="Text Box 15">
          <a:extLst>
            <a:ext uri="{FF2B5EF4-FFF2-40B4-BE49-F238E27FC236}">
              <a16:creationId xmlns:a16="http://schemas.microsoft.com/office/drawing/2014/main" id="{A67D421A-CE75-4188-9F32-43015F409F4E}"/>
            </a:ext>
          </a:extLst>
        </xdr:cNvPr>
        <xdr:cNvSpPr txBox="1">
          <a:spLocks noChangeArrowheads="1"/>
        </xdr:cNvSpPr>
      </xdr:nvSpPr>
      <xdr:spPr bwMode="auto">
        <a:xfrm>
          <a:off x="14363700" y="23564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1605" name="Text Box 16">
          <a:extLst>
            <a:ext uri="{FF2B5EF4-FFF2-40B4-BE49-F238E27FC236}">
              <a16:creationId xmlns:a16="http://schemas.microsoft.com/office/drawing/2014/main" id="{C063C876-443E-4FF7-85A6-F2BBEB5F05D5}"/>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1606" name="Text Box 17">
          <a:extLst>
            <a:ext uri="{FF2B5EF4-FFF2-40B4-BE49-F238E27FC236}">
              <a16:creationId xmlns:a16="http://schemas.microsoft.com/office/drawing/2014/main" id="{EA53B6B3-1221-49DE-9768-14058AD3E861}"/>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1607" name="Text Box 18">
          <a:extLst>
            <a:ext uri="{FF2B5EF4-FFF2-40B4-BE49-F238E27FC236}">
              <a16:creationId xmlns:a16="http://schemas.microsoft.com/office/drawing/2014/main" id="{90B734F4-DDD1-4F35-AF86-58D11BA69650}"/>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1608" name="Text Box 19">
          <a:extLst>
            <a:ext uri="{FF2B5EF4-FFF2-40B4-BE49-F238E27FC236}">
              <a16:creationId xmlns:a16="http://schemas.microsoft.com/office/drawing/2014/main" id="{BBD7DCE0-FEB1-458E-943A-FB7E61C56248}"/>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1609" name="Text Box 16">
          <a:extLst>
            <a:ext uri="{FF2B5EF4-FFF2-40B4-BE49-F238E27FC236}">
              <a16:creationId xmlns:a16="http://schemas.microsoft.com/office/drawing/2014/main" id="{A0A37712-DF85-4267-B1FE-7A8472C93E48}"/>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1610" name="Text Box 17">
          <a:extLst>
            <a:ext uri="{FF2B5EF4-FFF2-40B4-BE49-F238E27FC236}">
              <a16:creationId xmlns:a16="http://schemas.microsoft.com/office/drawing/2014/main" id="{DD1BFE40-4424-4A02-8308-2AF0EE00B9CA}"/>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1611" name="Text Box 18">
          <a:extLst>
            <a:ext uri="{FF2B5EF4-FFF2-40B4-BE49-F238E27FC236}">
              <a16:creationId xmlns:a16="http://schemas.microsoft.com/office/drawing/2014/main" id="{8E1020A5-1751-4BC8-87CE-868F3BFC2C31}"/>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1612" name="Text Box 19">
          <a:extLst>
            <a:ext uri="{FF2B5EF4-FFF2-40B4-BE49-F238E27FC236}">
              <a16:creationId xmlns:a16="http://schemas.microsoft.com/office/drawing/2014/main" id="{8521987C-61C2-456C-9AE0-FC19EED6423F}"/>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1613" name="Text Box 16">
          <a:extLst>
            <a:ext uri="{FF2B5EF4-FFF2-40B4-BE49-F238E27FC236}">
              <a16:creationId xmlns:a16="http://schemas.microsoft.com/office/drawing/2014/main" id="{D41B87C9-4BA6-4C73-8125-5654A2B2C89A}"/>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1614" name="Text Box 17">
          <a:extLst>
            <a:ext uri="{FF2B5EF4-FFF2-40B4-BE49-F238E27FC236}">
              <a16:creationId xmlns:a16="http://schemas.microsoft.com/office/drawing/2014/main" id="{FD7C1447-691B-41B6-8B0F-4519131874CF}"/>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1615" name="Text Box 18">
          <a:extLst>
            <a:ext uri="{FF2B5EF4-FFF2-40B4-BE49-F238E27FC236}">
              <a16:creationId xmlns:a16="http://schemas.microsoft.com/office/drawing/2014/main" id="{7E281713-9B9D-47F6-B071-DA0C7E24A21B}"/>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1616" name="Text Box 19">
          <a:extLst>
            <a:ext uri="{FF2B5EF4-FFF2-40B4-BE49-F238E27FC236}">
              <a16:creationId xmlns:a16="http://schemas.microsoft.com/office/drawing/2014/main" id="{DE55CF5F-288D-407F-B811-5F99299065A8}"/>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1617" name="Text Box 16">
          <a:extLst>
            <a:ext uri="{FF2B5EF4-FFF2-40B4-BE49-F238E27FC236}">
              <a16:creationId xmlns:a16="http://schemas.microsoft.com/office/drawing/2014/main" id="{E31A37B8-9B5C-4874-91AD-4F768DF019BB}"/>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1618" name="Text Box 17">
          <a:extLst>
            <a:ext uri="{FF2B5EF4-FFF2-40B4-BE49-F238E27FC236}">
              <a16:creationId xmlns:a16="http://schemas.microsoft.com/office/drawing/2014/main" id="{449AAA59-058C-43E3-B692-69A23B5CF21D}"/>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1619" name="Text Box 18">
          <a:extLst>
            <a:ext uri="{FF2B5EF4-FFF2-40B4-BE49-F238E27FC236}">
              <a16:creationId xmlns:a16="http://schemas.microsoft.com/office/drawing/2014/main" id="{D94EE54E-2E58-4F68-A90F-B326454CE27E}"/>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1620" name="Text Box 19">
          <a:extLst>
            <a:ext uri="{FF2B5EF4-FFF2-40B4-BE49-F238E27FC236}">
              <a16:creationId xmlns:a16="http://schemas.microsoft.com/office/drawing/2014/main" id="{92DA83F3-2D7C-441F-BF1F-B70EB05903B4}"/>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1621" name="Text Box 16">
          <a:extLst>
            <a:ext uri="{FF2B5EF4-FFF2-40B4-BE49-F238E27FC236}">
              <a16:creationId xmlns:a16="http://schemas.microsoft.com/office/drawing/2014/main" id="{D430F7EF-1D54-46F1-BEEA-388851A21AF8}"/>
            </a:ext>
          </a:extLst>
        </xdr:cNvPr>
        <xdr:cNvSpPr txBox="1">
          <a:spLocks noChangeArrowheads="1"/>
        </xdr:cNvSpPr>
      </xdr:nvSpPr>
      <xdr:spPr bwMode="auto">
        <a:xfrm>
          <a:off x="309181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1622" name="Text Box 17">
          <a:extLst>
            <a:ext uri="{FF2B5EF4-FFF2-40B4-BE49-F238E27FC236}">
              <a16:creationId xmlns:a16="http://schemas.microsoft.com/office/drawing/2014/main" id="{8DB46B2A-F9A6-4155-992F-0EA3A404FFF2}"/>
            </a:ext>
          </a:extLst>
        </xdr:cNvPr>
        <xdr:cNvSpPr txBox="1">
          <a:spLocks noChangeArrowheads="1"/>
        </xdr:cNvSpPr>
      </xdr:nvSpPr>
      <xdr:spPr bwMode="auto">
        <a:xfrm>
          <a:off x="309181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1623" name="Text Box 18">
          <a:extLst>
            <a:ext uri="{FF2B5EF4-FFF2-40B4-BE49-F238E27FC236}">
              <a16:creationId xmlns:a16="http://schemas.microsoft.com/office/drawing/2014/main" id="{EBF946CC-64DA-4300-951F-7DFF2BBD5565}"/>
            </a:ext>
          </a:extLst>
        </xdr:cNvPr>
        <xdr:cNvSpPr txBox="1">
          <a:spLocks noChangeArrowheads="1"/>
        </xdr:cNvSpPr>
      </xdr:nvSpPr>
      <xdr:spPr bwMode="auto">
        <a:xfrm>
          <a:off x="309181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1624" name="Text Box 19">
          <a:extLst>
            <a:ext uri="{FF2B5EF4-FFF2-40B4-BE49-F238E27FC236}">
              <a16:creationId xmlns:a16="http://schemas.microsoft.com/office/drawing/2014/main" id="{17613995-617D-42C5-9290-8A65C45C41B3}"/>
            </a:ext>
          </a:extLst>
        </xdr:cNvPr>
        <xdr:cNvSpPr txBox="1">
          <a:spLocks noChangeArrowheads="1"/>
        </xdr:cNvSpPr>
      </xdr:nvSpPr>
      <xdr:spPr bwMode="auto">
        <a:xfrm>
          <a:off x="309181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53</xdr:row>
      <xdr:rowOff>504825</xdr:rowOff>
    </xdr:from>
    <xdr:ext cx="95250" cy="444014"/>
    <xdr:sp macro="" textlink="">
      <xdr:nvSpPr>
        <xdr:cNvPr id="1625" name="Text Box 15">
          <a:extLst>
            <a:ext uri="{FF2B5EF4-FFF2-40B4-BE49-F238E27FC236}">
              <a16:creationId xmlns:a16="http://schemas.microsoft.com/office/drawing/2014/main" id="{73563EF2-203B-4121-85D0-E0DF1BA96CC7}"/>
            </a:ext>
          </a:extLst>
        </xdr:cNvPr>
        <xdr:cNvSpPr txBox="1">
          <a:spLocks noChangeArrowheads="1"/>
        </xdr:cNvSpPr>
      </xdr:nvSpPr>
      <xdr:spPr bwMode="auto">
        <a:xfrm>
          <a:off x="4743450" y="254222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1626" name="Text Box 16">
          <a:extLst>
            <a:ext uri="{FF2B5EF4-FFF2-40B4-BE49-F238E27FC236}">
              <a16:creationId xmlns:a16="http://schemas.microsoft.com/office/drawing/2014/main" id="{06DA392D-A27A-4543-88A4-BE6F14B708EA}"/>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1627" name="Text Box 17">
          <a:extLst>
            <a:ext uri="{FF2B5EF4-FFF2-40B4-BE49-F238E27FC236}">
              <a16:creationId xmlns:a16="http://schemas.microsoft.com/office/drawing/2014/main" id="{4E27DAFD-B33A-4507-BD8E-0B11FA59CA8E}"/>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1628" name="Text Box 18">
          <a:extLst>
            <a:ext uri="{FF2B5EF4-FFF2-40B4-BE49-F238E27FC236}">
              <a16:creationId xmlns:a16="http://schemas.microsoft.com/office/drawing/2014/main" id="{3DFE6AE0-BE7E-4EA4-81BD-BDED1715348E}"/>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1629" name="Text Box 19">
          <a:extLst>
            <a:ext uri="{FF2B5EF4-FFF2-40B4-BE49-F238E27FC236}">
              <a16:creationId xmlns:a16="http://schemas.microsoft.com/office/drawing/2014/main" id="{6CDF651F-F1C1-4C21-A0C9-EACCCB4C306D}"/>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53</xdr:row>
      <xdr:rowOff>504825</xdr:rowOff>
    </xdr:from>
    <xdr:ext cx="95250" cy="442269"/>
    <xdr:sp macro="" textlink="">
      <xdr:nvSpPr>
        <xdr:cNvPr id="1630" name="Text Box 15">
          <a:extLst>
            <a:ext uri="{FF2B5EF4-FFF2-40B4-BE49-F238E27FC236}">
              <a16:creationId xmlns:a16="http://schemas.microsoft.com/office/drawing/2014/main" id="{0AD672F7-1CE5-4396-B340-1AC1F547942F}"/>
            </a:ext>
          </a:extLst>
        </xdr:cNvPr>
        <xdr:cNvSpPr txBox="1">
          <a:spLocks noChangeArrowheads="1"/>
        </xdr:cNvSpPr>
      </xdr:nvSpPr>
      <xdr:spPr bwMode="auto">
        <a:xfrm>
          <a:off x="14363700" y="254222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1631" name="Text Box 16">
          <a:extLst>
            <a:ext uri="{FF2B5EF4-FFF2-40B4-BE49-F238E27FC236}">
              <a16:creationId xmlns:a16="http://schemas.microsoft.com/office/drawing/2014/main" id="{12765145-A254-4A67-8EE3-EE07701DC265}"/>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1632" name="Text Box 17">
          <a:extLst>
            <a:ext uri="{FF2B5EF4-FFF2-40B4-BE49-F238E27FC236}">
              <a16:creationId xmlns:a16="http://schemas.microsoft.com/office/drawing/2014/main" id="{C055AD3B-AB74-463C-BC1D-01B2AD50104D}"/>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1633" name="Text Box 18">
          <a:extLst>
            <a:ext uri="{FF2B5EF4-FFF2-40B4-BE49-F238E27FC236}">
              <a16:creationId xmlns:a16="http://schemas.microsoft.com/office/drawing/2014/main" id="{3775551E-BE09-4D7C-92D5-745EDB776F13}"/>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1634" name="Text Box 16">
          <a:extLst>
            <a:ext uri="{FF2B5EF4-FFF2-40B4-BE49-F238E27FC236}">
              <a16:creationId xmlns:a16="http://schemas.microsoft.com/office/drawing/2014/main" id="{45F4961B-22D8-4947-B13C-FFCFC94E11E7}"/>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1635" name="Text Box 17">
          <a:extLst>
            <a:ext uri="{FF2B5EF4-FFF2-40B4-BE49-F238E27FC236}">
              <a16:creationId xmlns:a16="http://schemas.microsoft.com/office/drawing/2014/main" id="{7C9EF8F9-32B1-47B8-96A9-B69DBBB7CC4D}"/>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1636" name="Text Box 18">
          <a:extLst>
            <a:ext uri="{FF2B5EF4-FFF2-40B4-BE49-F238E27FC236}">
              <a16:creationId xmlns:a16="http://schemas.microsoft.com/office/drawing/2014/main" id="{9D79529E-34EC-436C-B56C-FA6B3C4BAA2B}"/>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1637" name="Text Box 19">
          <a:extLst>
            <a:ext uri="{FF2B5EF4-FFF2-40B4-BE49-F238E27FC236}">
              <a16:creationId xmlns:a16="http://schemas.microsoft.com/office/drawing/2014/main" id="{D8171FB2-898B-4672-AA22-77AF939F3149}"/>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1638" name="Text Box 16">
          <a:extLst>
            <a:ext uri="{FF2B5EF4-FFF2-40B4-BE49-F238E27FC236}">
              <a16:creationId xmlns:a16="http://schemas.microsoft.com/office/drawing/2014/main" id="{3B00D5E5-8912-4DC8-9123-085853DF1070}"/>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1639" name="Text Box 17">
          <a:extLst>
            <a:ext uri="{FF2B5EF4-FFF2-40B4-BE49-F238E27FC236}">
              <a16:creationId xmlns:a16="http://schemas.microsoft.com/office/drawing/2014/main" id="{207F00DF-692A-4410-9DEA-41E259A55644}"/>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1640" name="Text Box 18">
          <a:extLst>
            <a:ext uri="{FF2B5EF4-FFF2-40B4-BE49-F238E27FC236}">
              <a16:creationId xmlns:a16="http://schemas.microsoft.com/office/drawing/2014/main" id="{278E1EC9-8839-48D2-A9A9-989FD24E1EA1}"/>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1641" name="Text Box 19">
          <a:extLst>
            <a:ext uri="{FF2B5EF4-FFF2-40B4-BE49-F238E27FC236}">
              <a16:creationId xmlns:a16="http://schemas.microsoft.com/office/drawing/2014/main" id="{3C5041E6-8FE8-4BA5-9F34-F7A1D43F519A}"/>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448496"/>
    <xdr:sp macro="" textlink="">
      <xdr:nvSpPr>
        <xdr:cNvPr id="1642" name="Text Box 15">
          <a:extLst>
            <a:ext uri="{FF2B5EF4-FFF2-40B4-BE49-F238E27FC236}">
              <a16:creationId xmlns:a16="http://schemas.microsoft.com/office/drawing/2014/main" id="{881C6CB3-5179-448D-894C-168284291738}"/>
            </a:ext>
          </a:extLst>
        </xdr:cNvPr>
        <xdr:cNvSpPr txBox="1">
          <a:spLocks noChangeArrowheads="1"/>
        </xdr:cNvSpPr>
      </xdr:nvSpPr>
      <xdr:spPr bwMode="auto">
        <a:xfrm>
          <a:off x="4743450" y="257937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504825</xdr:rowOff>
    </xdr:from>
    <xdr:ext cx="95250" cy="442269"/>
    <xdr:sp macro="" textlink="">
      <xdr:nvSpPr>
        <xdr:cNvPr id="1643" name="Text Box 15">
          <a:extLst>
            <a:ext uri="{FF2B5EF4-FFF2-40B4-BE49-F238E27FC236}">
              <a16:creationId xmlns:a16="http://schemas.microsoft.com/office/drawing/2014/main" id="{54CFE807-B54C-40EB-91EF-BCC9C0CF7CEF}"/>
            </a:ext>
          </a:extLst>
        </xdr:cNvPr>
        <xdr:cNvSpPr txBox="1">
          <a:spLocks noChangeArrowheads="1"/>
        </xdr:cNvSpPr>
      </xdr:nvSpPr>
      <xdr:spPr bwMode="auto">
        <a:xfrm>
          <a:off x="14363700" y="257937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1644" name="Text Box 15">
          <a:extLst>
            <a:ext uri="{FF2B5EF4-FFF2-40B4-BE49-F238E27FC236}">
              <a16:creationId xmlns:a16="http://schemas.microsoft.com/office/drawing/2014/main" id="{2C8B863B-2B0B-4652-B5D0-58794E3761C3}"/>
            </a:ext>
          </a:extLst>
        </xdr:cNvPr>
        <xdr:cNvSpPr txBox="1">
          <a:spLocks noChangeArrowheads="1"/>
        </xdr:cNvSpPr>
      </xdr:nvSpPr>
      <xdr:spPr bwMode="auto">
        <a:xfrm>
          <a:off x="4743450" y="25793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444331"/>
    <xdr:sp macro="" textlink="">
      <xdr:nvSpPr>
        <xdr:cNvPr id="1645" name="Text Box 15">
          <a:extLst>
            <a:ext uri="{FF2B5EF4-FFF2-40B4-BE49-F238E27FC236}">
              <a16:creationId xmlns:a16="http://schemas.microsoft.com/office/drawing/2014/main" id="{DD0A95C8-C8D7-4ED3-BB96-D984E684207A}"/>
            </a:ext>
          </a:extLst>
        </xdr:cNvPr>
        <xdr:cNvSpPr txBox="1">
          <a:spLocks noChangeArrowheads="1"/>
        </xdr:cNvSpPr>
      </xdr:nvSpPr>
      <xdr:spPr bwMode="auto">
        <a:xfrm>
          <a:off x="4743450" y="257937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504825</xdr:rowOff>
    </xdr:from>
    <xdr:ext cx="95250" cy="213632"/>
    <xdr:sp macro="" textlink="">
      <xdr:nvSpPr>
        <xdr:cNvPr id="1646" name="Text Box 15">
          <a:extLst>
            <a:ext uri="{FF2B5EF4-FFF2-40B4-BE49-F238E27FC236}">
              <a16:creationId xmlns:a16="http://schemas.microsoft.com/office/drawing/2014/main" id="{81760CCA-069D-4A45-A63E-73F7BA05F5BC}"/>
            </a:ext>
          </a:extLst>
        </xdr:cNvPr>
        <xdr:cNvSpPr txBox="1">
          <a:spLocks noChangeArrowheads="1"/>
        </xdr:cNvSpPr>
      </xdr:nvSpPr>
      <xdr:spPr bwMode="auto">
        <a:xfrm>
          <a:off x="14363700" y="25793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1647" name="Text Box 16">
          <a:extLst>
            <a:ext uri="{FF2B5EF4-FFF2-40B4-BE49-F238E27FC236}">
              <a16:creationId xmlns:a16="http://schemas.microsoft.com/office/drawing/2014/main" id="{CEDB56E0-56A8-4FF1-939E-47B9190DE107}"/>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1648" name="Text Box 17">
          <a:extLst>
            <a:ext uri="{FF2B5EF4-FFF2-40B4-BE49-F238E27FC236}">
              <a16:creationId xmlns:a16="http://schemas.microsoft.com/office/drawing/2014/main" id="{45DA4568-C913-4680-B76E-07EF89DCF97A}"/>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1649" name="Text Box 18">
          <a:extLst>
            <a:ext uri="{FF2B5EF4-FFF2-40B4-BE49-F238E27FC236}">
              <a16:creationId xmlns:a16="http://schemas.microsoft.com/office/drawing/2014/main" id="{830FC576-7442-4E52-9A2E-7F10F461CC25}"/>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1650" name="Text Box 19">
          <a:extLst>
            <a:ext uri="{FF2B5EF4-FFF2-40B4-BE49-F238E27FC236}">
              <a16:creationId xmlns:a16="http://schemas.microsoft.com/office/drawing/2014/main" id="{5F226E38-8912-4499-9674-7984EB7F0992}"/>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1651" name="Text Box 16">
          <a:extLst>
            <a:ext uri="{FF2B5EF4-FFF2-40B4-BE49-F238E27FC236}">
              <a16:creationId xmlns:a16="http://schemas.microsoft.com/office/drawing/2014/main" id="{8795DE6B-A558-4FF3-A40D-418D5D3BD74B}"/>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1652" name="Text Box 17">
          <a:extLst>
            <a:ext uri="{FF2B5EF4-FFF2-40B4-BE49-F238E27FC236}">
              <a16:creationId xmlns:a16="http://schemas.microsoft.com/office/drawing/2014/main" id="{CD9813A2-6E56-4B9C-9C41-43D3CB3C825E}"/>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1653" name="Text Box 18">
          <a:extLst>
            <a:ext uri="{FF2B5EF4-FFF2-40B4-BE49-F238E27FC236}">
              <a16:creationId xmlns:a16="http://schemas.microsoft.com/office/drawing/2014/main" id="{4F56BC1C-E3DE-4114-85B2-E48C1AA1B00D}"/>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1654" name="Text Box 19">
          <a:extLst>
            <a:ext uri="{FF2B5EF4-FFF2-40B4-BE49-F238E27FC236}">
              <a16:creationId xmlns:a16="http://schemas.microsoft.com/office/drawing/2014/main" id="{51F8BF5C-8DB0-4AAF-B1A6-A162CF4FAD72}"/>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1655" name="Text Box 16">
          <a:extLst>
            <a:ext uri="{FF2B5EF4-FFF2-40B4-BE49-F238E27FC236}">
              <a16:creationId xmlns:a16="http://schemas.microsoft.com/office/drawing/2014/main" id="{5DC9F691-CDA7-429C-B79C-F47A7E3221D7}"/>
            </a:ext>
          </a:extLst>
        </xdr:cNvPr>
        <xdr:cNvSpPr txBox="1">
          <a:spLocks noChangeArrowheads="1"/>
        </xdr:cNvSpPr>
      </xdr:nvSpPr>
      <xdr:spPr bwMode="auto">
        <a:xfrm>
          <a:off x="309181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1656" name="Text Box 17">
          <a:extLst>
            <a:ext uri="{FF2B5EF4-FFF2-40B4-BE49-F238E27FC236}">
              <a16:creationId xmlns:a16="http://schemas.microsoft.com/office/drawing/2014/main" id="{11346732-59B5-4A20-81B1-0500372E1AF7}"/>
            </a:ext>
          </a:extLst>
        </xdr:cNvPr>
        <xdr:cNvSpPr txBox="1">
          <a:spLocks noChangeArrowheads="1"/>
        </xdr:cNvSpPr>
      </xdr:nvSpPr>
      <xdr:spPr bwMode="auto">
        <a:xfrm>
          <a:off x="309181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1657" name="Text Box 18">
          <a:extLst>
            <a:ext uri="{FF2B5EF4-FFF2-40B4-BE49-F238E27FC236}">
              <a16:creationId xmlns:a16="http://schemas.microsoft.com/office/drawing/2014/main" id="{1C688B24-1AB0-4E42-B6FD-93DEE977EFE3}"/>
            </a:ext>
          </a:extLst>
        </xdr:cNvPr>
        <xdr:cNvSpPr txBox="1">
          <a:spLocks noChangeArrowheads="1"/>
        </xdr:cNvSpPr>
      </xdr:nvSpPr>
      <xdr:spPr bwMode="auto">
        <a:xfrm>
          <a:off x="309181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1658" name="Text Box 19">
          <a:extLst>
            <a:ext uri="{FF2B5EF4-FFF2-40B4-BE49-F238E27FC236}">
              <a16:creationId xmlns:a16="http://schemas.microsoft.com/office/drawing/2014/main" id="{40984F32-54D9-491A-A549-FB32E2F716A4}"/>
            </a:ext>
          </a:extLst>
        </xdr:cNvPr>
        <xdr:cNvSpPr txBox="1">
          <a:spLocks noChangeArrowheads="1"/>
        </xdr:cNvSpPr>
      </xdr:nvSpPr>
      <xdr:spPr bwMode="auto">
        <a:xfrm>
          <a:off x="309181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59</xdr:row>
      <xdr:rowOff>504825</xdr:rowOff>
    </xdr:from>
    <xdr:ext cx="95250" cy="444014"/>
    <xdr:sp macro="" textlink="">
      <xdr:nvSpPr>
        <xdr:cNvPr id="1659" name="Text Box 15">
          <a:extLst>
            <a:ext uri="{FF2B5EF4-FFF2-40B4-BE49-F238E27FC236}">
              <a16:creationId xmlns:a16="http://schemas.microsoft.com/office/drawing/2014/main" id="{18A719CF-286F-40DC-97D6-68B335A3ECF8}"/>
            </a:ext>
          </a:extLst>
        </xdr:cNvPr>
        <xdr:cNvSpPr txBox="1">
          <a:spLocks noChangeArrowheads="1"/>
        </xdr:cNvSpPr>
      </xdr:nvSpPr>
      <xdr:spPr bwMode="auto">
        <a:xfrm>
          <a:off x="4743450" y="2765107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1660" name="Text Box 16">
          <a:extLst>
            <a:ext uri="{FF2B5EF4-FFF2-40B4-BE49-F238E27FC236}">
              <a16:creationId xmlns:a16="http://schemas.microsoft.com/office/drawing/2014/main" id="{E8B67E46-9703-403E-9F48-527B189C6721}"/>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1661" name="Text Box 17">
          <a:extLst>
            <a:ext uri="{FF2B5EF4-FFF2-40B4-BE49-F238E27FC236}">
              <a16:creationId xmlns:a16="http://schemas.microsoft.com/office/drawing/2014/main" id="{AB56496C-4E1C-404E-A7A2-590DCF785876}"/>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1662" name="Text Box 18">
          <a:extLst>
            <a:ext uri="{FF2B5EF4-FFF2-40B4-BE49-F238E27FC236}">
              <a16:creationId xmlns:a16="http://schemas.microsoft.com/office/drawing/2014/main" id="{05193A6E-DCAA-40E0-89E7-1918135BA8F0}"/>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1663" name="Text Box 19">
          <a:extLst>
            <a:ext uri="{FF2B5EF4-FFF2-40B4-BE49-F238E27FC236}">
              <a16:creationId xmlns:a16="http://schemas.microsoft.com/office/drawing/2014/main" id="{02CC340C-97E4-46B5-81A6-7623D47B4A32}"/>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59</xdr:row>
      <xdr:rowOff>504825</xdr:rowOff>
    </xdr:from>
    <xdr:ext cx="95250" cy="442269"/>
    <xdr:sp macro="" textlink="">
      <xdr:nvSpPr>
        <xdr:cNvPr id="1664" name="Text Box 15">
          <a:extLst>
            <a:ext uri="{FF2B5EF4-FFF2-40B4-BE49-F238E27FC236}">
              <a16:creationId xmlns:a16="http://schemas.microsoft.com/office/drawing/2014/main" id="{F612F1C4-C4DF-4890-9E21-5D64EB8910AB}"/>
            </a:ext>
          </a:extLst>
        </xdr:cNvPr>
        <xdr:cNvSpPr txBox="1">
          <a:spLocks noChangeArrowheads="1"/>
        </xdr:cNvSpPr>
      </xdr:nvSpPr>
      <xdr:spPr bwMode="auto">
        <a:xfrm>
          <a:off x="14363700" y="276510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1665" name="Text Box 16">
          <a:extLst>
            <a:ext uri="{FF2B5EF4-FFF2-40B4-BE49-F238E27FC236}">
              <a16:creationId xmlns:a16="http://schemas.microsoft.com/office/drawing/2014/main" id="{035267CE-81D3-45BE-B636-4B3AA6CCE4D4}"/>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1666" name="Text Box 17">
          <a:extLst>
            <a:ext uri="{FF2B5EF4-FFF2-40B4-BE49-F238E27FC236}">
              <a16:creationId xmlns:a16="http://schemas.microsoft.com/office/drawing/2014/main" id="{0D23A6A5-73F3-4A49-A67F-790B01DC6A70}"/>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1667" name="Text Box 18">
          <a:extLst>
            <a:ext uri="{FF2B5EF4-FFF2-40B4-BE49-F238E27FC236}">
              <a16:creationId xmlns:a16="http://schemas.microsoft.com/office/drawing/2014/main" id="{6E39AC3F-3520-41AF-B350-FD1372B42941}"/>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1668" name="Text Box 16">
          <a:extLst>
            <a:ext uri="{FF2B5EF4-FFF2-40B4-BE49-F238E27FC236}">
              <a16:creationId xmlns:a16="http://schemas.microsoft.com/office/drawing/2014/main" id="{C96EBA40-0515-4540-AA49-A92A7888AC73}"/>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1669" name="Text Box 17">
          <a:extLst>
            <a:ext uri="{FF2B5EF4-FFF2-40B4-BE49-F238E27FC236}">
              <a16:creationId xmlns:a16="http://schemas.microsoft.com/office/drawing/2014/main" id="{BA5D60B0-EE53-4639-B06F-29BC2254D9DC}"/>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1670" name="Text Box 18">
          <a:extLst>
            <a:ext uri="{FF2B5EF4-FFF2-40B4-BE49-F238E27FC236}">
              <a16:creationId xmlns:a16="http://schemas.microsoft.com/office/drawing/2014/main" id="{460AD48F-85EB-413E-9ABA-6A09A85D344D}"/>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1671" name="Text Box 19">
          <a:extLst>
            <a:ext uri="{FF2B5EF4-FFF2-40B4-BE49-F238E27FC236}">
              <a16:creationId xmlns:a16="http://schemas.microsoft.com/office/drawing/2014/main" id="{05322CC5-23A4-4907-BB4E-5D0E790670D0}"/>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1672" name="Text Box 16">
          <a:extLst>
            <a:ext uri="{FF2B5EF4-FFF2-40B4-BE49-F238E27FC236}">
              <a16:creationId xmlns:a16="http://schemas.microsoft.com/office/drawing/2014/main" id="{F9D78707-6880-4469-A620-CB18F4C6E890}"/>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1673" name="Text Box 17">
          <a:extLst>
            <a:ext uri="{FF2B5EF4-FFF2-40B4-BE49-F238E27FC236}">
              <a16:creationId xmlns:a16="http://schemas.microsoft.com/office/drawing/2014/main" id="{C6A9E3BC-5DC7-435B-9DA4-02FBA81670E5}"/>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1674" name="Text Box 18">
          <a:extLst>
            <a:ext uri="{FF2B5EF4-FFF2-40B4-BE49-F238E27FC236}">
              <a16:creationId xmlns:a16="http://schemas.microsoft.com/office/drawing/2014/main" id="{B9A895FD-7353-4AC2-82B4-AA9A6D443138}"/>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1675" name="Text Box 19">
          <a:extLst>
            <a:ext uri="{FF2B5EF4-FFF2-40B4-BE49-F238E27FC236}">
              <a16:creationId xmlns:a16="http://schemas.microsoft.com/office/drawing/2014/main" id="{107061FC-077B-4515-B176-D1C9F15CD870}"/>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1676" name="Text Box 16">
          <a:extLst>
            <a:ext uri="{FF2B5EF4-FFF2-40B4-BE49-F238E27FC236}">
              <a16:creationId xmlns:a16="http://schemas.microsoft.com/office/drawing/2014/main" id="{ED1B05C4-3167-4097-B156-D1D885AC6875}"/>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1677" name="Text Box 17">
          <a:extLst>
            <a:ext uri="{FF2B5EF4-FFF2-40B4-BE49-F238E27FC236}">
              <a16:creationId xmlns:a16="http://schemas.microsoft.com/office/drawing/2014/main" id="{AE8779CB-87EE-4AAA-9A24-739A6879CF17}"/>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1678" name="Text Box 18">
          <a:extLst>
            <a:ext uri="{FF2B5EF4-FFF2-40B4-BE49-F238E27FC236}">
              <a16:creationId xmlns:a16="http://schemas.microsoft.com/office/drawing/2014/main" id="{1E4CB1C2-2E26-4BAE-A538-C72997B01D5E}"/>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1679" name="Text Box 19">
          <a:extLst>
            <a:ext uri="{FF2B5EF4-FFF2-40B4-BE49-F238E27FC236}">
              <a16:creationId xmlns:a16="http://schemas.microsoft.com/office/drawing/2014/main" id="{3B3191C0-5E52-40CE-984B-FB18C66F07F0}"/>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448496"/>
    <xdr:sp macro="" textlink="">
      <xdr:nvSpPr>
        <xdr:cNvPr id="1680" name="Text Box 15">
          <a:extLst>
            <a:ext uri="{FF2B5EF4-FFF2-40B4-BE49-F238E27FC236}">
              <a16:creationId xmlns:a16="http://schemas.microsoft.com/office/drawing/2014/main" id="{9ECB93D6-68EE-4E86-B9B7-A8A52AEEB961}"/>
            </a:ext>
          </a:extLst>
        </xdr:cNvPr>
        <xdr:cNvSpPr txBox="1">
          <a:spLocks noChangeArrowheads="1"/>
        </xdr:cNvSpPr>
      </xdr:nvSpPr>
      <xdr:spPr bwMode="auto">
        <a:xfrm>
          <a:off x="4743450" y="302514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1681" name="Text Box 16">
          <a:extLst>
            <a:ext uri="{FF2B5EF4-FFF2-40B4-BE49-F238E27FC236}">
              <a16:creationId xmlns:a16="http://schemas.microsoft.com/office/drawing/2014/main" id="{959E1779-9DC6-4637-A2DC-A6EC980351AC}"/>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1682" name="Text Box 17">
          <a:extLst>
            <a:ext uri="{FF2B5EF4-FFF2-40B4-BE49-F238E27FC236}">
              <a16:creationId xmlns:a16="http://schemas.microsoft.com/office/drawing/2014/main" id="{850A9BA1-C85E-4F7B-8889-A187D7529CAA}"/>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1683" name="Text Box 18">
          <a:extLst>
            <a:ext uri="{FF2B5EF4-FFF2-40B4-BE49-F238E27FC236}">
              <a16:creationId xmlns:a16="http://schemas.microsoft.com/office/drawing/2014/main" id="{5363EDF7-53E0-41AB-B229-BC43406279F4}"/>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1684" name="Text Box 19">
          <a:extLst>
            <a:ext uri="{FF2B5EF4-FFF2-40B4-BE49-F238E27FC236}">
              <a16:creationId xmlns:a16="http://schemas.microsoft.com/office/drawing/2014/main" id="{A6FDF0B6-FFA8-4416-ACDE-5DC50B5B472C}"/>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504825</xdr:rowOff>
    </xdr:from>
    <xdr:ext cx="95250" cy="442269"/>
    <xdr:sp macro="" textlink="">
      <xdr:nvSpPr>
        <xdr:cNvPr id="1685" name="Text Box 15">
          <a:extLst>
            <a:ext uri="{FF2B5EF4-FFF2-40B4-BE49-F238E27FC236}">
              <a16:creationId xmlns:a16="http://schemas.microsoft.com/office/drawing/2014/main" id="{84D47DAA-63FD-461E-88D1-2BE6AB06F2D8}"/>
            </a:ext>
          </a:extLst>
        </xdr:cNvPr>
        <xdr:cNvSpPr txBox="1">
          <a:spLocks noChangeArrowheads="1"/>
        </xdr:cNvSpPr>
      </xdr:nvSpPr>
      <xdr:spPr bwMode="auto">
        <a:xfrm>
          <a:off x="14363700" y="302514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1686" name="Text Box 16">
          <a:extLst>
            <a:ext uri="{FF2B5EF4-FFF2-40B4-BE49-F238E27FC236}">
              <a16:creationId xmlns:a16="http://schemas.microsoft.com/office/drawing/2014/main" id="{EEBE617B-6DFF-410D-B2C1-DF3C0D611EBE}"/>
            </a:ext>
          </a:extLst>
        </xdr:cNvPr>
        <xdr:cNvSpPr txBox="1">
          <a:spLocks noChangeArrowheads="1"/>
        </xdr:cNvSpPr>
      </xdr:nvSpPr>
      <xdr:spPr bwMode="auto">
        <a:xfrm>
          <a:off x="309181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1687" name="Text Box 17">
          <a:extLst>
            <a:ext uri="{FF2B5EF4-FFF2-40B4-BE49-F238E27FC236}">
              <a16:creationId xmlns:a16="http://schemas.microsoft.com/office/drawing/2014/main" id="{AFDC4FCE-8A5A-4CA4-9860-5201969B324D}"/>
            </a:ext>
          </a:extLst>
        </xdr:cNvPr>
        <xdr:cNvSpPr txBox="1">
          <a:spLocks noChangeArrowheads="1"/>
        </xdr:cNvSpPr>
      </xdr:nvSpPr>
      <xdr:spPr bwMode="auto">
        <a:xfrm>
          <a:off x="309181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1688" name="Text Box 18">
          <a:extLst>
            <a:ext uri="{FF2B5EF4-FFF2-40B4-BE49-F238E27FC236}">
              <a16:creationId xmlns:a16="http://schemas.microsoft.com/office/drawing/2014/main" id="{E4FFCD14-8A88-46E8-983A-A53C38A7ACD4}"/>
            </a:ext>
          </a:extLst>
        </xdr:cNvPr>
        <xdr:cNvSpPr txBox="1">
          <a:spLocks noChangeArrowheads="1"/>
        </xdr:cNvSpPr>
      </xdr:nvSpPr>
      <xdr:spPr bwMode="auto">
        <a:xfrm>
          <a:off x="309181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1689" name="Text Box 19">
          <a:extLst>
            <a:ext uri="{FF2B5EF4-FFF2-40B4-BE49-F238E27FC236}">
              <a16:creationId xmlns:a16="http://schemas.microsoft.com/office/drawing/2014/main" id="{35E4D9CA-1163-41FD-90C1-5286DA8EF40A}"/>
            </a:ext>
          </a:extLst>
        </xdr:cNvPr>
        <xdr:cNvSpPr txBox="1">
          <a:spLocks noChangeArrowheads="1"/>
        </xdr:cNvSpPr>
      </xdr:nvSpPr>
      <xdr:spPr bwMode="auto">
        <a:xfrm>
          <a:off x="309181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65</xdr:row>
      <xdr:rowOff>504825</xdr:rowOff>
    </xdr:from>
    <xdr:ext cx="95250" cy="444014"/>
    <xdr:sp macro="" textlink="">
      <xdr:nvSpPr>
        <xdr:cNvPr id="1690" name="Text Box 15">
          <a:extLst>
            <a:ext uri="{FF2B5EF4-FFF2-40B4-BE49-F238E27FC236}">
              <a16:creationId xmlns:a16="http://schemas.microsoft.com/office/drawing/2014/main" id="{CE08B94B-9DB5-4AE9-98CA-BD1FA4C54FDB}"/>
            </a:ext>
          </a:extLst>
        </xdr:cNvPr>
        <xdr:cNvSpPr txBox="1">
          <a:spLocks noChangeArrowheads="1"/>
        </xdr:cNvSpPr>
      </xdr:nvSpPr>
      <xdr:spPr bwMode="auto">
        <a:xfrm>
          <a:off x="4743450" y="298799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1691" name="Text Box 16">
          <a:extLst>
            <a:ext uri="{FF2B5EF4-FFF2-40B4-BE49-F238E27FC236}">
              <a16:creationId xmlns:a16="http://schemas.microsoft.com/office/drawing/2014/main" id="{A746518D-04F0-42AA-8F59-FF51A443366B}"/>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1692" name="Text Box 17">
          <a:extLst>
            <a:ext uri="{FF2B5EF4-FFF2-40B4-BE49-F238E27FC236}">
              <a16:creationId xmlns:a16="http://schemas.microsoft.com/office/drawing/2014/main" id="{4B824C9D-6422-42A9-AF00-BAA0D6FC69BA}"/>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1693" name="Text Box 18">
          <a:extLst>
            <a:ext uri="{FF2B5EF4-FFF2-40B4-BE49-F238E27FC236}">
              <a16:creationId xmlns:a16="http://schemas.microsoft.com/office/drawing/2014/main" id="{818CF305-BB17-4B98-BC81-02F5DB37EA15}"/>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1694" name="Text Box 19">
          <a:extLst>
            <a:ext uri="{FF2B5EF4-FFF2-40B4-BE49-F238E27FC236}">
              <a16:creationId xmlns:a16="http://schemas.microsoft.com/office/drawing/2014/main" id="{5F050D48-3964-4481-959F-2D8D9B189813}"/>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1695" name="Text Box 15">
          <a:extLst>
            <a:ext uri="{FF2B5EF4-FFF2-40B4-BE49-F238E27FC236}">
              <a16:creationId xmlns:a16="http://schemas.microsoft.com/office/drawing/2014/main" id="{0C625C10-EEBC-49F7-AE4E-1C88F3B466B7}"/>
            </a:ext>
          </a:extLst>
        </xdr:cNvPr>
        <xdr:cNvSpPr txBox="1">
          <a:spLocks noChangeArrowheads="1"/>
        </xdr:cNvSpPr>
      </xdr:nvSpPr>
      <xdr:spPr bwMode="auto">
        <a:xfrm>
          <a:off x="4743450" y="30251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444331"/>
    <xdr:sp macro="" textlink="">
      <xdr:nvSpPr>
        <xdr:cNvPr id="1696" name="Text Box 15">
          <a:extLst>
            <a:ext uri="{FF2B5EF4-FFF2-40B4-BE49-F238E27FC236}">
              <a16:creationId xmlns:a16="http://schemas.microsoft.com/office/drawing/2014/main" id="{E359061B-EA10-41F2-9416-120806005A26}"/>
            </a:ext>
          </a:extLst>
        </xdr:cNvPr>
        <xdr:cNvSpPr txBox="1">
          <a:spLocks noChangeArrowheads="1"/>
        </xdr:cNvSpPr>
      </xdr:nvSpPr>
      <xdr:spPr bwMode="auto">
        <a:xfrm>
          <a:off x="4743450" y="302514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65</xdr:row>
      <xdr:rowOff>504825</xdr:rowOff>
    </xdr:from>
    <xdr:ext cx="95250" cy="442269"/>
    <xdr:sp macro="" textlink="">
      <xdr:nvSpPr>
        <xdr:cNvPr id="1697" name="Text Box 15">
          <a:extLst>
            <a:ext uri="{FF2B5EF4-FFF2-40B4-BE49-F238E27FC236}">
              <a16:creationId xmlns:a16="http://schemas.microsoft.com/office/drawing/2014/main" id="{BDF2E2A2-B2A9-4C2F-B4D6-8B56A495A675}"/>
            </a:ext>
          </a:extLst>
        </xdr:cNvPr>
        <xdr:cNvSpPr txBox="1">
          <a:spLocks noChangeArrowheads="1"/>
        </xdr:cNvSpPr>
      </xdr:nvSpPr>
      <xdr:spPr bwMode="auto">
        <a:xfrm>
          <a:off x="14363700" y="298799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1698" name="Text Box 16">
          <a:extLst>
            <a:ext uri="{FF2B5EF4-FFF2-40B4-BE49-F238E27FC236}">
              <a16:creationId xmlns:a16="http://schemas.microsoft.com/office/drawing/2014/main" id="{DF78E32A-5273-4B43-9835-9FC506370FE0}"/>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1699" name="Text Box 17">
          <a:extLst>
            <a:ext uri="{FF2B5EF4-FFF2-40B4-BE49-F238E27FC236}">
              <a16:creationId xmlns:a16="http://schemas.microsoft.com/office/drawing/2014/main" id="{3C3EC15D-330D-435F-8CB5-A64113C95CD3}"/>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1700" name="Text Box 18">
          <a:extLst>
            <a:ext uri="{FF2B5EF4-FFF2-40B4-BE49-F238E27FC236}">
              <a16:creationId xmlns:a16="http://schemas.microsoft.com/office/drawing/2014/main" id="{C4EF6755-8AF5-4B89-8729-01054D32E5C3}"/>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504825</xdr:rowOff>
    </xdr:from>
    <xdr:ext cx="95250" cy="213632"/>
    <xdr:sp macro="" textlink="">
      <xdr:nvSpPr>
        <xdr:cNvPr id="1701" name="Text Box 15">
          <a:extLst>
            <a:ext uri="{FF2B5EF4-FFF2-40B4-BE49-F238E27FC236}">
              <a16:creationId xmlns:a16="http://schemas.microsoft.com/office/drawing/2014/main" id="{8758A59D-66FA-4BC9-8C97-BA4CA21DDCFF}"/>
            </a:ext>
          </a:extLst>
        </xdr:cNvPr>
        <xdr:cNvSpPr txBox="1">
          <a:spLocks noChangeArrowheads="1"/>
        </xdr:cNvSpPr>
      </xdr:nvSpPr>
      <xdr:spPr bwMode="auto">
        <a:xfrm>
          <a:off x="14363700" y="30251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1702" name="Text Box 16">
          <a:extLst>
            <a:ext uri="{FF2B5EF4-FFF2-40B4-BE49-F238E27FC236}">
              <a16:creationId xmlns:a16="http://schemas.microsoft.com/office/drawing/2014/main" id="{091D4B04-E5F3-4EB1-86C0-2C85CFDCD6C9}"/>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1703" name="Text Box 17">
          <a:extLst>
            <a:ext uri="{FF2B5EF4-FFF2-40B4-BE49-F238E27FC236}">
              <a16:creationId xmlns:a16="http://schemas.microsoft.com/office/drawing/2014/main" id="{607B6E32-8653-41F2-98D1-7255E524C079}"/>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1704" name="Text Box 18">
          <a:extLst>
            <a:ext uri="{FF2B5EF4-FFF2-40B4-BE49-F238E27FC236}">
              <a16:creationId xmlns:a16="http://schemas.microsoft.com/office/drawing/2014/main" id="{48D024D9-59AB-4429-807D-D78F224DA495}"/>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1705" name="Text Box 19">
          <a:extLst>
            <a:ext uri="{FF2B5EF4-FFF2-40B4-BE49-F238E27FC236}">
              <a16:creationId xmlns:a16="http://schemas.microsoft.com/office/drawing/2014/main" id="{2869569C-8BCC-4CFE-9A9C-12A5A60EDD57}"/>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1706" name="Text Box 16">
          <a:extLst>
            <a:ext uri="{FF2B5EF4-FFF2-40B4-BE49-F238E27FC236}">
              <a16:creationId xmlns:a16="http://schemas.microsoft.com/office/drawing/2014/main" id="{7A85F436-5B48-47C8-AB55-E12E60F5C4F0}"/>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1707" name="Text Box 17">
          <a:extLst>
            <a:ext uri="{FF2B5EF4-FFF2-40B4-BE49-F238E27FC236}">
              <a16:creationId xmlns:a16="http://schemas.microsoft.com/office/drawing/2014/main" id="{CC2C10C9-FDCC-4AE1-BF7C-293DC630760D}"/>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1708" name="Text Box 18">
          <a:extLst>
            <a:ext uri="{FF2B5EF4-FFF2-40B4-BE49-F238E27FC236}">
              <a16:creationId xmlns:a16="http://schemas.microsoft.com/office/drawing/2014/main" id="{94F63533-1801-48B1-8C89-3D5F8C3FAB3E}"/>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1709" name="Text Box 19">
          <a:extLst>
            <a:ext uri="{FF2B5EF4-FFF2-40B4-BE49-F238E27FC236}">
              <a16:creationId xmlns:a16="http://schemas.microsoft.com/office/drawing/2014/main" id="{542A1C9F-8732-493B-8EB7-7158D174FB17}"/>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1710" name="Text Box 16">
          <a:extLst>
            <a:ext uri="{FF2B5EF4-FFF2-40B4-BE49-F238E27FC236}">
              <a16:creationId xmlns:a16="http://schemas.microsoft.com/office/drawing/2014/main" id="{ECD708C1-6F77-4F8E-9DD8-864D19C2A680}"/>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1711" name="Text Box 17">
          <a:extLst>
            <a:ext uri="{FF2B5EF4-FFF2-40B4-BE49-F238E27FC236}">
              <a16:creationId xmlns:a16="http://schemas.microsoft.com/office/drawing/2014/main" id="{D6355EC3-2B61-4197-89D5-7833592B07E1}"/>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1712" name="Text Box 18">
          <a:extLst>
            <a:ext uri="{FF2B5EF4-FFF2-40B4-BE49-F238E27FC236}">
              <a16:creationId xmlns:a16="http://schemas.microsoft.com/office/drawing/2014/main" id="{69A48596-3A38-4C7F-8E38-182CD6E4ECBF}"/>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1713" name="Text Box 19">
          <a:extLst>
            <a:ext uri="{FF2B5EF4-FFF2-40B4-BE49-F238E27FC236}">
              <a16:creationId xmlns:a16="http://schemas.microsoft.com/office/drawing/2014/main" id="{B52D0A53-3215-4076-9AB3-3F78275AE997}"/>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1714" name="Text Box 16">
          <a:extLst>
            <a:ext uri="{FF2B5EF4-FFF2-40B4-BE49-F238E27FC236}">
              <a16:creationId xmlns:a16="http://schemas.microsoft.com/office/drawing/2014/main" id="{13509DF2-C7DA-4B04-9D8E-E8943A9216E5}"/>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1715" name="Text Box 17">
          <a:extLst>
            <a:ext uri="{FF2B5EF4-FFF2-40B4-BE49-F238E27FC236}">
              <a16:creationId xmlns:a16="http://schemas.microsoft.com/office/drawing/2014/main" id="{664BFA19-BB78-4811-B195-5EF1E0665662}"/>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1716" name="Text Box 18">
          <a:extLst>
            <a:ext uri="{FF2B5EF4-FFF2-40B4-BE49-F238E27FC236}">
              <a16:creationId xmlns:a16="http://schemas.microsoft.com/office/drawing/2014/main" id="{C8EC3B9E-6844-46E2-BD4C-96C018A64DDF}"/>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1717" name="Text Box 19">
          <a:extLst>
            <a:ext uri="{FF2B5EF4-FFF2-40B4-BE49-F238E27FC236}">
              <a16:creationId xmlns:a16="http://schemas.microsoft.com/office/drawing/2014/main" id="{605D87E6-3D60-4FB6-A1D4-05C4F3D1535C}"/>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1718" name="Text Box 16">
          <a:extLst>
            <a:ext uri="{FF2B5EF4-FFF2-40B4-BE49-F238E27FC236}">
              <a16:creationId xmlns:a16="http://schemas.microsoft.com/office/drawing/2014/main" id="{39A3C825-3D95-4A0D-8468-C36D9A2D7C6F}"/>
            </a:ext>
          </a:extLst>
        </xdr:cNvPr>
        <xdr:cNvSpPr txBox="1">
          <a:spLocks noChangeArrowheads="1"/>
        </xdr:cNvSpPr>
      </xdr:nvSpPr>
      <xdr:spPr bwMode="auto">
        <a:xfrm>
          <a:off x="309181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1719" name="Text Box 17">
          <a:extLst>
            <a:ext uri="{FF2B5EF4-FFF2-40B4-BE49-F238E27FC236}">
              <a16:creationId xmlns:a16="http://schemas.microsoft.com/office/drawing/2014/main" id="{68B9D7FE-A71D-4E2C-8939-F2F3D80D873F}"/>
            </a:ext>
          </a:extLst>
        </xdr:cNvPr>
        <xdr:cNvSpPr txBox="1">
          <a:spLocks noChangeArrowheads="1"/>
        </xdr:cNvSpPr>
      </xdr:nvSpPr>
      <xdr:spPr bwMode="auto">
        <a:xfrm>
          <a:off x="309181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1720" name="Text Box 18">
          <a:extLst>
            <a:ext uri="{FF2B5EF4-FFF2-40B4-BE49-F238E27FC236}">
              <a16:creationId xmlns:a16="http://schemas.microsoft.com/office/drawing/2014/main" id="{4923CFB7-C4F7-4676-B2D1-11DCB191EE0D}"/>
            </a:ext>
          </a:extLst>
        </xdr:cNvPr>
        <xdr:cNvSpPr txBox="1">
          <a:spLocks noChangeArrowheads="1"/>
        </xdr:cNvSpPr>
      </xdr:nvSpPr>
      <xdr:spPr bwMode="auto">
        <a:xfrm>
          <a:off x="309181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1721" name="Text Box 19">
          <a:extLst>
            <a:ext uri="{FF2B5EF4-FFF2-40B4-BE49-F238E27FC236}">
              <a16:creationId xmlns:a16="http://schemas.microsoft.com/office/drawing/2014/main" id="{6B1ED867-8FB6-4DB1-BB13-18B49C6BE73D}"/>
            </a:ext>
          </a:extLst>
        </xdr:cNvPr>
        <xdr:cNvSpPr txBox="1">
          <a:spLocks noChangeArrowheads="1"/>
        </xdr:cNvSpPr>
      </xdr:nvSpPr>
      <xdr:spPr bwMode="auto">
        <a:xfrm>
          <a:off x="309181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71</xdr:row>
      <xdr:rowOff>504825</xdr:rowOff>
    </xdr:from>
    <xdr:ext cx="95250" cy="444014"/>
    <xdr:sp macro="" textlink="">
      <xdr:nvSpPr>
        <xdr:cNvPr id="1722" name="Text Box 15">
          <a:extLst>
            <a:ext uri="{FF2B5EF4-FFF2-40B4-BE49-F238E27FC236}">
              <a16:creationId xmlns:a16="http://schemas.microsoft.com/office/drawing/2014/main" id="{CB3A8C17-0E1F-4B7D-AF4B-CEAEBA719C76}"/>
            </a:ext>
          </a:extLst>
        </xdr:cNvPr>
        <xdr:cNvSpPr txBox="1">
          <a:spLocks noChangeArrowheads="1"/>
        </xdr:cNvSpPr>
      </xdr:nvSpPr>
      <xdr:spPr bwMode="auto">
        <a:xfrm>
          <a:off x="4743450" y="3210877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1723" name="Text Box 16">
          <a:extLst>
            <a:ext uri="{FF2B5EF4-FFF2-40B4-BE49-F238E27FC236}">
              <a16:creationId xmlns:a16="http://schemas.microsoft.com/office/drawing/2014/main" id="{B6592B83-EC51-49D3-8611-BA55E29B2BF7}"/>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1724" name="Text Box 17">
          <a:extLst>
            <a:ext uri="{FF2B5EF4-FFF2-40B4-BE49-F238E27FC236}">
              <a16:creationId xmlns:a16="http://schemas.microsoft.com/office/drawing/2014/main" id="{FCA6AAD8-11A0-49AE-9D86-814C666DB0C7}"/>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1725" name="Text Box 18">
          <a:extLst>
            <a:ext uri="{FF2B5EF4-FFF2-40B4-BE49-F238E27FC236}">
              <a16:creationId xmlns:a16="http://schemas.microsoft.com/office/drawing/2014/main" id="{A578AC3F-78DB-461C-B97D-33815013CF34}"/>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1726" name="Text Box 19">
          <a:extLst>
            <a:ext uri="{FF2B5EF4-FFF2-40B4-BE49-F238E27FC236}">
              <a16:creationId xmlns:a16="http://schemas.microsoft.com/office/drawing/2014/main" id="{4BE4CB17-EEDC-4094-B393-8B8A4275F789}"/>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71</xdr:row>
      <xdr:rowOff>504825</xdr:rowOff>
    </xdr:from>
    <xdr:ext cx="95250" cy="442269"/>
    <xdr:sp macro="" textlink="">
      <xdr:nvSpPr>
        <xdr:cNvPr id="1727" name="Text Box 15">
          <a:extLst>
            <a:ext uri="{FF2B5EF4-FFF2-40B4-BE49-F238E27FC236}">
              <a16:creationId xmlns:a16="http://schemas.microsoft.com/office/drawing/2014/main" id="{E1DA3FFF-4210-4D7B-8C0A-DA8A146525A3}"/>
            </a:ext>
          </a:extLst>
        </xdr:cNvPr>
        <xdr:cNvSpPr txBox="1">
          <a:spLocks noChangeArrowheads="1"/>
        </xdr:cNvSpPr>
      </xdr:nvSpPr>
      <xdr:spPr bwMode="auto">
        <a:xfrm>
          <a:off x="14363700" y="321087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1728" name="Text Box 16">
          <a:extLst>
            <a:ext uri="{FF2B5EF4-FFF2-40B4-BE49-F238E27FC236}">
              <a16:creationId xmlns:a16="http://schemas.microsoft.com/office/drawing/2014/main" id="{11E13B3C-C1A8-48D1-8EC6-F02217DEDF95}"/>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1729" name="Text Box 17">
          <a:extLst>
            <a:ext uri="{FF2B5EF4-FFF2-40B4-BE49-F238E27FC236}">
              <a16:creationId xmlns:a16="http://schemas.microsoft.com/office/drawing/2014/main" id="{670BF549-85C6-4222-AAB1-383BBAF21C9F}"/>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1730" name="Text Box 18">
          <a:extLst>
            <a:ext uri="{FF2B5EF4-FFF2-40B4-BE49-F238E27FC236}">
              <a16:creationId xmlns:a16="http://schemas.microsoft.com/office/drawing/2014/main" id="{24243856-8337-4F8D-A98F-F13829175757}"/>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1731" name="Text Box 16">
          <a:extLst>
            <a:ext uri="{FF2B5EF4-FFF2-40B4-BE49-F238E27FC236}">
              <a16:creationId xmlns:a16="http://schemas.microsoft.com/office/drawing/2014/main" id="{3ACD24EA-9DBC-4BB1-B90A-7AE437C29F81}"/>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1732" name="Text Box 17">
          <a:extLst>
            <a:ext uri="{FF2B5EF4-FFF2-40B4-BE49-F238E27FC236}">
              <a16:creationId xmlns:a16="http://schemas.microsoft.com/office/drawing/2014/main" id="{07B0245E-0A72-4AE4-A176-7D21D104AB1D}"/>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1733" name="Text Box 18">
          <a:extLst>
            <a:ext uri="{FF2B5EF4-FFF2-40B4-BE49-F238E27FC236}">
              <a16:creationId xmlns:a16="http://schemas.microsoft.com/office/drawing/2014/main" id="{6E53D601-4217-4630-A1C7-D08A106778C7}"/>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1734" name="Text Box 19">
          <a:extLst>
            <a:ext uri="{FF2B5EF4-FFF2-40B4-BE49-F238E27FC236}">
              <a16:creationId xmlns:a16="http://schemas.microsoft.com/office/drawing/2014/main" id="{89DB676D-9626-4AEC-9168-A3067A83C581}"/>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1735" name="Text Box 16">
          <a:extLst>
            <a:ext uri="{FF2B5EF4-FFF2-40B4-BE49-F238E27FC236}">
              <a16:creationId xmlns:a16="http://schemas.microsoft.com/office/drawing/2014/main" id="{A0D03625-F10F-4B44-9CFF-BC6134063A40}"/>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1736" name="Text Box 17">
          <a:extLst>
            <a:ext uri="{FF2B5EF4-FFF2-40B4-BE49-F238E27FC236}">
              <a16:creationId xmlns:a16="http://schemas.microsoft.com/office/drawing/2014/main" id="{DB63A488-4AF3-4F60-B4BC-D40973A44BEF}"/>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1737" name="Text Box 18">
          <a:extLst>
            <a:ext uri="{FF2B5EF4-FFF2-40B4-BE49-F238E27FC236}">
              <a16:creationId xmlns:a16="http://schemas.microsoft.com/office/drawing/2014/main" id="{58430CFE-5C41-41B1-B83C-0457D6C9EB20}"/>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1738" name="Text Box 19">
          <a:extLst>
            <a:ext uri="{FF2B5EF4-FFF2-40B4-BE49-F238E27FC236}">
              <a16:creationId xmlns:a16="http://schemas.microsoft.com/office/drawing/2014/main" id="{5390A7FA-ACB2-4BF5-99E6-341801FD3CB3}"/>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48496"/>
    <xdr:sp macro="" textlink="">
      <xdr:nvSpPr>
        <xdr:cNvPr id="1739" name="Text Box 15">
          <a:extLst>
            <a:ext uri="{FF2B5EF4-FFF2-40B4-BE49-F238E27FC236}">
              <a16:creationId xmlns:a16="http://schemas.microsoft.com/office/drawing/2014/main" id="{BE0AEC44-B451-4A50-ABE1-B2C018A76F23}"/>
            </a:ext>
          </a:extLst>
        </xdr:cNvPr>
        <xdr:cNvSpPr txBox="1">
          <a:spLocks noChangeArrowheads="1"/>
        </xdr:cNvSpPr>
      </xdr:nvSpPr>
      <xdr:spPr bwMode="auto">
        <a:xfrm>
          <a:off x="4743450" y="324802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504825</xdr:rowOff>
    </xdr:from>
    <xdr:ext cx="95250" cy="442269"/>
    <xdr:sp macro="" textlink="">
      <xdr:nvSpPr>
        <xdr:cNvPr id="1740" name="Text Box 15">
          <a:extLst>
            <a:ext uri="{FF2B5EF4-FFF2-40B4-BE49-F238E27FC236}">
              <a16:creationId xmlns:a16="http://schemas.microsoft.com/office/drawing/2014/main" id="{BB7C00E0-59BE-40EF-9F91-0403D1C34D6D}"/>
            </a:ext>
          </a:extLst>
        </xdr:cNvPr>
        <xdr:cNvSpPr txBox="1">
          <a:spLocks noChangeArrowheads="1"/>
        </xdr:cNvSpPr>
      </xdr:nvSpPr>
      <xdr:spPr bwMode="auto">
        <a:xfrm>
          <a:off x="14363700" y="324802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1741" name="Text Box 15">
          <a:extLst>
            <a:ext uri="{FF2B5EF4-FFF2-40B4-BE49-F238E27FC236}">
              <a16:creationId xmlns:a16="http://schemas.microsoft.com/office/drawing/2014/main" id="{6BF2B279-D82B-45C0-A42B-403AAF1946AF}"/>
            </a:ext>
          </a:extLst>
        </xdr:cNvPr>
        <xdr:cNvSpPr txBox="1">
          <a:spLocks noChangeArrowheads="1"/>
        </xdr:cNvSpPr>
      </xdr:nvSpPr>
      <xdr:spPr bwMode="auto">
        <a:xfrm>
          <a:off x="4743450" y="3248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44331"/>
    <xdr:sp macro="" textlink="">
      <xdr:nvSpPr>
        <xdr:cNvPr id="1742" name="Text Box 15">
          <a:extLst>
            <a:ext uri="{FF2B5EF4-FFF2-40B4-BE49-F238E27FC236}">
              <a16:creationId xmlns:a16="http://schemas.microsoft.com/office/drawing/2014/main" id="{B2D9A9EF-A1AA-4097-86F7-B745D0E44A67}"/>
            </a:ext>
          </a:extLst>
        </xdr:cNvPr>
        <xdr:cNvSpPr txBox="1">
          <a:spLocks noChangeArrowheads="1"/>
        </xdr:cNvSpPr>
      </xdr:nvSpPr>
      <xdr:spPr bwMode="auto">
        <a:xfrm>
          <a:off x="4743450" y="324802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504825</xdr:rowOff>
    </xdr:from>
    <xdr:ext cx="95250" cy="213632"/>
    <xdr:sp macro="" textlink="">
      <xdr:nvSpPr>
        <xdr:cNvPr id="1743" name="Text Box 15">
          <a:extLst>
            <a:ext uri="{FF2B5EF4-FFF2-40B4-BE49-F238E27FC236}">
              <a16:creationId xmlns:a16="http://schemas.microsoft.com/office/drawing/2014/main" id="{DA6014F4-7201-4616-920C-BCA5C80F927F}"/>
            </a:ext>
          </a:extLst>
        </xdr:cNvPr>
        <xdr:cNvSpPr txBox="1">
          <a:spLocks noChangeArrowheads="1"/>
        </xdr:cNvSpPr>
      </xdr:nvSpPr>
      <xdr:spPr bwMode="auto">
        <a:xfrm>
          <a:off x="14363700" y="3248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1744" name="Text Box 16">
          <a:extLst>
            <a:ext uri="{FF2B5EF4-FFF2-40B4-BE49-F238E27FC236}">
              <a16:creationId xmlns:a16="http://schemas.microsoft.com/office/drawing/2014/main" id="{F8B59760-615E-4AF9-9DC0-C953AB3DE77A}"/>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1745" name="Text Box 17">
          <a:extLst>
            <a:ext uri="{FF2B5EF4-FFF2-40B4-BE49-F238E27FC236}">
              <a16:creationId xmlns:a16="http://schemas.microsoft.com/office/drawing/2014/main" id="{5EE39B61-B199-4752-8D31-06F0E7EFD44A}"/>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1746" name="Text Box 18">
          <a:extLst>
            <a:ext uri="{FF2B5EF4-FFF2-40B4-BE49-F238E27FC236}">
              <a16:creationId xmlns:a16="http://schemas.microsoft.com/office/drawing/2014/main" id="{BFEC7FA7-E50B-4E00-8D17-40F5AE80D792}"/>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1747" name="Text Box 19">
          <a:extLst>
            <a:ext uri="{FF2B5EF4-FFF2-40B4-BE49-F238E27FC236}">
              <a16:creationId xmlns:a16="http://schemas.microsoft.com/office/drawing/2014/main" id="{8F364811-4C6C-4EBD-A160-4C3533F5BE3C}"/>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1748" name="Text Box 16">
          <a:extLst>
            <a:ext uri="{FF2B5EF4-FFF2-40B4-BE49-F238E27FC236}">
              <a16:creationId xmlns:a16="http://schemas.microsoft.com/office/drawing/2014/main" id="{3A3E715E-09B1-4EFB-B942-ACA7E5869173}"/>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1749" name="Text Box 17">
          <a:extLst>
            <a:ext uri="{FF2B5EF4-FFF2-40B4-BE49-F238E27FC236}">
              <a16:creationId xmlns:a16="http://schemas.microsoft.com/office/drawing/2014/main" id="{CC852FC5-57CE-4B86-8F9A-880B428BC19C}"/>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1750" name="Text Box 18">
          <a:extLst>
            <a:ext uri="{FF2B5EF4-FFF2-40B4-BE49-F238E27FC236}">
              <a16:creationId xmlns:a16="http://schemas.microsoft.com/office/drawing/2014/main" id="{4E0A5FF5-B5F6-4494-80CD-BE71E7A4396C}"/>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1751" name="Text Box 19">
          <a:extLst>
            <a:ext uri="{FF2B5EF4-FFF2-40B4-BE49-F238E27FC236}">
              <a16:creationId xmlns:a16="http://schemas.microsoft.com/office/drawing/2014/main" id="{DC07CF3A-D51F-4CE1-A92A-4BAA5D4AF11C}"/>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1752" name="Text Box 16">
          <a:extLst>
            <a:ext uri="{FF2B5EF4-FFF2-40B4-BE49-F238E27FC236}">
              <a16:creationId xmlns:a16="http://schemas.microsoft.com/office/drawing/2014/main" id="{D9CFA7D7-ED06-48F2-8547-E47EC6CE8252}"/>
            </a:ext>
          </a:extLst>
        </xdr:cNvPr>
        <xdr:cNvSpPr txBox="1">
          <a:spLocks noChangeArrowheads="1"/>
        </xdr:cNvSpPr>
      </xdr:nvSpPr>
      <xdr:spPr bwMode="auto">
        <a:xfrm>
          <a:off x="309181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1753" name="Text Box 17">
          <a:extLst>
            <a:ext uri="{FF2B5EF4-FFF2-40B4-BE49-F238E27FC236}">
              <a16:creationId xmlns:a16="http://schemas.microsoft.com/office/drawing/2014/main" id="{11FA82FC-B110-465F-A1A3-D0C1DE70139E}"/>
            </a:ext>
          </a:extLst>
        </xdr:cNvPr>
        <xdr:cNvSpPr txBox="1">
          <a:spLocks noChangeArrowheads="1"/>
        </xdr:cNvSpPr>
      </xdr:nvSpPr>
      <xdr:spPr bwMode="auto">
        <a:xfrm>
          <a:off x="309181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1754" name="Text Box 18">
          <a:extLst>
            <a:ext uri="{FF2B5EF4-FFF2-40B4-BE49-F238E27FC236}">
              <a16:creationId xmlns:a16="http://schemas.microsoft.com/office/drawing/2014/main" id="{0772B268-E43E-44F2-B6E4-B54847EDA9FC}"/>
            </a:ext>
          </a:extLst>
        </xdr:cNvPr>
        <xdr:cNvSpPr txBox="1">
          <a:spLocks noChangeArrowheads="1"/>
        </xdr:cNvSpPr>
      </xdr:nvSpPr>
      <xdr:spPr bwMode="auto">
        <a:xfrm>
          <a:off x="309181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1755" name="Text Box 19">
          <a:extLst>
            <a:ext uri="{FF2B5EF4-FFF2-40B4-BE49-F238E27FC236}">
              <a16:creationId xmlns:a16="http://schemas.microsoft.com/office/drawing/2014/main" id="{A45084F6-FC6B-438D-98F2-95E24AB389D7}"/>
            </a:ext>
          </a:extLst>
        </xdr:cNvPr>
        <xdr:cNvSpPr txBox="1">
          <a:spLocks noChangeArrowheads="1"/>
        </xdr:cNvSpPr>
      </xdr:nvSpPr>
      <xdr:spPr bwMode="auto">
        <a:xfrm>
          <a:off x="309181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1756" name="Text Box 16">
          <a:extLst>
            <a:ext uri="{FF2B5EF4-FFF2-40B4-BE49-F238E27FC236}">
              <a16:creationId xmlns:a16="http://schemas.microsoft.com/office/drawing/2014/main" id="{D11F20AC-083E-4237-B705-9BA9173E2DA7}"/>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1757" name="Text Box 17">
          <a:extLst>
            <a:ext uri="{FF2B5EF4-FFF2-40B4-BE49-F238E27FC236}">
              <a16:creationId xmlns:a16="http://schemas.microsoft.com/office/drawing/2014/main" id="{27D38885-130E-41A6-8FC0-B4197F58DD81}"/>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1758" name="Text Box 18">
          <a:extLst>
            <a:ext uri="{FF2B5EF4-FFF2-40B4-BE49-F238E27FC236}">
              <a16:creationId xmlns:a16="http://schemas.microsoft.com/office/drawing/2014/main" id="{6DFA43CA-6F29-448F-B737-CB98920C2650}"/>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1759" name="Text Box 19">
          <a:extLst>
            <a:ext uri="{FF2B5EF4-FFF2-40B4-BE49-F238E27FC236}">
              <a16:creationId xmlns:a16="http://schemas.microsoft.com/office/drawing/2014/main" id="{F33EE9B6-27CC-4549-B9E2-F22A8FD5B00A}"/>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1760" name="Text Box 16">
          <a:extLst>
            <a:ext uri="{FF2B5EF4-FFF2-40B4-BE49-F238E27FC236}">
              <a16:creationId xmlns:a16="http://schemas.microsoft.com/office/drawing/2014/main" id="{AFF2F6D6-6E63-46FE-A1E8-BA335D891943}"/>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1761" name="Text Box 17">
          <a:extLst>
            <a:ext uri="{FF2B5EF4-FFF2-40B4-BE49-F238E27FC236}">
              <a16:creationId xmlns:a16="http://schemas.microsoft.com/office/drawing/2014/main" id="{3189D13E-4639-4129-BAE6-D30C74F351F6}"/>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1762" name="Text Box 18">
          <a:extLst>
            <a:ext uri="{FF2B5EF4-FFF2-40B4-BE49-F238E27FC236}">
              <a16:creationId xmlns:a16="http://schemas.microsoft.com/office/drawing/2014/main" id="{C327EA02-4BB2-4B23-94F1-CEA19C04D2B0}"/>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1763" name="Text Box 16">
          <a:extLst>
            <a:ext uri="{FF2B5EF4-FFF2-40B4-BE49-F238E27FC236}">
              <a16:creationId xmlns:a16="http://schemas.microsoft.com/office/drawing/2014/main" id="{A3BF5310-9929-4221-BE22-09FAF20436E5}"/>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1764" name="Text Box 17">
          <a:extLst>
            <a:ext uri="{FF2B5EF4-FFF2-40B4-BE49-F238E27FC236}">
              <a16:creationId xmlns:a16="http://schemas.microsoft.com/office/drawing/2014/main" id="{7EAE564E-2847-4502-9FEA-7A3A165BD566}"/>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1765" name="Text Box 18">
          <a:extLst>
            <a:ext uri="{FF2B5EF4-FFF2-40B4-BE49-F238E27FC236}">
              <a16:creationId xmlns:a16="http://schemas.microsoft.com/office/drawing/2014/main" id="{0668A2A4-D0A6-491A-8E46-E236F46B3F5F}"/>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1766" name="Text Box 19">
          <a:extLst>
            <a:ext uri="{FF2B5EF4-FFF2-40B4-BE49-F238E27FC236}">
              <a16:creationId xmlns:a16="http://schemas.microsoft.com/office/drawing/2014/main" id="{9B9EB13A-9E84-4730-AE00-A369A3635417}"/>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1767" name="Text Box 16">
          <a:extLst>
            <a:ext uri="{FF2B5EF4-FFF2-40B4-BE49-F238E27FC236}">
              <a16:creationId xmlns:a16="http://schemas.microsoft.com/office/drawing/2014/main" id="{1B742143-6605-44C1-94B5-FE58CEE5988B}"/>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1768" name="Text Box 17">
          <a:extLst>
            <a:ext uri="{FF2B5EF4-FFF2-40B4-BE49-F238E27FC236}">
              <a16:creationId xmlns:a16="http://schemas.microsoft.com/office/drawing/2014/main" id="{60CFE2E9-05E4-488F-A2EF-E85B4B5AC23F}"/>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1769" name="Text Box 18">
          <a:extLst>
            <a:ext uri="{FF2B5EF4-FFF2-40B4-BE49-F238E27FC236}">
              <a16:creationId xmlns:a16="http://schemas.microsoft.com/office/drawing/2014/main" id="{EF4BD80F-0388-4D71-9120-4912D2D4AB68}"/>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1770" name="Text Box 19">
          <a:extLst>
            <a:ext uri="{FF2B5EF4-FFF2-40B4-BE49-F238E27FC236}">
              <a16:creationId xmlns:a16="http://schemas.microsoft.com/office/drawing/2014/main" id="{891224B2-6409-4B1B-B671-538B26DCCA0F}"/>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1771" name="Text Box 16">
          <a:extLst>
            <a:ext uri="{FF2B5EF4-FFF2-40B4-BE49-F238E27FC236}">
              <a16:creationId xmlns:a16="http://schemas.microsoft.com/office/drawing/2014/main" id="{2F64BF7C-F4D3-42C8-9C65-EBA41F58C079}"/>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1772" name="Text Box 17">
          <a:extLst>
            <a:ext uri="{FF2B5EF4-FFF2-40B4-BE49-F238E27FC236}">
              <a16:creationId xmlns:a16="http://schemas.microsoft.com/office/drawing/2014/main" id="{529205BF-4F3C-4405-9E44-F41DD377EAA0}"/>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1773" name="Text Box 18">
          <a:extLst>
            <a:ext uri="{FF2B5EF4-FFF2-40B4-BE49-F238E27FC236}">
              <a16:creationId xmlns:a16="http://schemas.microsoft.com/office/drawing/2014/main" id="{86484778-FDE3-4D8D-B86E-BBC113785C55}"/>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1774" name="Text Box 19">
          <a:extLst>
            <a:ext uri="{FF2B5EF4-FFF2-40B4-BE49-F238E27FC236}">
              <a16:creationId xmlns:a16="http://schemas.microsoft.com/office/drawing/2014/main" id="{844426DF-2CE7-428A-BE81-C6C236CDA136}"/>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461691"/>
    <xdr:sp macro="" textlink="">
      <xdr:nvSpPr>
        <xdr:cNvPr id="1775" name="Text Box 15">
          <a:extLst>
            <a:ext uri="{FF2B5EF4-FFF2-40B4-BE49-F238E27FC236}">
              <a16:creationId xmlns:a16="http://schemas.microsoft.com/office/drawing/2014/main" id="{54F4BD93-86C9-4FF9-A83D-26CEA7DD7956}"/>
            </a:ext>
          </a:extLst>
        </xdr:cNvPr>
        <xdr:cNvSpPr txBox="1">
          <a:spLocks noChangeArrowheads="1"/>
        </xdr:cNvSpPr>
      </xdr:nvSpPr>
      <xdr:spPr bwMode="auto">
        <a:xfrm>
          <a:off x="4743450" y="36937950"/>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1776" name="Text Box 16">
          <a:extLst>
            <a:ext uri="{FF2B5EF4-FFF2-40B4-BE49-F238E27FC236}">
              <a16:creationId xmlns:a16="http://schemas.microsoft.com/office/drawing/2014/main" id="{841C1338-3312-4DA4-BC7F-953A85DC850E}"/>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1777" name="Text Box 17">
          <a:extLst>
            <a:ext uri="{FF2B5EF4-FFF2-40B4-BE49-F238E27FC236}">
              <a16:creationId xmlns:a16="http://schemas.microsoft.com/office/drawing/2014/main" id="{18BAEDBF-893E-4D63-9BE3-543F440E3E94}"/>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1778" name="Text Box 18">
          <a:extLst>
            <a:ext uri="{FF2B5EF4-FFF2-40B4-BE49-F238E27FC236}">
              <a16:creationId xmlns:a16="http://schemas.microsoft.com/office/drawing/2014/main" id="{202DB75F-A282-4B43-BBBD-2653D5C7A13A}"/>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1779" name="Text Box 19">
          <a:extLst>
            <a:ext uri="{FF2B5EF4-FFF2-40B4-BE49-F238E27FC236}">
              <a16:creationId xmlns:a16="http://schemas.microsoft.com/office/drawing/2014/main" id="{AB09FE81-FB3C-4ACF-800C-CDB2C4C37285}"/>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504825</xdr:rowOff>
    </xdr:from>
    <xdr:ext cx="95250" cy="442269"/>
    <xdr:sp macro="" textlink="">
      <xdr:nvSpPr>
        <xdr:cNvPr id="1780" name="Text Box 15">
          <a:extLst>
            <a:ext uri="{FF2B5EF4-FFF2-40B4-BE49-F238E27FC236}">
              <a16:creationId xmlns:a16="http://schemas.microsoft.com/office/drawing/2014/main" id="{F389D891-8F39-4E8A-BF3D-7015DCF1C1A1}"/>
            </a:ext>
          </a:extLst>
        </xdr:cNvPr>
        <xdr:cNvSpPr txBox="1">
          <a:spLocks noChangeArrowheads="1"/>
        </xdr:cNvSpPr>
      </xdr:nvSpPr>
      <xdr:spPr bwMode="auto">
        <a:xfrm>
          <a:off x="14363700" y="369379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1781" name="Text Box 16">
          <a:extLst>
            <a:ext uri="{FF2B5EF4-FFF2-40B4-BE49-F238E27FC236}">
              <a16:creationId xmlns:a16="http://schemas.microsoft.com/office/drawing/2014/main" id="{EB4FB57B-F0DE-4C5A-AF97-68AD90ACC00D}"/>
            </a:ext>
          </a:extLst>
        </xdr:cNvPr>
        <xdr:cNvSpPr txBox="1">
          <a:spLocks noChangeArrowheads="1"/>
        </xdr:cNvSpPr>
      </xdr:nvSpPr>
      <xdr:spPr bwMode="auto">
        <a:xfrm>
          <a:off x="309181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1782" name="Text Box 17">
          <a:extLst>
            <a:ext uri="{FF2B5EF4-FFF2-40B4-BE49-F238E27FC236}">
              <a16:creationId xmlns:a16="http://schemas.microsoft.com/office/drawing/2014/main" id="{D76624ED-8F00-4281-8D3E-E8F01B1F93DC}"/>
            </a:ext>
          </a:extLst>
        </xdr:cNvPr>
        <xdr:cNvSpPr txBox="1">
          <a:spLocks noChangeArrowheads="1"/>
        </xdr:cNvSpPr>
      </xdr:nvSpPr>
      <xdr:spPr bwMode="auto">
        <a:xfrm>
          <a:off x="309181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1783" name="Text Box 18">
          <a:extLst>
            <a:ext uri="{FF2B5EF4-FFF2-40B4-BE49-F238E27FC236}">
              <a16:creationId xmlns:a16="http://schemas.microsoft.com/office/drawing/2014/main" id="{5692F3D4-734D-4B21-8361-E1544605533D}"/>
            </a:ext>
          </a:extLst>
        </xdr:cNvPr>
        <xdr:cNvSpPr txBox="1">
          <a:spLocks noChangeArrowheads="1"/>
        </xdr:cNvSpPr>
      </xdr:nvSpPr>
      <xdr:spPr bwMode="auto">
        <a:xfrm>
          <a:off x="309181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1784" name="Text Box 19">
          <a:extLst>
            <a:ext uri="{FF2B5EF4-FFF2-40B4-BE49-F238E27FC236}">
              <a16:creationId xmlns:a16="http://schemas.microsoft.com/office/drawing/2014/main" id="{3E7244F7-993D-4816-A55A-FF584C90A9C3}"/>
            </a:ext>
          </a:extLst>
        </xdr:cNvPr>
        <xdr:cNvSpPr txBox="1">
          <a:spLocks noChangeArrowheads="1"/>
        </xdr:cNvSpPr>
      </xdr:nvSpPr>
      <xdr:spPr bwMode="auto">
        <a:xfrm>
          <a:off x="309181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83</xdr:row>
      <xdr:rowOff>504825</xdr:rowOff>
    </xdr:from>
    <xdr:ext cx="95250" cy="444014"/>
    <xdr:sp macro="" textlink="">
      <xdr:nvSpPr>
        <xdr:cNvPr id="1785" name="Text Box 15">
          <a:extLst>
            <a:ext uri="{FF2B5EF4-FFF2-40B4-BE49-F238E27FC236}">
              <a16:creationId xmlns:a16="http://schemas.microsoft.com/office/drawing/2014/main" id="{80D16FB7-DD61-421F-BAA3-110901FD83E1}"/>
            </a:ext>
          </a:extLst>
        </xdr:cNvPr>
        <xdr:cNvSpPr txBox="1">
          <a:spLocks noChangeArrowheads="1"/>
        </xdr:cNvSpPr>
      </xdr:nvSpPr>
      <xdr:spPr bwMode="auto">
        <a:xfrm>
          <a:off x="4743450" y="3656647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1786" name="Text Box 16">
          <a:extLst>
            <a:ext uri="{FF2B5EF4-FFF2-40B4-BE49-F238E27FC236}">
              <a16:creationId xmlns:a16="http://schemas.microsoft.com/office/drawing/2014/main" id="{BCAF9FF5-4663-48B5-8CDF-D41998E0A62D}"/>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1787" name="Text Box 17">
          <a:extLst>
            <a:ext uri="{FF2B5EF4-FFF2-40B4-BE49-F238E27FC236}">
              <a16:creationId xmlns:a16="http://schemas.microsoft.com/office/drawing/2014/main" id="{B499717F-24EA-4E82-8BAC-3D8986673439}"/>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1788" name="Text Box 18">
          <a:extLst>
            <a:ext uri="{FF2B5EF4-FFF2-40B4-BE49-F238E27FC236}">
              <a16:creationId xmlns:a16="http://schemas.microsoft.com/office/drawing/2014/main" id="{A82867E3-D39F-4A07-ACE0-B43DDCE3F062}"/>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1789" name="Text Box 19">
          <a:extLst>
            <a:ext uri="{FF2B5EF4-FFF2-40B4-BE49-F238E27FC236}">
              <a16:creationId xmlns:a16="http://schemas.microsoft.com/office/drawing/2014/main" id="{1A2DD817-55AE-4941-A64F-9302D05929E1}"/>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1790" name="Text Box 15">
          <a:extLst>
            <a:ext uri="{FF2B5EF4-FFF2-40B4-BE49-F238E27FC236}">
              <a16:creationId xmlns:a16="http://schemas.microsoft.com/office/drawing/2014/main" id="{C9EC420C-BDBE-4D30-8843-4B385DCA761C}"/>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444331"/>
    <xdr:sp macro="" textlink="">
      <xdr:nvSpPr>
        <xdr:cNvPr id="1791" name="Text Box 15">
          <a:extLst>
            <a:ext uri="{FF2B5EF4-FFF2-40B4-BE49-F238E27FC236}">
              <a16:creationId xmlns:a16="http://schemas.microsoft.com/office/drawing/2014/main" id="{FAC22EC3-B966-4C16-A821-49B69BBA6A34}"/>
            </a:ext>
          </a:extLst>
        </xdr:cNvPr>
        <xdr:cNvSpPr txBox="1">
          <a:spLocks noChangeArrowheads="1"/>
        </xdr:cNvSpPr>
      </xdr:nvSpPr>
      <xdr:spPr bwMode="auto">
        <a:xfrm>
          <a:off x="4743450" y="369379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83</xdr:row>
      <xdr:rowOff>504825</xdr:rowOff>
    </xdr:from>
    <xdr:ext cx="95250" cy="442269"/>
    <xdr:sp macro="" textlink="">
      <xdr:nvSpPr>
        <xdr:cNvPr id="1792" name="Text Box 15">
          <a:extLst>
            <a:ext uri="{FF2B5EF4-FFF2-40B4-BE49-F238E27FC236}">
              <a16:creationId xmlns:a16="http://schemas.microsoft.com/office/drawing/2014/main" id="{DE44AB3A-662A-431C-8AAC-7334910B4E2E}"/>
            </a:ext>
          </a:extLst>
        </xdr:cNvPr>
        <xdr:cNvSpPr txBox="1">
          <a:spLocks noChangeArrowheads="1"/>
        </xdr:cNvSpPr>
      </xdr:nvSpPr>
      <xdr:spPr bwMode="auto">
        <a:xfrm>
          <a:off x="14363700" y="365664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1793" name="Text Box 16">
          <a:extLst>
            <a:ext uri="{FF2B5EF4-FFF2-40B4-BE49-F238E27FC236}">
              <a16:creationId xmlns:a16="http://schemas.microsoft.com/office/drawing/2014/main" id="{EA358D41-F8E2-477A-BBA9-22D172B8D29E}"/>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1794" name="Text Box 17">
          <a:extLst>
            <a:ext uri="{FF2B5EF4-FFF2-40B4-BE49-F238E27FC236}">
              <a16:creationId xmlns:a16="http://schemas.microsoft.com/office/drawing/2014/main" id="{8FA84107-5981-400C-890A-DCD70BFB2781}"/>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1795" name="Text Box 18">
          <a:extLst>
            <a:ext uri="{FF2B5EF4-FFF2-40B4-BE49-F238E27FC236}">
              <a16:creationId xmlns:a16="http://schemas.microsoft.com/office/drawing/2014/main" id="{92C4A3E6-8E8E-4F15-9009-70DE6AD29F79}"/>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504825</xdr:rowOff>
    </xdr:from>
    <xdr:ext cx="95250" cy="213632"/>
    <xdr:sp macro="" textlink="">
      <xdr:nvSpPr>
        <xdr:cNvPr id="1796" name="Text Box 15">
          <a:extLst>
            <a:ext uri="{FF2B5EF4-FFF2-40B4-BE49-F238E27FC236}">
              <a16:creationId xmlns:a16="http://schemas.microsoft.com/office/drawing/2014/main" id="{4348BDDE-6828-4A4B-8596-AF60663E7460}"/>
            </a:ext>
          </a:extLst>
        </xdr:cNvPr>
        <xdr:cNvSpPr txBox="1">
          <a:spLocks noChangeArrowheads="1"/>
        </xdr:cNvSpPr>
      </xdr:nvSpPr>
      <xdr:spPr bwMode="auto">
        <a:xfrm>
          <a:off x="1436370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1797" name="Text Box 16">
          <a:extLst>
            <a:ext uri="{FF2B5EF4-FFF2-40B4-BE49-F238E27FC236}">
              <a16:creationId xmlns:a16="http://schemas.microsoft.com/office/drawing/2014/main" id="{40C3BE55-C119-4794-A605-85F4E25C4BE0}"/>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1798" name="Text Box 17">
          <a:extLst>
            <a:ext uri="{FF2B5EF4-FFF2-40B4-BE49-F238E27FC236}">
              <a16:creationId xmlns:a16="http://schemas.microsoft.com/office/drawing/2014/main" id="{5FFEDD9A-A004-4675-BED4-20A3A06DC332}"/>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1799" name="Text Box 18">
          <a:extLst>
            <a:ext uri="{FF2B5EF4-FFF2-40B4-BE49-F238E27FC236}">
              <a16:creationId xmlns:a16="http://schemas.microsoft.com/office/drawing/2014/main" id="{2C2F8F46-6AE4-467E-826F-58047E9A3C2B}"/>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1800" name="Text Box 19">
          <a:extLst>
            <a:ext uri="{FF2B5EF4-FFF2-40B4-BE49-F238E27FC236}">
              <a16:creationId xmlns:a16="http://schemas.microsoft.com/office/drawing/2014/main" id="{FCF14D64-D316-4D35-B572-840C23E971F4}"/>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1801" name="Text Box 16">
          <a:extLst>
            <a:ext uri="{FF2B5EF4-FFF2-40B4-BE49-F238E27FC236}">
              <a16:creationId xmlns:a16="http://schemas.microsoft.com/office/drawing/2014/main" id="{8E673930-0D5C-4F42-A85A-B242DE8F68E7}"/>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1802" name="Text Box 17">
          <a:extLst>
            <a:ext uri="{FF2B5EF4-FFF2-40B4-BE49-F238E27FC236}">
              <a16:creationId xmlns:a16="http://schemas.microsoft.com/office/drawing/2014/main" id="{0C84C723-F41F-4B12-BF25-6268781E200B}"/>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1803" name="Text Box 18">
          <a:extLst>
            <a:ext uri="{FF2B5EF4-FFF2-40B4-BE49-F238E27FC236}">
              <a16:creationId xmlns:a16="http://schemas.microsoft.com/office/drawing/2014/main" id="{C1082EA2-AA4F-4793-A798-E8DA21F8BBB8}"/>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1804" name="Text Box 19">
          <a:extLst>
            <a:ext uri="{FF2B5EF4-FFF2-40B4-BE49-F238E27FC236}">
              <a16:creationId xmlns:a16="http://schemas.microsoft.com/office/drawing/2014/main" id="{E61F5DDD-63A4-46BF-A6ED-B5112806AF16}"/>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1805" name="Text Box 16">
          <a:extLst>
            <a:ext uri="{FF2B5EF4-FFF2-40B4-BE49-F238E27FC236}">
              <a16:creationId xmlns:a16="http://schemas.microsoft.com/office/drawing/2014/main" id="{9DD75B79-0AF4-419E-8A83-F21BF3EA68E9}"/>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1806" name="Text Box 17">
          <a:extLst>
            <a:ext uri="{FF2B5EF4-FFF2-40B4-BE49-F238E27FC236}">
              <a16:creationId xmlns:a16="http://schemas.microsoft.com/office/drawing/2014/main" id="{BC356D61-E60B-4BAE-A9F6-B119CC67174D}"/>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1807" name="Text Box 18">
          <a:extLst>
            <a:ext uri="{FF2B5EF4-FFF2-40B4-BE49-F238E27FC236}">
              <a16:creationId xmlns:a16="http://schemas.microsoft.com/office/drawing/2014/main" id="{EE132F7A-DF2F-4956-80C8-BA4B86816D5C}"/>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1808" name="Text Box 19">
          <a:extLst>
            <a:ext uri="{FF2B5EF4-FFF2-40B4-BE49-F238E27FC236}">
              <a16:creationId xmlns:a16="http://schemas.microsoft.com/office/drawing/2014/main" id="{41288CD5-5B38-49DD-BF14-68FF4302D25C}"/>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1809" name="Text Box 16">
          <a:extLst>
            <a:ext uri="{FF2B5EF4-FFF2-40B4-BE49-F238E27FC236}">
              <a16:creationId xmlns:a16="http://schemas.microsoft.com/office/drawing/2014/main" id="{6CA20DA8-2DD9-40A0-8BD7-15EBCF146112}"/>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1810" name="Text Box 17">
          <a:extLst>
            <a:ext uri="{FF2B5EF4-FFF2-40B4-BE49-F238E27FC236}">
              <a16:creationId xmlns:a16="http://schemas.microsoft.com/office/drawing/2014/main" id="{E92B7C8C-DA2C-4B0F-B6E1-7DA97F19813D}"/>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1811" name="Text Box 18">
          <a:extLst>
            <a:ext uri="{FF2B5EF4-FFF2-40B4-BE49-F238E27FC236}">
              <a16:creationId xmlns:a16="http://schemas.microsoft.com/office/drawing/2014/main" id="{15F799D9-7255-4EB3-9BA2-137B63184CF7}"/>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1812" name="Text Box 19">
          <a:extLst>
            <a:ext uri="{FF2B5EF4-FFF2-40B4-BE49-F238E27FC236}">
              <a16:creationId xmlns:a16="http://schemas.microsoft.com/office/drawing/2014/main" id="{016DA184-A6EA-4B30-A4E9-BC68732A9534}"/>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1813" name="Text Box 16">
          <a:extLst>
            <a:ext uri="{FF2B5EF4-FFF2-40B4-BE49-F238E27FC236}">
              <a16:creationId xmlns:a16="http://schemas.microsoft.com/office/drawing/2014/main" id="{2DA451D3-392B-4EA7-9309-9A52BACB094D}"/>
            </a:ext>
          </a:extLst>
        </xdr:cNvPr>
        <xdr:cNvSpPr txBox="1">
          <a:spLocks noChangeArrowheads="1"/>
        </xdr:cNvSpPr>
      </xdr:nvSpPr>
      <xdr:spPr bwMode="auto">
        <a:xfrm>
          <a:off x="309181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1814" name="Text Box 17">
          <a:extLst>
            <a:ext uri="{FF2B5EF4-FFF2-40B4-BE49-F238E27FC236}">
              <a16:creationId xmlns:a16="http://schemas.microsoft.com/office/drawing/2014/main" id="{FE032090-0F99-42D1-83AB-528C93F1745A}"/>
            </a:ext>
          </a:extLst>
        </xdr:cNvPr>
        <xdr:cNvSpPr txBox="1">
          <a:spLocks noChangeArrowheads="1"/>
        </xdr:cNvSpPr>
      </xdr:nvSpPr>
      <xdr:spPr bwMode="auto">
        <a:xfrm>
          <a:off x="309181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1815" name="Text Box 18">
          <a:extLst>
            <a:ext uri="{FF2B5EF4-FFF2-40B4-BE49-F238E27FC236}">
              <a16:creationId xmlns:a16="http://schemas.microsoft.com/office/drawing/2014/main" id="{C3CE04C3-45DC-4819-9625-927FF05AD020}"/>
            </a:ext>
          </a:extLst>
        </xdr:cNvPr>
        <xdr:cNvSpPr txBox="1">
          <a:spLocks noChangeArrowheads="1"/>
        </xdr:cNvSpPr>
      </xdr:nvSpPr>
      <xdr:spPr bwMode="auto">
        <a:xfrm>
          <a:off x="309181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1816" name="Text Box 19">
          <a:extLst>
            <a:ext uri="{FF2B5EF4-FFF2-40B4-BE49-F238E27FC236}">
              <a16:creationId xmlns:a16="http://schemas.microsoft.com/office/drawing/2014/main" id="{9742D937-3C6D-4574-B7D6-3620DCC52032}"/>
            </a:ext>
          </a:extLst>
        </xdr:cNvPr>
        <xdr:cNvSpPr txBox="1">
          <a:spLocks noChangeArrowheads="1"/>
        </xdr:cNvSpPr>
      </xdr:nvSpPr>
      <xdr:spPr bwMode="auto">
        <a:xfrm>
          <a:off x="309181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89</xdr:row>
      <xdr:rowOff>504825</xdr:rowOff>
    </xdr:from>
    <xdr:ext cx="95250" cy="444014"/>
    <xdr:sp macro="" textlink="">
      <xdr:nvSpPr>
        <xdr:cNvPr id="1817" name="Text Box 15">
          <a:extLst>
            <a:ext uri="{FF2B5EF4-FFF2-40B4-BE49-F238E27FC236}">
              <a16:creationId xmlns:a16="http://schemas.microsoft.com/office/drawing/2014/main" id="{118C1C90-8E3B-435C-8DC6-B62117963797}"/>
            </a:ext>
          </a:extLst>
        </xdr:cNvPr>
        <xdr:cNvSpPr txBox="1">
          <a:spLocks noChangeArrowheads="1"/>
        </xdr:cNvSpPr>
      </xdr:nvSpPr>
      <xdr:spPr bwMode="auto">
        <a:xfrm>
          <a:off x="4743450" y="387953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1818" name="Text Box 16">
          <a:extLst>
            <a:ext uri="{FF2B5EF4-FFF2-40B4-BE49-F238E27FC236}">
              <a16:creationId xmlns:a16="http://schemas.microsoft.com/office/drawing/2014/main" id="{215615EF-DB80-487D-A083-0887C1220261}"/>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1819" name="Text Box 17">
          <a:extLst>
            <a:ext uri="{FF2B5EF4-FFF2-40B4-BE49-F238E27FC236}">
              <a16:creationId xmlns:a16="http://schemas.microsoft.com/office/drawing/2014/main" id="{D9F0D67C-F4B2-4B3E-BF47-C7897445E1EE}"/>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1820" name="Text Box 18">
          <a:extLst>
            <a:ext uri="{FF2B5EF4-FFF2-40B4-BE49-F238E27FC236}">
              <a16:creationId xmlns:a16="http://schemas.microsoft.com/office/drawing/2014/main" id="{F1F4F747-873A-454A-9DA3-83F9E51FB489}"/>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1821" name="Text Box 19">
          <a:extLst>
            <a:ext uri="{FF2B5EF4-FFF2-40B4-BE49-F238E27FC236}">
              <a16:creationId xmlns:a16="http://schemas.microsoft.com/office/drawing/2014/main" id="{49A6058F-F0AB-4C34-9651-9B658F7B37F5}"/>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89</xdr:row>
      <xdr:rowOff>504825</xdr:rowOff>
    </xdr:from>
    <xdr:ext cx="95250" cy="442269"/>
    <xdr:sp macro="" textlink="">
      <xdr:nvSpPr>
        <xdr:cNvPr id="1822" name="Text Box 15">
          <a:extLst>
            <a:ext uri="{FF2B5EF4-FFF2-40B4-BE49-F238E27FC236}">
              <a16:creationId xmlns:a16="http://schemas.microsoft.com/office/drawing/2014/main" id="{6C6D2924-FC68-4179-BCA0-3A113D25605E}"/>
            </a:ext>
          </a:extLst>
        </xdr:cNvPr>
        <xdr:cNvSpPr txBox="1">
          <a:spLocks noChangeArrowheads="1"/>
        </xdr:cNvSpPr>
      </xdr:nvSpPr>
      <xdr:spPr bwMode="auto">
        <a:xfrm>
          <a:off x="14363700" y="387953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1823" name="Text Box 16">
          <a:extLst>
            <a:ext uri="{FF2B5EF4-FFF2-40B4-BE49-F238E27FC236}">
              <a16:creationId xmlns:a16="http://schemas.microsoft.com/office/drawing/2014/main" id="{FD7C228B-181F-4921-BC5D-A49EFC5142C7}"/>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1824" name="Text Box 17">
          <a:extLst>
            <a:ext uri="{FF2B5EF4-FFF2-40B4-BE49-F238E27FC236}">
              <a16:creationId xmlns:a16="http://schemas.microsoft.com/office/drawing/2014/main" id="{E480BDD4-2E71-4AE3-A5EF-E3D0F3021224}"/>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1825" name="Text Box 18">
          <a:extLst>
            <a:ext uri="{FF2B5EF4-FFF2-40B4-BE49-F238E27FC236}">
              <a16:creationId xmlns:a16="http://schemas.microsoft.com/office/drawing/2014/main" id="{5A1CB2CB-E5C5-4DD9-97EB-CA727763A3D7}"/>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1826" name="Text Box 16">
          <a:extLst>
            <a:ext uri="{FF2B5EF4-FFF2-40B4-BE49-F238E27FC236}">
              <a16:creationId xmlns:a16="http://schemas.microsoft.com/office/drawing/2014/main" id="{BD9B3CE0-F4B5-4BF5-9B79-AAA886547FBF}"/>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1827" name="Text Box 17">
          <a:extLst>
            <a:ext uri="{FF2B5EF4-FFF2-40B4-BE49-F238E27FC236}">
              <a16:creationId xmlns:a16="http://schemas.microsoft.com/office/drawing/2014/main" id="{6E979003-F213-4812-BE2F-96D557966897}"/>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1828" name="Text Box 18">
          <a:extLst>
            <a:ext uri="{FF2B5EF4-FFF2-40B4-BE49-F238E27FC236}">
              <a16:creationId xmlns:a16="http://schemas.microsoft.com/office/drawing/2014/main" id="{F5761240-17B6-4812-BA49-E349CDCB323D}"/>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1829" name="Text Box 19">
          <a:extLst>
            <a:ext uri="{FF2B5EF4-FFF2-40B4-BE49-F238E27FC236}">
              <a16:creationId xmlns:a16="http://schemas.microsoft.com/office/drawing/2014/main" id="{B2F5FB4B-FAEF-4F64-B044-D5A023F1FE3D}"/>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1830" name="Text Box 16">
          <a:extLst>
            <a:ext uri="{FF2B5EF4-FFF2-40B4-BE49-F238E27FC236}">
              <a16:creationId xmlns:a16="http://schemas.microsoft.com/office/drawing/2014/main" id="{0461D92C-BDC0-4EC0-A1EA-59E7E04325FE}"/>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1831" name="Text Box 17">
          <a:extLst>
            <a:ext uri="{FF2B5EF4-FFF2-40B4-BE49-F238E27FC236}">
              <a16:creationId xmlns:a16="http://schemas.microsoft.com/office/drawing/2014/main" id="{BC6C92E4-C81E-49E3-9C67-1B9774F80D4C}"/>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1832" name="Text Box 18">
          <a:extLst>
            <a:ext uri="{FF2B5EF4-FFF2-40B4-BE49-F238E27FC236}">
              <a16:creationId xmlns:a16="http://schemas.microsoft.com/office/drawing/2014/main" id="{8D828DA6-61A9-49EC-9CB2-5969394CB872}"/>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1833" name="Text Box 19">
          <a:extLst>
            <a:ext uri="{FF2B5EF4-FFF2-40B4-BE49-F238E27FC236}">
              <a16:creationId xmlns:a16="http://schemas.microsoft.com/office/drawing/2014/main" id="{B919CC84-DEA8-45E4-AFFD-D4B9C3CB8D32}"/>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448496"/>
    <xdr:sp macro="" textlink="">
      <xdr:nvSpPr>
        <xdr:cNvPr id="1834" name="Text Box 15">
          <a:extLst>
            <a:ext uri="{FF2B5EF4-FFF2-40B4-BE49-F238E27FC236}">
              <a16:creationId xmlns:a16="http://schemas.microsoft.com/office/drawing/2014/main" id="{B1688247-34D3-4DF3-A0BE-CEBBD74F9076}"/>
            </a:ext>
          </a:extLst>
        </xdr:cNvPr>
        <xdr:cNvSpPr txBox="1">
          <a:spLocks noChangeArrowheads="1"/>
        </xdr:cNvSpPr>
      </xdr:nvSpPr>
      <xdr:spPr bwMode="auto">
        <a:xfrm>
          <a:off x="4743450" y="391668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504825</xdr:rowOff>
    </xdr:from>
    <xdr:ext cx="95250" cy="442269"/>
    <xdr:sp macro="" textlink="">
      <xdr:nvSpPr>
        <xdr:cNvPr id="1835" name="Text Box 15">
          <a:extLst>
            <a:ext uri="{FF2B5EF4-FFF2-40B4-BE49-F238E27FC236}">
              <a16:creationId xmlns:a16="http://schemas.microsoft.com/office/drawing/2014/main" id="{F249F0FA-D54A-42A1-A921-69935505789A}"/>
            </a:ext>
          </a:extLst>
        </xdr:cNvPr>
        <xdr:cNvSpPr txBox="1">
          <a:spLocks noChangeArrowheads="1"/>
        </xdr:cNvSpPr>
      </xdr:nvSpPr>
      <xdr:spPr bwMode="auto">
        <a:xfrm>
          <a:off x="14363700" y="391668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504825</xdr:rowOff>
    </xdr:from>
    <xdr:ext cx="95250" cy="442269"/>
    <xdr:sp macro="" textlink="">
      <xdr:nvSpPr>
        <xdr:cNvPr id="1836" name="Text Box 15">
          <a:extLst>
            <a:ext uri="{FF2B5EF4-FFF2-40B4-BE49-F238E27FC236}">
              <a16:creationId xmlns:a16="http://schemas.microsoft.com/office/drawing/2014/main" id="{555A69CF-2D73-4A69-BB3E-61D55DD1F9DA}"/>
            </a:ext>
          </a:extLst>
        </xdr:cNvPr>
        <xdr:cNvSpPr txBox="1">
          <a:spLocks noChangeArrowheads="1"/>
        </xdr:cNvSpPr>
      </xdr:nvSpPr>
      <xdr:spPr bwMode="auto">
        <a:xfrm>
          <a:off x="30918150" y="391668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1837" name="Text Box 15">
          <a:extLst>
            <a:ext uri="{FF2B5EF4-FFF2-40B4-BE49-F238E27FC236}">
              <a16:creationId xmlns:a16="http://schemas.microsoft.com/office/drawing/2014/main" id="{1941C1D5-7AEA-475B-8141-446CA86B5AE2}"/>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444331"/>
    <xdr:sp macro="" textlink="">
      <xdr:nvSpPr>
        <xdr:cNvPr id="1838" name="Text Box 15">
          <a:extLst>
            <a:ext uri="{FF2B5EF4-FFF2-40B4-BE49-F238E27FC236}">
              <a16:creationId xmlns:a16="http://schemas.microsoft.com/office/drawing/2014/main" id="{27360C48-2157-4ADE-A7AE-CD03747DFA8A}"/>
            </a:ext>
          </a:extLst>
        </xdr:cNvPr>
        <xdr:cNvSpPr txBox="1">
          <a:spLocks noChangeArrowheads="1"/>
        </xdr:cNvSpPr>
      </xdr:nvSpPr>
      <xdr:spPr bwMode="auto">
        <a:xfrm>
          <a:off x="4743450" y="391668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504825</xdr:rowOff>
    </xdr:from>
    <xdr:ext cx="95250" cy="213632"/>
    <xdr:sp macro="" textlink="">
      <xdr:nvSpPr>
        <xdr:cNvPr id="1839" name="Text Box 15">
          <a:extLst>
            <a:ext uri="{FF2B5EF4-FFF2-40B4-BE49-F238E27FC236}">
              <a16:creationId xmlns:a16="http://schemas.microsoft.com/office/drawing/2014/main" id="{AE6A8D3C-FD60-4B68-B657-244C1CF7F2AD}"/>
            </a:ext>
          </a:extLst>
        </xdr:cNvPr>
        <xdr:cNvSpPr txBox="1">
          <a:spLocks noChangeArrowheads="1"/>
        </xdr:cNvSpPr>
      </xdr:nvSpPr>
      <xdr:spPr bwMode="auto">
        <a:xfrm>
          <a:off x="1436370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1840" name="Text Box 16">
          <a:extLst>
            <a:ext uri="{FF2B5EF4-FFF2-40B4-BE49-F238E27FC236}">
              <a16:creationId xmlns:a16="http://schemas.microsoft.com/office/drawing/2014/main" id="{EF4E4D3B-A5AE-4419-85CC-7720973AE315}"/>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1841" name="Text Box 17">
          <a:extLst>
            <a:ext uri="{FF2B5EF4-FFF2-40B4-BE49-F238E27FC236}">
              <a16:creationId xmlns:a16="http://schemas.microsoft.com/office/drawing/2014/main" id="{68716484-09CE-4490-BCC9-4412D0890019}"/>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1842" name="Text Box 18">
          <a:extLst>
            <a:ext uri="{FF2B5EF4-FFF2-40B4-BE49-F238E27FC236}">
              <a16:creationId xmlns:a16="http://schemas.microsoft.com/office/drawing/2014/main" id="{1D17A578-4586-47AA-BD3C-7D4848C68CA9}"/>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1843" name="Text Box 19">
          <a:extLst>
            <a:ext uri="{FF2B5EF4-FFF2-40B4-BE49-F238E27FC236}">
              <a16:creationId xmlns:a16="http://schemas.microsoft.com/office/drawing/2014/main" id="{3FA7151F-BD4A-4F85-B013-0BE088205024}"/>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1844" name="Text Box 16">
          <a:extLst>
            <a:ext uri="{FF2B5EF4-FFF2-40B4-BE49-F238E27FC236}">
              <a16:creationId xmlns:a16="http://schemas.microsoft.com/office/drawing/2014/main" id="{5BDD282E-25A1-4804-AECC-F238B59819CA}"/>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1845" name="Text Box 17">
          <a:extLst>
            <a:ext uri="{FF2B5EF4-FFF2-40B4-BE49-F238E27FC236}">
              <a16:creationId xmlns:a16="http://schemas.microsoft.com/office/drawing/2014/main" id="{8C01846A-2C4F-496D-A455-85C55B8C0B76}"/>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1846" name="Text Box 18">
          <a:extLst>
            <a:ext uri="{FF2B5EF4-FFF2-40B4-BE49-F238E27FC236}">
              <a16:creationId xmlns:a16="http://schemas.microsoft.com/office/drawing/2014/main" id="{DB97B55F-8707-4400-B462-05D0F55200E7}"/>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1847" name="Text Box 19">
          <a:extLst>
            <a:ext uri="{FF2B5EF4-FFF2-40B4-BE49-F238E27FC236}">
              <a16:creationId xmlns:a16="http://schemas.microsoft.com/office/drawing/2014/main" id="{68785C70-F57B-456F-8E88-D9B6428E6BE1}"/>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1848" name="Text Box 16">
          <a:extLst>
            <a:ext uri="{FF2B5EF4-FFF2-40B4-BE49-F238E27FC236}">
              <a16:creationId xmlns:a16="http://schemas.microsoft.com/office/drawing/2014/main" id="{B1CC0EAE-2C2C-407D-B505-F5B96F742096}"/>
            </a:ext>
          </a:extLst>
        </xdr:cNvPr>
        <xdr:cNvSpPr txBox="1">
          <a:spLocks noChangeArrowheads="1"/>
        </xdr:cNvSpPr>
      </xdr:nvSpPr>
      <xdr:spPr bwMode="auto">
        <a:xfrm>
          <a:off x="309181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1849" name="Text Box 17">
          <a:extLst>
            <a:ext uri="{FF2B5EF4-FFF2-40B4-BE49-F238E27FC236}">
              <a16:creationId xmlns:a16="http://schemas.microsoft.com/office/drawing/2014/main" id="{8BFE5853-9424-4362-83E5-6C011607DADC}"/>
            </a:ext>
          </a:extLst>
        </xdr:cNvPr>
        <xdr:cNvSpPr txBox="1">
          <a:spLocks noChangeArrowheads="1"/>
        </xdr:cNvSpPr>
      </xdr:nvSpPr>
      <xdr:spPr bwMode="auto">
        <a:xfrm>
          <a:off x="309181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1850" name="Text Box 18">
          <a:extLst>
            <a:ext uri="{FF2B5EF4-FFF2-40B4-BE49-F238E27FC236}">
              <a16:creationId xmlns:a16="http://schemas.microsoft.com/office/drawing/2014/main" id="{993C1936-5857-4FF2-B7E0-48D62952C998}"/>
            </a:ext>
          </a:extLst>
        </xdr:cNvPr>
        <xdr:cNvSpPr txBox="1">
          <a:spLocks noChangeArrowheads="1"/>
        </xdr:cNvSpPr>
      </xdr:nvSpPr>
      <xdr:spPr bwMode="auto">
        <a:xfrm>
          <a:off x="309181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1851" name="Text Box 19">
          <a:extLst>
            <a:ext uri="{FF2B5EF4-FFF2-40B4-BE49-F238E27FC236}">
              <a16:creationId xmlns:a16="http://schemas.microsoft.com/office/drawing/2014/main" id="{2DE19FE4-E586-437C-8C5B-3E897602D9A8}"/>
            </a:ext>
          </a:extLst>
        </xdr:cNvPr>
        <xdr:cNvSpPr txBox="1">
          <a:spLocks noChangeArrowheads="1"/>
        </xdr:cNvSpPr>
      </xdr:nvSpPr>
      <xdr:spPr bwMode="auto">
        <a:xfrm>
          <a:off x="309181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95</xdr:row>
      <xdr:rowOff>504825</xdr:rowOff>
    </xdr:from>
    <xdr:ext cx="95250" cy="444014"/>
    <xdr:sp macro="" textlink="">
      <xdr:nvSpPr>
        <xdr:cNvPr id="1852" name="Text Box 15">
          <a:extLst>
            <a:ext uri="{FF2B5EF4-FFF2-40B4-BE49-F238E27FC236}">
              <a16:creationId xmlns:a16="http://schemas.microsoft.com/office/drawing/2014/main" id="{C4FB464F-DAB9-4DEB-8F13-F0D29BED6CF6}"/>
            </a:ext>
          </a:extLst>
        </xdr:cNvPr>
        <xdr:cNvSpPr txBox="1">
          <a:spLocks noChangeArrowheads="1"/>
        </xdr:cNvSpPr>
      </xdr:nvSpPr>
      <xdr:spPr bwMode="auto">
        <a:xfrm>
          <a:off x="4743450" y="4102417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1853" name="Text Box 16">
          <a:extLst>
            <a:ext uri="{FF2B5EF4-FFF2-40B4-BE49-F238E27FC236}">
              <a16:creationId xmlns:a16="http://schemas.microsoft.com/office/drawing/2014/main" id="{AF720FB2-3B3D-4276-B660-6213551900AC}"/>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1854" name="Text Box 17">
          <a:extLst>
            <a:ext uri="{FF2B5EF4-FFF2-40B4-BE49-F238E27FC236}">
              <a16:creationId xmlns:a16="http://schemas.microsoft.com/office/drawing/2014/main" id="{B2F3124A-1229-441B-A2BE-F68B5805BEB9}"/>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1855" name="Text Box 18">
          <a:extLst>
            <a:ext uri="{FF2B5EF4-FFF2-40B4-BE49-F238E27FC236}">
              <a16:creationId xmlns:a16="http://schemas.microsoft.com/office/drawing/2014/main" id="{7A07C2B2-A3AA-4814-A551-5D43688DBF7E}"/>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1856" name="Text Box 19">
          <a:extLst>
            <a:ext uri="{FF2B5EF4-FFF2-40B4-BE49-F238E27FC236}">
              <a16:creationId xmlns:a16="http://schemas.microsoft.com/office/drawing/2014/main" id="{D6633A3D-62F7-4320-ACF3-D17A27E05A10}"/>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95</xdr:row>
      <xdr:rowOff>504825</xdr:rowOff>
    </xdr:from>
    <xdr:ext cx="95250" cy="442269"/>
    <xdr:sp macro="" textlink="">
      <xdr:nvSpPr>
        <xdr:cNvPr id="1857" name="Text Box 15">
          <a:extLst>
            <a:ext uri="{FF2B5EF4-FFF2-40B4-BE49-F238E27FC236}">
              <a16:creationId xmlns:a16="http://schemas.microsoft.com/office/drawing/2014/main" id="{9EA96AB4-6CAC-4755-8F76-E672A654CE9C}"/>
            </a:ext>
          </a:extLst>
        </xdr:cNvPr>
        <xdr:cNvSpPr txBox="1">
          <a:spLocks noChangeArrowheads="1"/>
        </xdr:cNvSpPr>
      </xdr:nvSpPr>
      <xdr:spPr bwMode="auto">
        <a:xfrm>
          <a:off x="14363700" y="410241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1858" name="Text Box 16">
          <a:extLst>
            <a:ext uri="{FF2B5EF4-FFF2-40B4-BE49-F238E27FC236}">
              <a16:creationId xmlns:a16="http://schemas.microsoft.com/office/drawing/2014/main" id="{E52A042D-12C2-4D3A-9393-AAED04B81C47}"/>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1859" name="Text Box 17">
          <a:extLst>
            <a:ext uri="{FF2B5EF4-FFF2-40B4-BE49-F238E27FC236}">
              <a16:creationId xmlns:a16="http://schemas.microsoft.com/office/drawing/2014/main" id="{A315F839-C3B4-4D07-B733-50809A63214D}"/>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1860" name="Text Box 18">
          <a:extLst>
            <a:ext uri="{FF2B5EF4-FFF2-40B4-BE49-F238E27FC236}">
              <a16:creationId xmlns:a16="http://schemas.microsoft.com/office/drawing/2014/main" id="{CA534D03-BB57-4B97-9F98-66EE30255F47}"/>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1861" name="Text Box 16">
          <a:extLst>
            <a:ext uri="{FF2B5EF4-FFF2-40B4-BE49-F238E27FC236}">
              <a16:creationId xmlns:a16="http://schemas.microsoft.com/office/drawing/2014/main" id="{ABC52823-6879-4C53-8E64-5BEECE39CEEC}"/>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1862" name="Text Box 17">
          <a:extLst>
            <a:ext uri="{FF2B5EF4-FFF2-40B4-BE49-F238E27FC236}">
              <a16:creationId xmlns:a16="http://schemas.microsoft.com/office/drawing/2014/main" id="{FE48580D-095D-4AE2-A253-E318B6E2D3E1}"/>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1863" name="Text Box 18">
          <a:extLst>
            <a:ext uri="{FF2B5EF4-FFF2-40B4-BE49-F238E27FC236}">
              <a16:creationId xmlns:a16="http://schemas.microsoft.com/office/drawing/2014/main" id="{D0731DA8-B779-491D-8E22-8D7159A36D83}"/>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1864" name="Text Box 19">
          <a:extLst>
            <a:ext uri="{FF2B5EF4-FFF2-40B4-BE49-F238E27FC236}">
              <a16:creationId xmlns:a16="http://schemas.microsoft.com/office/drawing/2014/main" id="{1AA64BA9-309A-49B4-8F49-D1B6FFE43ABD}"/>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1865" name="Text Box 16">
          <a:extLst>
            <a:ext uri="{FF2B5EF4-FFF2-40B4-BE49-F238E27FC236}">
              <a16:creationId xmlns:a16="http://schemas.microsoft.com/office/drawing/2014/main" id="{83629B10-B14A-41EC-9FD5-C0EE16697A66}"/>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1866" name="Text Box 17">
          <a:extLst>
            <a:ext uri="{FF2B5EF4-FFF2-40B4-BE49-F238E27FC236}">
              <a16:creationId xmlns:a16="http://schemas.microsoft.com/office/drawing/2014/main" id="{9553E5F6-3CD5-4CD2-8CAE-B90B535D3CD5}"/>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1867" name="Text Box 18">
          <a:extLst>
            <a:ext uri="{FF2B5EF4-FFF2-40B4-BE49-F238E27FC236}">
              <a16:creationId xmlns:a16="http://schemas.microsoft.com/office/drawing/2014/main" id="{48131809-11E4-4CE2-BFDC-A8A08B2E4F0B}"/>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1868" name="Text Box 19">
          <a:extLst>
            <a:ext uri="{FF2B5EF4-FFF2-40B4-BE49-F238E27FC236}">
              <a16:creationId xmlns:a16="http://schemas.microsoft.com/office/drawing/2014/main" id="{7A00851C-3275-4985-A2D1-61FC81B1ACAB}"/>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1869" name="Text Box 16">
          <a:extLst>
            <a:ext uri="{FF2B5EF4-FFF2-40B4-BE49-F238E27FC236}">
              <a16:creationId xmlns:a16="http://schemas.microsoft.com/office/drawing/2014/main" id="{5FD9191A-1066-4B0B-9DD0-8EEA308DC96F}"/>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1870" name="Text Box 17">
          <a:extLst>
            <a:ext uri="{FF2B5EF4-FFF2-40B4-BE49-F238E27FC236}">
              <a16:creationId xmlns:a16="http://schemas.microsoft.com/office/drawing/2014/main" id="{9846EF1F-6FAA-4C47-AB96-1662BF5472D1}"/>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1871" name="Text Box 18">
          <a:extLst>
            <a:ext uri="{FF2B5EF4-FFF2-40B4-BE49-F238E27FC236}">
              <a16:creationId xmlns:a16="http://schemas.microsoft.com/office/drawing/2014/main" id="{64BAD77B-AF5F-480C-9ABC-CDC9827467E0}"/>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1872" name="Text Box 19">
          <a:extLst>
            <a:ext uri="{FF2B5EF4-FFF2-40B4-BE49-F238E27FC236}">
              <a16:creationId xmlns:a16="http://schemas.microsoft.com/office/drawing/2014/main" id="{112D4C94-75FA-48FA-A174-9CBC96B4346E}"/>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504825</xdr:rowOff>
    </xdr:from>
    <xdr:ext cx="95250" cy="448496"/>
    <xdr:sp macro="" textlink="">
      <xdr:nvSpPr>
        <xdr:cNvPr id="1873" name="Text Box 15">
          <a:extLst>
            <a:ext uri="{FF2B5EF4-FFF2-40B4-BE49-F238E27FC236}">
              <a16:creationId xmlns:a16="http://schemas.microsoft.com/office/drawing/2014/main" id="{36CED0F9-4842-42FB-88D9-3559D65E5D39}"/>
            </a:ext>
          </a:extLst>
        </xdr:cNvPr>
        <xdr:cNvSpPr txBox="1">
          <a:spLocks noChangeArrowheads="1"/>
        </xdr:cNvSpPr>
      </xdr:nvSpPr>
      <xdr:spPr bwMode="auto">
        <a:xfrm>
          <a:off x="4743450" y="436245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1874" name="Text Box 16">
          <a:extLst>
            <a:ext uri="{FF2B5EF4-FFF2-40B4-BE49-F238E27FC236}">
              <a16:creationId xmlns:a16="http://schemas.microsoft.com/office/drawing/2014/main" id="{7976100C-F182-418D-8709-8807DCB9F1D3}"/>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1875" name="Text Box 17">
          <a:extLst>
            <a:ext uri="{FF2B5EF4-FFF2-40B4-BE49-F238E27FC236}">
              <a16:creationId xmlns:a16="http://schemas.microsoft.com/office/drawing/2014/main" id="{5CE76324-9528-4FC2-8EEE-24CD72A57264}"/>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1876" name="Text Box 18">
          <a:extLst>
            <a:ext uri="{FF2B5EF4-FFF2-40B4-BE49-F238E27FC236}">
              <a16:creationId xmlns:a16="http://schemas.microsoft.com/office/drawing/2014/main" id="{268508BB-0EF2-48C3-92B9-01279593DF44}"/>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1877" name="Text Box 19">
          <a:extLst>
            <a:ext uri="{FF2B5EF4-FFF2-40B4-BE49-F238E27FC236}">
              <a16:creationId xmlns:a16="http://schemas.microsoft.com/office/drawing/2014/main" id="{479FA212-43D2-4BA0-B3EC-D2D88823EDDC}"/>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504825</xdr:rowOff>
    </xdr:from>
    <xdr:ext cx="95250" cy="442269"/>
    <xdr:sp macro="" textlink="">
      <xdr:nvSpPr>
        <xdr:cNvPr id="1878" name="Text Box 15">
          <a:extLst>
            <a:ext uri="{FF2B5EF4-FFF2-40B4-BE49-F238E27FC236}">
              <a16:creationId xmlns:a16="http://schemas.microsoft.com/office/drawing/2014/main" id="{5F852E3B-37B3-4FD2-944B-7E9E494100A3}"/>
            </a:ext>
          </a:extLst>
        </xdr:cNvPr>
        <xdr:cNvSpPr txBox="1">
          <a:spLocks noChangeArrowheads="1"/>
        </xdr:cNvSpPr>
      </xdr:nvSpPr>
      <xdr:spPr bwMode="auto">
        <a:xfrm>
          <a:off x="14363700" y="436245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1879" name="Text Box 16">
          <a:extLst>
            <a:ext uri="{FF2B5EF4-FFF2-40B4-BE49-F238E27FC236}">
              <a16:creationId xmlns:a16="http://schemas.microsoft.com/office/drawing/2014/main" id="{97CF72CA-D9C5-4A6B-A3D7-70AAC0005DAD}"/>
            </a:ext>
          </a:extLst>
        </xdr:cNvPr>
        <xdr:cNvSpPr txBox="1">
          <a:spLocks noChangeArrowheads="1"/>
        </xdr:cNvSpPr>
      </xdr:nvSpPr>
      <xdr:spPr bwMode="auto">
        <a:xfrm>
          <a:off x="309181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1880" name="Text Box 17">
          <a:extLst>
            <a:ext uri="{FF2B5EF4-FFF2-40B4-BE49-F238E27FC236}">
              <a16:creationId xmlns:a16="http://schemas.microsoft.com/office/drawing/2014/main" id="{DF7234B4-50DB-44EA-8200-6F9266C19430}"/>
            </a:ext>
          </a:extLst>
        </xdr:cNvPr>
        <xdr:cNvSpPr txBox="1">
          <a:spLocks noChangeArrowheads="1"/>
        </xdr:cNvSpPr>
      </xdr:nvSpPr>
      <xdr:spPr bwMode="auto">
        <a:xfrm>
          <a:off x="309181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1881" name="Text Box 18">
          <a:extLst>
            <a:ext uri="{FF2B5EF4-FFF2-40B4-BE49-F238E27FC236}">
              <a16:creationId xmlns:a16="http://schemas.microsoft.com/office/drawing/2014/main" id="{5735EC45-57C2-4195-BA6C-51B2C2176C7A}"/>
            </a:ext>
          </a:extLst>
        </xdr:cNvPr>
        <xdr:cNvSpPr txBox="1">
          <a:spLocks noChangeArrowheads="1"/>
        </xdr:cNvSpPr>
      </xdr:nvSpPr>
      <xdr:spPr bwMode="auto">
        <a:xfrm>
          <a:off x="309181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1882" name="Text Box 19">
          <a:extLst>
            <a:ext uri="{FF2B5EF4-FFF2-40B4-BE49-F238E27FC236}">
              <a16:creationId xmlns:a16="http://schemas.microsoft.com/office/drawing/2014/main" id="{31100C6D-1054-4510-862D-3E69579531D8}"/>
            </a:ext>
          </a:extLst>
        </xdr:cNvPr>
        <xdr:cNvSpPr txBox="1">
          <a:spLocks noChangeArrowheads="1"/>
        </xdr:cNvSpPr>
      </xdr:nvSpPr>
      <xdr:spPr bwMode="auto">
        <a:xfrm>
          <a:off x="309181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504825</xdr:rowOff>
    </xdr:from>
    <xdr:ext cx="95250" cy="442269"/>
    <xdr:sp macro="" textlink="">
      <xdr:nvSpPr>
        <xdr:cNvPr id="1883" name="Text Box 15">
          <a:extLst>
            <a:ext uri="{FF2B5EF4-FFF2-40B4-BE49-F238E27FC236}">
              <a16:creationId xmlns:a16="http://schemas.microsoft.com/office/drawing/2014/main" id="{117EC32F-0D0F-40D5-B33A-A1CB462B0D6C}"/>
            </a:ext>
          </a:extLst>
        </xdr:cNvPr>
        <xdr:cNvSpPr txBox="1">
          <a:spLocks noChangeArrowheads="1"/>
        </xdr:cNvSpPr>
      </xdr:nvSpPr>
      <xdr:spPr bwMode="auto">
        <a:xfrm>
          <a:off x="30918150" y="436245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101</xdr:row>
      <xdr:rowOff>504825</xdr:rowOff>
    </xdr:from>
    <xdr:ext cx="95250" cy="444014"/>
    <xdr:sp macro="" textlink="">
      <xdr:nvSpPr>
        <xdr:cNvPr id="1884" name="Text Box 15">
          <a:extLst>
            <a:ext uri="{FF2B5EF4-FFF2-40B4-BE49-F238E27FC236}">
              <a16:creationId xmlns:a16="http://schemas.microsoft.com/office/drawing/2014/main" id="{B53A72AD-5D72-4B4E-BEA0-AFD7E3CD34ED}"/>
            </a:ext>
          </a:extLst>
        </xdr:cNvPr>
        <xdr:cNvSpPr txBox="1">
          <a:spLocks noChangeArrowheads="1"/>
        </xdr:cNvSpPr>
      </xdr:nvSpPr>
      <xdr:spPr bwMode="auto">
        <a:xfrm>
          <a:off x="4743450" y="432530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1885" name="Text Box 16">
          <a:extLst>
            <a:ext uri="{FF2B5EF4-FFF2-40B4-BE49-F238E27FC236}">
              <a16:creationId xmlns:a16="http://schemas.microsoft.com/office/drawing/2014/main" id="{ECF38C51-F0F1-4EE4-A460-965182C7C24F}"/>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1886" name="Text Box 17">
          <a:extLst>
            <a:ext uri="{FF2B5EF4-FFF2-40B4-BE49-F238E27FC236}">
              <a16:creationId xmlns:a16="http://schemas.microsoft.com/office/drawing/2014/main" id="{081A5A26-4969-4E12-831A-0CC014F8C42C}"/>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1887" name="Text Box 18">
          <a:extLst>
            <a:ext uri="{FF2B5EF4-FFF2-40B4-BE49-F238E27FC236}">
              <a16:creationId xmlns:a16="http://schemas.microsoft.com/office/drawing/2014/main" id="{F92DD8C0-D547-47A4-B9D9-0038D6C9423A}"/>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1888" name="Text Box 19">
          <a:extLst>
            <a:ext uri="{FF2B5EF4-FFF2-40B4-BE49-F238E27FC236}">
              <a16:creationId xmlns:a16="http://schemas.microsoft.com/office/drawing/2014/main" id="{ED37D89B-A2F2-45FD-AB9B-6E0D20970DF7}"/>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504825</xdr:rowOff>
    </xdr:from>
    <xdr:ext cx="95250" cy="213632"/>
    <xdr:sp macro="" textlink="">
      <xdr:nvSpPr>
        <xdr:cNvPr id="1889" name="Text Box 15">
          <a:extLst>
            <a:ext uri="{FF2B5EF4-FFF2-40B4-BE49-F238E27FC236}">
              <a16:creationId xmlns:a16="http://schemas.microsoft.com/office/drawing/2014/main" id="{AE5F5277-7CFD-4619-9823-B0BFB5F10AB4}"/>
            </a:ext>
          </a:extLst>
        </xdr:cNvPr>
        <xdr:cNvSpPr txBox="1">
          <a:spLocks noChangeArrowheads="1"/>
        </xdr:cNvSpPr>
      </xdr:nvSpPr>
      <xdr:spPr bwMode="auto">
        <a:xfrm>
          <a:off x="4743450" y="43624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504825</xdr:rowOff>
    </xdr:from>
    <xdr:ext cx="95250" cy="444331"/>
    <xdr:sp macro="" textlink="">
      <xdr:nvSpPr>
        <xdr:cNvPr id="1890" name="Text Box 15">
          <a:extLst>
            <a:ext uri="{FF2B5EF4-FFF2-40B4-BE49-F238E27FC236}">
              <a16:creationId xmlns:a16="http://schemas.microsoft.com/office/drawing/2014/main" id="{A38F3B0C-C43F-4E48-86E4-B02B17B2BF29}"/>
            </a:ext>
          </a:extLst>
        </xdr:cNvPr>
        <xdr:cNvSpPr txBox="1">
          <a:spLocks noChangeArrowheads="1"/>
        </xdr:cNvSpPr>
      </xdr:nvSpPr>
      <xdr:spPr bwMode="auto">
        <a:xfrm>
          <a:off x="4743450" y="436245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101</xdr:row>
      <xdr:rowOff>504825</xdr:rowOff>
    </xdr:from>
    <xdr:ext cx="95250" cy="442269"/>
    <xdr:sp macro="" textlink="">
      <xdr:nvSpPr>
        <xdr:cNvPr id="1891" name="Text Box 15">
          <a:extLst>
            <a:ext uri="{FF2B5EF4-FFF2-40B4-BE49-F238E27FC236}">
              <a16:creationId xmlns:a16="http://schemas.microsoft.com/office/drawing/2014/main" id="{BBB9568B-5AAB-4B96-BD53-49216A66EF5A}"/>
            </a:ext>
          </a:extLst>
        </xdr:cNvPr>
        <xdr:cNvSpPr txBox="1">
          <a:spLocks noChangeArrowheads="1"/>
        </xdr:cNvSpPr>
      </xdr:nvSpPr>
      <xdr:spPr bwMode="auto">
        <a:xfrm>
          <a:off x="14363700" y="43253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1892" name="Text Box 16">
          <a:extLst>
            <a:ext uri="{FF2B5EF4-FFF2-40B4-BE49-F238E27FC236}">
              <a16:creationId xmlns:a16="http://schemas.microsoft.com/office/drawing/2014/main" id="{F99A3129-0EC5-46D5-8ED6-50D6DBE67CA9}"/>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1893" name="Text Box 17">
          <a:extLst>
            <a:ext uri="{FF2B5EF4-FFF2-40B4-BE49-F238E27FC236}">
              <a16:creationId xmlns:a16="http://schemas.microsoft.com/office/drawing/2014/main" id="{B3FD2035-3102-415D-89F3-0912ABD045FE}"/>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1894" name="Text Box 18">
          <a:extLst>
            <a:ext uri="{FF2B5EF4-FFF2-40B4-BE49-F238E27FC236}">
              <a16:creationId xmlns:a16="http://schemas.microsoft.com/office/drawing/2014/main" id="{1AE6EA14-0CD4-4856-BBF4-4D1862BEBC35}"/>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504825</xdr:rowOff>
    </xdr:from>
    <xdr:ext cx="95250" cy="213632"/>
    <xdr:sp macro="" textlink="">
      <xdr:nvSpPr>
        <xdr:cNvPr id="1895" name="Text Box 15">
          <a:extLst>
            <a:ext uri="{FF2B5EF4-FFF2-40B4-BE49-F238E27FC236}">
              <a16:creationId xmlns:a16="http://schemas.microsoft.com/office/drawing/2014/main" id="{EB328A3C-4768-47CE-A84A-B3E4A92B04CA}"/>
            </a:ext>
          </a:extLst>
        </xdr:cNvPr>
        <xdr:cNvSpPr txBox="1">
          <a:spLocks noChangeArrowheads="1"/>
        </xdr:cNvSpPr>
      </xdr:nvSpPr>
      <xdr:spPr bwMode="auto">
        <a:xfrm>
          <a:off x="14363700" y="43624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1896" name="Text Box 16">
          <a:extLst>
            <a:ext uri="{FF2B5EF4-FFF2-40B4-BE49-F238E27FC236}">
              <a16:creationId xmlns:a16="http://schemas.microsoft.com/office/drawing/2014/main" id="{62FB7553-34CB-4B12-9DBA-13E3C8EF370A}"/>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1897" name="Text Box 17">
          <a:extLst>
            <a:ext uri="{FF2B5EF4-FFF2-40B4-BE49-F238E27FC236}">
              <a16:creationId xmlns:a16="http://schemas.microsoft.com/office/drawing/2014/main" id="{FF117C7F-61CE-40DD-BDAA-DEC6A33C4573}"/>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1898" name="Text Box 18">
          <a:extLst>
            <a:ext uri="{FF2B5EF4-FFF2-40B4-BE49-F238E27FC236}">
              <a16:creationId xmlns:a16="http://schemas.microsoft.com/office/drawing/2014/main" id="{4304B9DB-14AD-4F71-9DF0-A750E541BBE4}"/>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1899" name="Text Box 19">
          <a:extLst>
            <a:ext uri="{FF2B5EF4-FFF2-40B4-BE49-F238E27FC236}">
              <a16:creationId xmlns:a16="http://schemas.microsoft.com/office/drawing/2014/main" id="{2226010B-CF62-4667-A9AD-D17FC08F2C04}"/>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1900" name="Text Box 16">
          <a:extLst>
            <a:ext uri="{FF2B5EF4-FFF2-40B4-BE49-F238E27FC236}">
              <a16:creationId xmlns:a16="http://schemas.microsoft.com/office/drawing/2014/main" id="{503A2290-ED1F-4C9C-AB70-14BA419FA853}"/>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1901" name="Text Box 17">
          <a:extLst>
            <a:ext uri="{FF2B5EF4-FFF2-40B4-BE49-F238E27FC236}">
              <a16:creationId xmlns:a16="http://schemas.microsoft.com/office/drawing/2014/main" id="{5348B4B9-11FE-43C9-8053-C2C9F29DF502}"/>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1902" name="Text Box 18">
          <a:extLst>
            <a:ext uri="{FF2B5EF4-FFF2-40B4-BE49-F238E27FC236}">
              <a16:creationId xmlns:a16="http://schemas.microsoft.com/office/drawing/2014/main" id="{34904C66-F047-463C-8683-3260E32FD128}"/>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1903" name="Text Box 19">
          <a:extLst>
            <a:ext uri="{FF2B5EF4-FFF2-40B4-BE49-F238E27FC236}">
              <a16:creationId xmlns:a16="http://schemas.microsoft.com/office/drawing/2014/main" id="{6EF07EED-0057-47E6-865F-8A7DFE7C5170}"/>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1904" name="Text Box 16">
          <a:extLst>
            <a:ext uri="{FF2B5EF4-FFF2-40B4-BE49-F238E27FC236}">
              <a16:creationId xmlns:a16="http://schemas.microsoft.com/office/drawing/2014/main" id="{6125F84C-6FB1-4645-B81D-DFC9C00F5D20}"/>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1905" name="Text Box 17">
          <a:extLst>
            <a:ext uri="{FF2B5EF4-FFF2-40B4-BE49-F238E27FC236}">
              <a16:creationId xmlns:a16="http://schemas.microsoft.com/office/drawing/2014/main" id="{D07F22A1-F3C7-47CF-9675-DB11E76C58F4}"/>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1906" name="Text Box 18">
          <a:extLst>
            <a:ext uri="{FF2B5EF4-FFF2-40B4-BE49-F238E27FC236}">
              <a16:creationId xmlns:a16="http://schemas.microsoft.com/office/drawing/2014/main" id="{02DCE048-6325-48EF-9A5F-25E75E31746D}"/>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1907" name="Text Box 19">
          <a:extLst>
            <a:ext uri="{FF2B5EF4-FFF2-40B4-BE49-F238E27FC236}">
              <a16:creationId xmlns:a16="http://schemas.microsoft.com/office/drawing/2014/main" id="{AF13B052-C2CD-4CD4-AB8F-976C5DBCE91C}"/>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1908" name="Text Box 16">
          <a:extLst>
            <a:ext uri="{FF2B5EF4-FFF2-40B4-BE49-F238E27FC236}">
              <a16:creationId xmlns:a16="http://schemas.microsoft.com/office/drawing/2014/main" id="{EC61AB34-E2E1-4D58-826D-72B8A74EAA24}"/>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1909" name="Text Box 17">
          <a:extLst>
            <a:ext uri="{FF2B5EF4-FFF2-40B4-BE49-F238E27FC236}">
              <a16:creationId xmlns:a16="http://schemas.microsoft.com/office/drawing/2014/main" id="{D48DAAAD-D7E9-4D1D-BD1D-8E0392754369}"/>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1910" name="Text Box 18">
          <a:extLst>
            <a:ext uri="{FF2B5EF4-FFF2-40B4-BE49-F238E27FC236}">
              <a16:creationId xmlns:a16="http://schemas.microsoft.com/office/drawing/2014/main" id="{EE7152DB-F3FE-4D46-9DB0-9170CAB0F9A3}"/>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1911" name="Text Box 19">
          <a:extLst>
            <a:ext uri="{FF2B5EF4-FFF2-40B4-BE49-F238E27FC236}">
              <a16:creationId xmlns:a16="http://schemas.microsoft.com/office/drawing/2014/main" id="{3C73FDD4-C357-40B9-80D2-E7C37980765E}"/>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1912" name="Text Box 16">
          <a:extLst>
            <a:ext uri="{FF2B5EF4-FFF2-40B4-BE49-F238E27FC236}">
              <a16:creationId xmlns:a16="http://schemas.microsoft.com/office/drawing/2014/main" id="{D429A344-1614-4DF1-B245-3FB1CD7C83DA}"/>
            </a:ext>
          </a:extLst>
        </xdr:cNvPr>
        <xdr:cNvSpPr txBox="1">
          <a:spLocks noChangeArrowheads="1"/>
        </xdr:cNvSpPr>
      </xdr:nvSpPr>
      <xdr:spPr bwMode="auto">
        <a:xfrm>
          <a:off x="309181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1913" name="Text Box 17">
          <a:extLst>
            <a:ext uri="{FF2B5EF4-FFF2-40B4-BE49-F238E27FC236}">
              <a16:creationId xmlns:a16="http://schemas.microsoft.com/office/drawing/2014/main" id="{99497E5A-0DBD-4BD9-A7D4-CE8A2E948C0A}"/>
            </a:ext>
          </a:extLst>
        </xdr:cNvPr>
        <xdr:cNvSpPr txBox="1">
          <a:spLocks noChangeArrowheads="1"/>
        </xdr:cNvSpPr>
      </xdr:nvSpPr>
      <xdr:spPr bwMode="auto">
        <a:xfrm>
          <a:off x="309181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1914" name="Text Box 18">
          <a:extLst>
            <a:ext uri="{FF2B5EF4-FFF2-40B4-BE49-F238E27FC236}">
              <a16:creationId xmlns:a16="http://schemas.microsoft.com/office/drawing/2014/main" id="{D71321CC-2E1F-4020-A209-3286B4728892}"/>
            </a:ext>
          </a:extLst>
        </xdr:cNvPr>
        <xdr:cNvSpPr txBox="1">
          <a:spLocks noChangeArrowheads="1"/>
        </xdr:cNvSpPr>
      </xdr:nvSpPr>
      <xdr:spPr bwMode="auto">
        <a:xfrm>
          <a:off x="309181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1915" name="Text Box 19">
          <a:extLst>
            <a:ext uri="{FF2B5EF4-FFF2-40B4-BE49-F238E27FC236}">
              <a16:creationId xmlns:a16="http://schemas.microsoft.com/office/drawing/2014/main" id="{D99636DC-1029-4AFC-84B1-2721287BF196}"/>
            </a:ext>
          </a:extLst>
        </xdr:cNvPr>
        <xdr:cNvSpPr txBox="1">
          <a:spLocks noChangeArrowheads="1"/>
        </xdr:cNvSpPr>
      </xdr:nvSpPr>
      <xdr:spPr bwMode="auto">
        <a:xfrm>
          <a:off x="309181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107</xdr:row>
      <xdr:rowOff>504825</xdr:rowOff>
    </xdr:from>
    <xdr:ext cx="95250" cy="444014"/>
    <xdr:sp macro="" textlink="">
      <xdr:nvSpPr>
        <xdr:cNvPr id="1916" name="Text Box 15">
          <a:extLst>
            <a:ext uri="{FF2B5EF4-FFF2-40B4-BE49-F238E27FC236}">
              <a16:creationId xmlns:a16="http://schemas.microsoft.com/office/drawing/2014/main" id="{DA78FB57-AFED-4EE7-BEF4-B707D118EEDC}"/>
            </a:ext>
          </a:extLst>
        </xdr:cNvPr>
        <xdr:cNvSpPr txBox="1">
          <a:spLocks noChangeArrowheads="1"/>
        </xdr:cNvSpPr>
      </xdr:nvSpPr>
      <xdr:spPr bwMode="auto">
        <a:xfrm>
          <a:off x="4743450" y="4548187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1917" name="Text Box 16">
          <a:extLst>
            <a:ext uri="{FF2B5EF4-FFF2-40B4-BE49-F238E27FC236}">
              <a16:creationId xmlns:a16="http://schemas.microsoft.com/office/drawing/2014/main" id="{EE4E39B0-39F8-42A0-9540-37F5B8EB1788}"/>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1918" name="Text Box 17">
          <a:extLst>
            <a:ext uri="{FF2B5EF4-FFF2-40B4-BE49-F238E27FC236}">
              <a16:creationId xmlns:a16="http://schemas.microsoft.com/office/drawing/2014/main" id="{D5C1D601-FA56-40B9-8D57-E92FC96539A3}"/>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1919" name="Text Box 18">
          <a:extLst>
            <a:ext uri="{FF2B5EF4-FFF2-40B4-BE49-F238E27FC236}">
              <a16:creationId xmlns:a16="http://schemas.microsoft.com/office/drawing/2014/main" id="{2CFA1CB8-F216-4C6F-9BDE-6677125312D9}"/>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1920" name="Text Box 19">
          <a:extLst>
            <a:ext uri="{FF2B5EF4-FFF2-40B4-BE49-F238E27FC236}">
              <a16:creationId xmlns:a16="http://schemas.microsoft.com/office/drawing/2014/main" id="{292EBCE3-F87F-4AB6-9660-660B4ABC83AC}"/>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107</xdr:row>
      <xdr:rowOff>504825</xdr:rowOff>
    </xdr:from>
    <xdr:ext cx="95250" cy="442269"/>
    <xdr:sp macro="" textlink="">
      <xdr:nvSpPr>
        <xdr:cNvPr id="1921" name="Text Box 15">
          <a:extLst>
            <a:ext uri="{FF2B5EF4-FFF2-40B4-BE49-F238E27FC236}">
              <a16:creationId xmlns:a16="http://schemas.microsoft.com/office/drawing/2014/main" id="{87B69A0E-4EF4-4EB0-96FE-006B22777890}"/>
            </a:ext>
          </a:extLst>
        </xdr:cNvPr>
        <xdr:cNvSpPr txBox="1">
          <a:spLocks noChangeArrowheads="1"/>
        </xdr:cNvSpPr>
      </xdr:nvSpPr>
      <xdr:spPr bwMode="auto">
        <a:xfrm>
          <a:off x="14363700" y="454818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1922" name="Text Box 16">
          <a:extLst>
            <a:ext uri="{FF2B5EF4-FFF2-40B4-BE49-F238E27FC236}">
              <a16:creationId xmlns:a16="http://schemas.microsoft.com/office/drawing/2014/main" id="{772DD5D1-3386-473E-9430-39FFFB6BA6CC}"/>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1923" name="Text Box 17">
          <a:extLst>
            <a:ext uri="{FF2B5EF4-FFF2-40B4-BE49-F238E27FC236}">
              <a16:creationId xmlns:a16="http://schemas.microsoft.com/office/drawing/2014/main" id="{F5761966-D920-4632-B4A7-EB933387348E}"/>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1924" name="Text Box 18">
          <a:extLst>
            <a:ext uri="{FF2B5EF4-FFF2-40B4-BE49-F238E27FC236}">
              <a16:creationId xmlns:a16="http://schemas.microsoft.com/office/drawing/2014/main" id="{9FE45F99-0473-451F-B586-E2EBE0149977}"/>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1925" name="Text Box 16">
          <a:extLst>
            <a:ext uri="{FF2B5EF4-FFF2-40B4-BE49-F238E27FC236}">
              <a16:creationId xmlns:a16="http://schemas.microsoft.com/office/drawing/2014/main" id="{A5210F59-2B93-4835-9F45-F5339B88F2E9}"/>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1926" name="Text Box 17">
          <a:extLst>
            <a:ext uri="{FF2B5EF4-FFF2-40B4-BE49-F238E27FC236}">
              <a16:creationId xmlns:a16="http://schemas.microsoft.com/office/drawing/2014/main" id="{271DF02D-7AAA-4FAA-9A1F-F0D249FE69F8}"/>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1927" name="Text Box 18">
          <a:extLst>
            <a:ext uri="{FF2B5EF4-FFF2-40B4-BE49-F238E27FC236}">
              <a16:creationId xmlns:a16="http://schemas.microsoft.com/office/drawing/2014/main" id="{4A91183C-7E0B-46F7-BFE2-B1B2BD82C987}"/>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1928" name="Text Box 19">
          <a:extLst>
            <a:ext uri="{FF2B5EF4-FFF2-40B4-BE49-F238E27FC236}">
              <a16:creationId xmlns:a16="http://schemas.microsoft.com/office/drawing/2014/main" id="{BA25F0E7-945E-454A-942D-75B51CD62FAF}"/>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1929" name="Text Box 16">
          <a:extLst>
            <a:ext uri="{FF2B5EF4-FFF2-40B4-BE49-F238E27FC236}">
              <a16:creationId xmlns:a16="http://schemas.microsoft.com/office/drawing/2014/main" id="{4B33EB35-E0D0-4A6E-9FF3-FC1584EC8527}"/>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1930" name="Text Box 17">
          <a:extLst>
            <a:ext uri="{FF2B5EF4-FFF2-40B4-BE49-F238E27FC236}">
              <a16:creationId xmlns:a16="http://schemas.microsoft.com/office/drawing/2014/main" id="{26C11A43-45DD-42E7-9AAA-28E0A974933E}"/>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1931" name="Text Box 18">
          <a:extLst>
            <a:ext uri="{FF2B5EF4-FFF2-40B4-BE49-F238E27FC236}">
              <a16:creationId xmlns:a16="http://schemas.microsoft.com/office/drawing/2014/main" id="{04A9A7AC-4CE5-4E5A-86D3-404DBF5D00BC}"/>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1932" name="Text Box 19">
          <a:extLst>
            <a:ext uri="{FF2B5EF4-FFF2-40B4-BE49-F238E27FC236}">
              <a16:creationId xmlns:a16="http://schemas.microsoft.com/office/drawing/2014/main" id="{E171B3E1-9CC5-4EA1-8CFF-9A582B7D2C7D}"/>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48496"/>
    <xdr:sp macro="" textlink="">
      <xdr:nvSpPr>
        <xdr:cNvPr id="1933" name="Text Box 15">
          <a:extLst>
            <a:ext uri="{FF2B5EF4-FFF2-40B4-BE49-F238E27FC236}">
              <a16:creationId xmlns:a16="http://schemas.microsoft.com/office/drawing/2014/main" id="{1F75A234-48ED-40E0-A3E8-6735067451B0}"/>
            </a:ext>
          </a:extLst>
        </xdr:cNvPr>
        <xdr:cNvSpPr txBox="1">
          <a:spLocks noChangeArrowheads="1"/>
        </xdr:cNvSpPr>
      </xdr:nvSpPr>
      <xdr:spPr bwMode="auto">
        <a:xfrm>
          <a:off x="4743450" y="458533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504825</xdr:rowOff>
    </xdr:from>
    <xdr:ext cx="95250" cy="442269"/>
    <xdr:sp macro="" textlink="">
      <xdr:nvSpPr>
        <xdr:cNvPr id="1934" name="Text Box 15">
          <a:extLst>
            <a:ext uri="{FF2B5EF4-FFF2-40B4-BE49-F238E27FC236}">
              <a16:creationId xmlns:a16="http://schemas.microsoft.com/office/drawing/2014/main" id="{3CA7DAEC-C6D8-41B1-9DE7-2C574A33ACF5}"/>
            </a:ext>
          </a:extLst>
        </xdr:cNvPr>
        <xdr:cNvSpPr txBox="1">
          <a:spLocks noChangeArrowheads="1"/>
        </xdr:cNvSpPr>
      </xdr:nvSpPr>
      <xdr:spPr bwMode="auto">
        <a:xfrm>
          <a:off x="14363700" y="458533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504825</xdr:rowOff>
    </xdr:from>
    <xdr:ext cx="95250" cy="442269"/>
    <xdr:sp macro="" textlink="">
      <xdr:nvSpPr>
        <xdr:cNvPr id="1935" name="Text Box 15">
          <a:extLst>
            <a:ext uri="{FF2B5EF4-FFF2-40B4-BE49-F238E27FC236}">
              <a16:creationId xmlns:a16="http://schemas.microsoft.com/office/drawing/2014/main" id="{33E8263D-2355-45AA-9D3F-ED729E29CFBC}"/>
            </a:ext>
          </a:extLst>
        </xdr:cNvPr>
        <xdr:cNvSpPr txBox="1">
          <a:spLocks noChangeArrowheads="1"/>
        </xdr:cNvSpPr>
      </xdr:nvSpPr>
      <xdr:spPr bwMode="auto">
        <a:xfrm>
          <a:off x="30918150" y="458533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213632"/>
    <xdr:sp macro="" textlink="">
      <xdr:nvSpPr>
        <xdr:cNvPr id="1936" name="Text Box 15">
          <a:extLst>
            <a:ext uri="{FF2B5EF4-FFF2-40B4-BE49-F238E27FC236}">
              <a16:creationId xmlns:a16="http://schemas.microsoft.com/office/drawing/2014/main" id="{DD00DAA3-8466-4A19-8316-057E4CBC5350}"/>
            </a:ext>
          </a:extLst>
        </xdr:cNvPr>
        <xdr:cNvSpPr txBox="1">
          <a:spLocks noChangeArrowheads="1"/>
        </xdr:cNvSpPr>
      </xdr:nvSpPr>
      <xdr:spPr bwMode="auto">
        <a:xfrm>
          <a:off x="4743450" y="45853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44331"/>
    <xdr:sp macro="" textlink="">
      <xdr:nvSpPr>
        <xdr:cNvPr id="1937" name="Text Box 15">
          <a:extLst>
            <a:ext uri="{FF2B5EF4-FFF2-40B4-BE49-F238E27FC236}">
              <a16:creationId xmlns:a16="http://schemas.microsoft.com/office/drawing/2014/main" id="{B5FCFABF-7CFD-43EA-A76A-BD0328D4C474}"/>
            </a:ext>
          </a:extLst>
        </xdr:cNvPr>
        <xdr:cNvSpPr txBox="1">
          <a:spLocks noChangeArrowheads="1"/>
        </xdr:cNvSpPr>
      </xdr:nvSpPr>
      <xdr:spPr bwMode="auto">
        <a:xfrm>
          <a:off x="4743450" y="458533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504825</xdr:rowOff>
    </xdr:from>
    <xdr:ext cx="95250" cy="213632"/>
    <xdr:sp macro="" textlink="">
      <xdr:nvSpPr>
        <xdr:cNvPr id="1938" name="Text Box 15">
          <a:extLst>
            <a:ext uri="{FF2B5EF4-FFF2-40B4-BE49-F238E27FC236}">
              <a16:creationId xmlns:a16="http://schemas.microsoft.com/office/drawing/2014/main" id="{C76E8D11-716E-4C31-8C30-B1957D622583}"/>
            </a:ext>
          </a:extLst>
        </xdr:cNvPr>
        <xdr:cNvSpPr txBox="1">
          <a:spLocks noChangeArrowheads="1"/>
        </xdr:cNvSpPr>
      </xdr:nvSpPr>
      <xdr:spPr bwMode="auto">
        <a:xfrm>
          <a:off x="14363700" y="45853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1939" name="Text Box 16">
          <a:extLst>
            <a:ext uri="{FF2B5EF4-FFF2-40B4-BE49-F238E27FC236}">
              <a16:creationId xmlns:a16="http://schemas.microsoft.com/office/drawing/2014/main" id="{641734D2-1756-4196-9BE0-5569181F7404}"/>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1940" name="Text Box 17">
          <a:extLst>
            <a:ext uri="{FF2B5EF4-FFF2-40B4-BE49-F238E27FC236}">
              <a16:creationId xmlns:a16="http://schemas.microsoft.com/office/drawing/2014/main" id="{20FE68C4-3F3F-438C-9A80-98569D7C7919}"/>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1941" name="Text Box 18">
          <a:extLst>
            <a:ext uri="{FF2B5EF4-FFF2-40B4-BE49-F238E27FC236}">
              <a16:creationId xmlns:a16="http://schemas.microsoft.com/office/drawing/2014/main" id="{F04A8E0E-6866-4A6A-B63B-7260B1C28533}"/>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1942" name="Text Box 19">
          <a:extLst>
            <a:ext uri="{FF2B5EF4-FFF2-40B4-BE49-F238E27FC236}">
              <a16:creationId xmlns:a16="http://schemas.microsoft.com/office/drawing/2014/main" id="{7F0D25AE-B72B-4521-9BEE-275A12900CC9}"/>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1943" name="Text Box 16">
          <a:extLst>
            <a:ext uri="{FF2B5EF4-FFF2-40B4-BE49-F238E27FC236}">
              <a16:creationId xmlns:a16="http://schemas.microsoft.com/office/drawing/2014/main" id="{DA9AF137-113B-45A1-8BE4-FD405AF02486}"/>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1944" name="Text Box 17">
          <a:extLst>
            <a:ext uri="{FF2B5EF4-FFF2-40B4-BE49-F238E27FC236}">
              <a16:creationId xmlns:a16="http://schemas.microsoft.com/office/drawing/2014/main" id="{B14A2F40-04E2-4BE9-A61C-06DEF11C15E8}"/>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1945" name="Text Box 18">
          <a:extLst>
            <a:ext uri="{FF2B5EF4-FFF2-40B4-BE49-F238E27FC236}">
              <a16:creationId xmlns:a16="http://schemas.microsoft.com/office/drawing/2014/main" id="{BDE727BA-0E8D-4899-A40D-EC28A6BD77B3}"/>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1946" name="Text Box 19">
          <a:extLst>
            <a:ext uri="{FF2B5EF4-FFF2-40B4-BE49-F238E27FC236}">
              <a16:creationId xmlns:a16="http://schemas.microsoft.com/office/drawing/2014/main" id="{5CC936BE-E940-4483-86C0-3BEA6197EA43}"/>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1947" name="Text Box 16">
          <a:extLst>
            <a:ext uri="{FF2B5EF4-FFF2-40B4-BE49-F238E27FC236}">
              <a16:creationId xmlns:a16="http://schemas.microsoft.com/office/drawing/2014/main" id="{1D4176B5-A5B0-482F-BB75-B788DBD2BA38}"/>
            </a:ext>
          </a:extLst>
        </xdr:cNvPr>
        <xdr:cNvSpPr txBox="1">
          <a:spLocks noChangeArrowheads="1"/>
        </xdr:cNvSpPr>
      </xdr:nvSpPr>
      <xdr:spPr bwMode="auto">
        <a:xfrm>
          <a:off x="309181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1948" name="Text Box 17">
          <a:extLst>
            <a:ext uri="{FF2B5EF4-FFF2-40B4-BE49-F238E27FC236}">
              <a16:creationId xmlns:a16="http://schemas.microsoft.com/office/drawing/2014/main" id="{C16E2926-1FC4-4EE3-9052-A7CBC59003F9}"/>
            </a:ext>
          </a:extLst>
        </xdr:cNvPr>
        <xdr:cNvSpPr txBox="1">
          <a:spLocks noChangeArrowheads="1"/>
        </xdr:cNvSpPr>
      </xdr:nvSpPr>
      <xdr:spPr bwMode="auto">
        <a:xfrm>
          <a:off x="309181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1949" name="Text Box 18">
          <a:extLst>
            <a:ext uri="{FF2B5EF4-FFF2-40B4-BE49-F238E27FC236}">
              <a16:creationId xmlns:a16="http://schemas.microsoft.com/office/drawing/2014/main" id="{DD85C8B9-6974-4598-84A6-68181D5DC280}"/>
            </a:ext>
          </a:extLst>
        </xdr:cNvPr>
        <xdr:cNvSpPr txBox="1">
          <a:spLocks noChangeArrowheads="1"/>
        </xdr:cNvSpPr>
      </xdr:nvSpPr>
      <xdr:spPr bwMode="auto">
        <a:xfrm>
          <a:off x="309181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1950" name="Text Box 19">
          <a:extLst>
            <a:ext uri="{FF2B5EF4-FFF2-40B4-BE49-F238E27FC236}">
              <a16:creationId xmlns:a16="http://schemas.microsoft.com/office/drawing/2014/main" id="{A1437716-338E-4E6C-B2FE-4DA14497590B}"/>
            </a:ext>
          </a:extLst>
        </xdr:cNvPr>
        <xdr:cNvSpPr txBox="1">
          <a:spLocks noChangeArrowheads="1"/>
        </xdr:cNvSpPr>
      </xdr:nvSpPr>
      <xdr:spPr bwMode="auto">
        <a:xfrm>
          <a:off x="309181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1951" name="Text Box 16">
          <a:extLst>
            <a:ext uri="{FF2B5EF4-FFF2-40B4-BE49-F238E27FC236}">
              <a16:creationId xmlns:a16="http://schemas.microsoft.com/office/drawing/2014/main" id="{3F553F00-BE5A-4937-B47C-FE98E72E657F}"/>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1952" name="Text Box 17">
          <a:extLst>
            <a:ext uri="{FF2B5EF4-FFF2-40B4-BE49-F238E27FC236}">
              <a16:creationId xmlns:a16="http://schemas.microsoft.com/office/drawing/2014/main" id="{E0585AA6-504B-476C-A214-C9A9FBA8EB19}"/>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1953" name="Text Box 18">
          <a:extLst>
            <a:ext uri="{FF2B5EF4-FFF2-40B4-BE49-F238E27FC236}">
              <a16:creationId xmlns:a16="http://schemas.microsoft.com/office/drawing/2014/main" id="{BAE9DD64-09B0-4CD8-8598-C7E4DF952452}"/>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1954" name="Text Box 19">
          <a:extLst>
            <a:ext uri="{FF2B5EF4-FFF2-40B4-BE49-F238E27FC236}">
              <a16:creationId xmlns:a16="http://schemas.microsoft.com/office/drawing/2014/main" id="{2F881628-7706-452F-887E-7D9384EEBF23}"/>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1955" name="Text Box 16">
          <a:extLst>
            <a:ext uri="{FF2B5EF4-FFF2-40B4-BE49-F238E27FC236}">
              <a16:creationId xmlns:a16="http://schemas.microsoft.com/office/drawing/2014/main" id="{59DC39DC-880E-4DAF-A7C7-663BE05BD82E}"/>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1956" name="Text Box 17">
          <a:extLst>
            <a:ext uri="{FF2B5EF4-FFF2-40B4-BE49-F238E27FC236}">
              <a16:creationId xmlns:a16="http://schemas.microsoft.com/office/drawing/2014/main" id="{7F7B8A8C-780D-43BF-99EC-BE0B13FD6B31}"/>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1957" name="Text Box 18">
          <a:extLst>
            <a:ext uri="{FF2B5EF4-FFF2-40B4-BE49-F238E27FC236}">
              <a16:creationId xmlns:a16="http://schemas.microsoft.com/office/drawing/2014/main" id="{21F0353F-7E37-485F-BD94-E5FF9765C3B3}"/>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1958" name="Text Box 16">
          <a:extLst>
            <a:ext uri="{FF2B5EF4-FFF2-40B4-BE49-F238E27FC236}">
              <a16:creationId xmlns:a16="http://schemas.microsoft.com/office/drawing/2014/main" id="{1AF1962C-2F7B-47DE-B720-340B5D9698C2}"/>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1959" name="Text Box 17">
          <a:extLst>
            <a:ext uri="{FF2B5EF4-FFF2-40B4-BE49-F238E27FC236}">
              <a16:creationId xmlns:a16="http://schemas.microsoft.com/office/drawing/2014/main" id="{9BC7C9FF-7B61-4743-AEA5-7379A0E60BD1}"/>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1960" name="Text Box 18">
          <a:extLst>
            <a:ext uri="{FF2B5EF4-FFF2-40B4-BE49-F238E27FC236}">
              <a16:creationId xmlns:a16="http://schemas.microsoft.com/office/drawing/2014/main" id="{DB1A30E2-15DB-435D-AE48-7E54769E1406}"/>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1961" name="Text Box 19">
          <a:extLst>
            <a:ext uri="{FF2B5EF4-FFF2-40B4-BE49-F238E27FC236}">
              <a16:creationId xmlns:a16="http://schemas.microsoft.com/office/drawing/2014/main" id="{1780F603-71C1-4296-9551-0DF20362BC78}"/>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1962" name="Text Box 16">
          <a:extLst>
            <a:ext uri="{FF2B5EF4-FFF2-40B4-BE49-F238E27FC236}">
              <a16:creationId xmlns:a16="http://schemas.microsoft.com/office/drawing/2014/main" id="{110F735F-7AB1-4BAD-B0EC-FC975BC600CF}"/>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1963" name="Text Box 17">
          <a:extLst>
            <a:ext uri="{FF2B5EF4-FFF2-40B4-BE49-F238E27FC236}">
              <a16:creationId xmlns:a16="http://schemas.microsoft.com/office/drawing/2014/main" id="{B963B4E1-F165-47DF-BBF8-806B7DA629E7}"/>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1964" name="Text Box 18">
          <a:extLst>
            <a:ext uri="{FF2B5EF4-FFF2-40B4-BE49-F238E27FC236}">
              <a16:creationId xmlns:a16="http://schemas.microsoft.com/office/drawing/2014/main" id="{46952B31-949C-476D-BBD8-B0B3D07C636A}"/>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1965" name="Text Box 19">
          <a:extLst>
            <a:ext uri="{FF2B5EF4-FFF2-40B4-BE49-F238E27FC236}">
              <a16:creationId xmlns:a16="http://schemas.microsoft.com/office/drawing/2014/main" id="{EAE99E75-A207-4E41-98EB-F73FCF08525D}"/>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1966" name="Text Box 16">
          <a:extLst>
            <a:ext uri="{FF2B5EF4-FFF2-40B4-BE49-F238E27FC236}">
              <a16:creationId xmlns:a16="http://schemas.microsoft.com/office/drawing/2014/main" id="{77FB0631-CE08-4763-996C-53292E171EBF}"/>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1967" name="Text Box 17">
          <a:extLst>
            <a:ext uri="{FF2B5EF4-FFF2-40B4-BE49-F238E27FC236}">
              <a16:creationId xmlns:a16="http://schemas.microsoft.com/office/drawing/2014/main" id="{B5BBDCFB-76F0-4339-AC8D-308CC7567314}"/>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1968" name="Text Box 18">
          <a:extLst>
            <a:ext uri="{FF2B5EF4-FFF2-40B4-BE49-F238E27FC236}">
              <a16:creationId xmlns:a16="http://schemas.microsoft.com/office/drawing/2014/main" id="{206348B0-FA67-4B7E-8599-404BFD70B0DA}"/>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1969" name="Text Box 19">
          <a:extLst>
            <a:ext uri="{FF2B5EF4-FFF2-40B4-BE49-F238E27FC236}">
              <a16:creationId xmlns:a16="http://schemas.microsoft.com/office/drawing/2014/main" id="{A2237FC9-44D5-4B55-913E-DF76177F3981}"/>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461691"/>
    <xdr:sp macro="" textlink="">
      <xdr:nvSpPr>
        <xdr:cNvPr id="1970" name="Text Box 15">
          <a:extLst>
            <a:ext uri="{FF2B5EF4-FFF2-40B4-BE49-F238E27FC236}">
              <a16:creationId xmlns:a16="http://schemas.microsoft.com/office/drawing/2014/main" id="{CFF5681F-B961-4CE4-A333-3AF8A08F3038}"/>
            </a:ext>
          </a:extLst>
        </xdr:cNvPr>
        <xdr:cNvSpPr txBox="1">
          <a:spLocks noChangeArrowheads="1"/>
        </xdr:cNvSpPr>
      </xdr:nvSpPr>
      <xdr:spPr bwMode="auto">
        <a:xfrm>
          <a:off x="4743450" y="50311050"/>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1971" name="Text Box 16">
          <a:extLst>
            <a:ext uri="{FF2B5EF4-FFF2-40B4-BE49-F238E27FC236}">
              <a16:creationId xmlns:a16="http://schemas.microsoft.com/office/drawing/2014/main" id="{C5C31054-18DA-476C-A4F2-78EDE4CA34BF}"/>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1972" name="Text Box 17">
          <a:extLst>
            <a:ext uri="{FF2B5EF4-FFF2-40B4-BE49-F238E27FC236}">
              <a16:creationId xmlns:a16="http://schemas.microsoft.com/office/drawing/2014/main" id="{3D603925-2615-45CC-BD8F-A13D657FEC8F}"/>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1973" name="Text Box 18">
          <a:extLst>
            <a:ext uri="{FF2B5EF4-FFF2-40B4-BE49-F238E27FC236}">
              <a16:creationId xmlns:a16="http://schemas.microsoft.com/office/drawing/2014/main" id="{E292F36C-B01C-43A5-986E-66B5992F469C}"/>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1974" name="Text Box 19">
          <a:extLst>
            <a:ext uri="{FF2B5EF4-FFF2-40B4-BE49-F238E27FC236}">
              <a16:creationId xmlns:a16="http://schemas.microsoft.com/office/drawing/2014/main" id="{838583CB-47BE-4029-ACA0-59A025BDEBCB}"/>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504825</xdr:rowOff>
    </xdr:from>
    <xdr:ext cx="95250" cy="442269"/>
    <xdr:sp macro="" textlink="">
      <xdr:nvSpPr>
        <xdr:cNvPr id="1975" name="Text Box 15">
          <a:extLst>
            <a:ext uri="{FF2B5EF4-FFF2-40B4-BE49-F238E27FC236}">
              <a16:creationId xmlns:a16="http://schemas.microsoft.com/office/drawing/2014/main" id="{DCD6CC8F-F32C-4E20-ADAF-09A5447FE2EA}"/>
            </a:ext>
          </a:extLst>
        </xdr:cNvPr>
        <xdr:cNvSpPr txBox="1">
          <a:spLocks noChangeArrowheads="1"/>
        </xdr:cNvSpPr>
      </xdr:nvSpPr>
      <xdr:spPr bwMode="auto">
        <a:xfrm>
          <a:off x="14363700" y="503110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1976" name="Text Box 16">
          <a:extLst>
            <a:ext uri="{FF2B5EF4-FFF2-40B4-BE49-F238E27FC236}">
              <a16:creationId xmlns:a16="http://schemas.microsoft.com/office/drawing/2014/main" id="{22011CB5-C133-4995-82D7-595F177C7E8C}"/>
            </a:ext>
          </a:extLst>
        </xdr:cNvPr>
        <xdr:cNvSpPr txBox="1">
          <a:spLocks noChangeArrowheads="1"/>
        </xdr:cNvSpPr>
      </xdr:nvSpPr>
      <xdr:spPr bwMode="auto">
        <a:xfrm>
          <a:off x="309181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1977" name="Text Box 17">
          <a:extLst>
            <a:ext uri="{FF2B5EF4-FFF2-40B4-BE49-F238E27FC236}">
              <a16:creationId xmlns:a16="http://schemas.microsoft.com/office/drawing/2014/main" id="{6B6DB837-E721-486B-865C-FB679936DDAE}"/>
            </a:ext>
          </a:extLst>
        </xdr:cNvPr>
        <xdr:cNvSpPr txBox="1">
          <a:spLocks noChangeArrowheads="1"/>
        </xdr:cNvSpPr>
      </xdr:nvSpPr>
      <xdr:spPr bwMode="auto">
        <a:xfrm>
          <a:off x="309181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1978" name="Text Box 18">
          <a:extLst>
            <a:ext uri="{FF2B5EF4-FFF2-40B4-BE49-F238E27FC236}">
              <a16:creationId xmlns:a16="http://schemas.microsoft.com/office/drawing/2014/main" id="{E086FF61-4846-4570-8A4B-69835C0B813B}"/>
            </a:ext>
          </a:extLst>
        </xdr:cNvPr>
        <xdr:cNvSpPr txBox="1">
          <a:spLocks noChangeArrowheads="1"/>
        </xdr:cNvSpPr>
      </xdr:nvSpPr>
      <xdr:spPr bwMode="auto">
        <a:xfrm>
          <a:off x="309181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1979" name="Text Box 19">
          <a:extLst>
            <a:ext uri="{FF2B5EF4-FFF2-40B4-BE49-F238E27FC236}">
              <a16:creationId xmlns:a16="http://schemas.microsoft.com/office/drawing/2014/main" id="{260D8151-1A28-4A64-B2F0-94E4CCFE87EE}"/>
            </a:ext>
          </a:extLst>
        </xdr:cNvPr>
        <xdr:cNvSpPr txBox="1">
          <a:spLocks noChangeArrowheads="1"/>
        </xdr:cNvSpPr>
      </xdr:nvSpPr>
      <xdr:spPr bwMode="auto">
        <a:xfrm>
          <a:off x="309181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504825</xdr:rowOff>
    </xdr:from>
    <xdr:ext cx="95250" cy="442269"/>
    <xdr:sp macro="" textlink="">
      <xdr:nvSpPr>
        <xdr:cNvPr id="1980" name="Text Box 15">
          <a:extLst>
            <a:ext uri="{FF2B5EF4-FFF2-40B4-BE49-F238E27FC236}">
              <a16:creationId xmlns:a16="http://schemas.microsoft.com/office/drawing/2014/main" id="{389D1C45-E47B-4A8E-BFD7-C181FD0B8E4A}"/>
            </a:ext>
          </a:extLst>
        </xdr:cNvPr>
        <xdr:cNvSpPr txBox="1">
          <a:spLocks noChangeArrowheads="1"/>
        </xdr:cNvSpPr>
      </xdr:nvSpPr>
      <xdr:spPr bwMode="auto">
        <a:xfrm>
          <a:off x="30918150" y="503110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119</xdr:row>
      <xdr:rowOff>504825</xdr:rowOff>
    </xdr:from>
    <xdr:ext cx="95250" cy="444014"/>
    <xdr:sp macro="" textlink="">
      <xdr:nvSpPr>
        <xdr:cNvPr id="1981" name="Text Box 15">
          <a:extLst>
            <a:ext uri="{FF2B5EF4-FFF2-40B4-BE49-F238E27FC236}">
              <a16:creationId xmlns:a16="http://schemas.microsoft.com/office/drawing/2014/main" id="{CB6788DD-E0BE-4041-A710-843BF5E1EB29}"/>
            </a:ext>
          </a:extLst>
        </xdr:cNvPr>
        <xdr:cNvSpPr txBox="1">
          <a:spLocks noChangeArrowheads="1"/>
        </xdr:cNvSpPr>
      </xdr:nvSpPr>
      <xdr:spPr bwMode="auto">
        <a:xfrm>
          <a:off x="4743450" y="4993957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1982" name="Text Box 16">
          <a:extLst>
            <a:ext uri="{FF2B5EF4-FFF2-40B4-BE49-F238E27FC236}">
              <a16:creationId xmlns:a16="http://schemas.microsoft.com/office/drawing/2014/main" id="{D86A969B-A632-49D8-BC47-F8A596B25DA3}"/>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1983" name="Text Box 17">
          <a:extLst>
            <a:ext uri="{FF2B5EF4-FFF2-40B4-BE49-F238E27FC236}">
              <a16:creationId xmlns:a16="http://schemas.microsoft.com/office/drawing/2014/main" id="{B39E4A69-412B-4043-95D9-F6356BD490BA}"/>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1984" name="Text Box 18">
          <a:extLst>
            <a:ext uri="{FF2B5EF4-FFF2-40B4-BE49-F238E27FC236}">
              <a16:creationId xmlns:a16="http://schemas.microsoft.com/office/drawing/2014/main" id="{6BA8F659-46BF-409B-9631-90FB967B50F0}"/>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1985" name="Text Box 19">
          <a:extLst>
            <a:ext uri="{FF2B5EF4-FFF2-40B4-BE49-F238E27FC236}">
              <a16:creationId xmlns:a16="http://schemas.microsoft.com/office/drawing/2014/main" id="{E2C16218-5F21-437A-A8D2-0DE68647FDAF}"/>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1986" name="Text Box 15">
          <a:extLst>
            <a:ext uri="{FF2B5EF4-FFF2-40B4-BE49-F238E27FC236}">
              <a16:creationId xmlns:a16="http://schemas.microsoft.com/office/drawing/2014/main" id="{DDE030C0-B4CA-4E56-BED2-37CC6EF7D350}"/>
            </a:ext>
          </a:extLst>
        </xdr:cNvPr>
        <xdr:cNvSpPr txBox="1">
          <a:spLocks noChangeArrowheads="1"/>
        </xdr:cNvSpPr>
      </xdr:nvSpPr>
      <xdr:spPr bwMode="auto">
        <a:xfrm>
          <a:off x="4743450" y="50311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444331"/>
    <xdr:sp macro="" textlink="">
      <xdr:nvSpPr>
        <xdr:cNvPr id="1987" name="Text Box 15">
          <a:extLst>
            <a:ext uri="{FF2B5EF4-FFF2-40B4-BE49-F238E27FC236}">
              <a16:creationId xmlns:a16="http://schemas.microsoft.com/office/drawing/2014/main" id="{B69DFB39-A79B-4417-B435-400806F685EC}"/>
            </a:ext>
          </a:extLst>
        </xdr:cNvPr>
        <xdr:cNvSpPr txBox="1">
          <a:spLocks noChangeArrowheads="1"/>
        </xdr:cNvSpPr>
      </xdr:nvSpPr>
      <xdr:spPr bwMode="auto">
        <a:xfrm>
          <a:off x="4743450" y="503110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119</xdr:row>
      <xdr:rowOff>504825</xdr:rowOff>
    </xdr:from>
    <xdr:ext cx="95250" cy="442269"/>
    <xdr:sp macro="" textlink="">
      <xdr:nvSpPr>
        <xdr:cNvPr id="1988" name="Text Box 15">
          <a:extLst>
            <a:ext uri="{FF2B5EF4-FFF2-40B4-BE49-F238E27FC236}">
              <a16:creationId xmlns:a16="http://schemas.microsoft.com/office/drawing/2014/main" id="{3885053D-8EDE-4A59-9844-02F18476A3D8}"/>
            </a:ext>
          </a:extLst>
        </xdr:cNvPr>
        <xdr:cNvSpPr txBox="1">
          <a:spLocks noChangeArrowheads="1"/>
        </xdr:cNvSpPr>
      </xdr:nvSpPr>
      <xdr:spPr bwMode="auto">
        <a:xfrm>
          <a:off x="14363700" y="499395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1989" name="Text Box 16">
          <a:extLst>
            <a:ext uri="{FF2B5EF4-FFF2-40B4-BE49-F238E27FC236}">
              <a16:creationId xmlns:a16="http://schemas.microsoft.com/office/drawing/2014/main" id="{C213E242-A55B-4225-AFAA-A6D958E0423E}"/>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1990" name="Text Box 17">
          <a:extLst>
            <a:ext uri="{FF2B5EF4-FFF2-40B4-BE49-F238E27FC236}">
              <a16:creationId xmlns:a16="http://schemas.microsoft.com/office/drawing/2014/main" id="{FCF8E21E-5A41-40CE-B887-8C6FE5C8C886}"/>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1991" name="Text Box 18">
          <a:extLst>
            <a:ext uri="{FF2B5EF4-FFF2-40B4-BE49-F238E27FC236}">
              <a16:creationId xmlns:a16="http://schemas.microsoft.com/office/drawing/2014/main" id="{D9D1C106-97C3-407C-8867-7D47D429B662}"/>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504825</xdr:rowOff>
    </xdr:from>
    <xdr:ext cx="95250" cy="213632"/>
    <xdr:sp macro="" textlink="">
      <xdr:nvSpPr>
        <xdr:cNvPr id="1992" name="Text Box 15">
          <a:extLst>
            <a:ext uri="{FF2B5EF4-FFF2-40B4-BE49-F238E27FC236}">
              <a16:creationId xmlns:a16="http://schemas.microsoft.com/office/drawing/2014/main" id="{D61FDDF0-1F07-41A5-A378-32223A76CE71}"/>
            </a:ext>
          </a:extLst>
        </xdr:cNvPr>
        <xdr:cNvSpPr txBox="1">
          <a:spLocks noChangeArrowheads="1"/>
        </xdr:cNvSpPr>
      </xdr:nvSpPr>
      <xdr:spPr bwMode="auto">
        <a:xfrm>
          <a:off x="14363700" y="50311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1993" name="Text Box 16">
          <a:extLst>
            <a:ext uri="{FF2B5EF4-FFF2-40B4-BE49-F238E27FC236}">
              <a16:creationId xmlns:a16="http://schemas.microsoft.com/office/drawing/2014/main" id="{E9C714D8-C9E0-4793-938E-AE61F240EABB}"/>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1994" name="Text Box 17">
          <a:extLst>
            <a:ext uri="{FF2B5EF4-FFF2-40B4-BE49-F238E27FC236}">
              <a16:creationId xmlns:a16="http://schemas.microsoft.com/office/drawing/2014/main" id="{B65899F0-AAF5-4881-B327-796C4857FBDB}"/>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1995" name="Text Box 18">
          <a:extLst>
            <a:ext uri="{FF2B5EF4-FFF2-40B4-BE49-F238E27FC236}">
              <a16:creationId xmlns:a16="http://schemas.microsoft.com/office/drawing/2014/main" id="{DDD9D004-9983-4054-B600-1DCBB03BCFBE}"/>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1996" name="Text Box 19">
          <a:extLst>
            <a:ext uri="{FF2B5EF4-FFF2-40B4-BE49-F238E27FC236}">
              <a16:creationId xmlns:a16="http://schemas.microsoft.com/office/drawing/2014/main" id="{BCB79BEC-7FAF-4710-B05D-2AAA5C226FD4}"/>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1997" name="Text Box 16">
          <a:extLst>
            <a:ext uri="{FF2B5EF4-FFF2-40B4-BE49-F238E27FC236}">
              <a16:creationId xmlns:a16="http://schemas.microsoft.com/office/drawing/2014/main" id="{A024DBD8-149D-4C04-923A-F7B0B6A49E91}"/>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1998" name="Text Box 17">
          <a:extLst>
            <a:ext uri="{FF2B5EF4-FFF2-40B4-BE49-F238E27FC236}">
              <a16:creationId xmlns:a16="http://schemas.microsoft.com/office/drawing/2014/main" id="{7B60C9F0-C72C-4BE6-A044-7D4105726E4D}"/>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1999" name="Text Box 18">
          <a:extLst>
            <a:ext uri="{FF2B5EF4-FFF2-40B4-BE49-F238E27FC236}">
              <a16:creationId xmlns:a16="http://schemas.microsoft.com/office/drawing/2014/main" id="{6E6887E4-D4DC-4492-B330-AE9DC806B759}"/>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2000" name="Text Box 19">
          <a:extLst>
            <a:ext uri="{FF2B5EF4-FFF2-40B4-BE49-F238E27FC236}">
              <a16:creationId xmlns:a16="http://schemas.microsoft.com/office/drawing/2014/main" id="{AD2505A7-BC60-4E4C-AA3D-13BEE423C8FF}"/>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2001" name="Text Box 16">
          <a:extLst>
            <a:ext uri="{FF2B5EF4-FFF2-40B4-BE49-F238E27FC236}">
              <a16:creationId xmlns:a16="http://schemas.microsoft.com/office/drawing/2014/main" id="{ECD2BEE5-FDD4-4D71-9AD0-779AE182BED4}"/>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2002" name="Text Box 17">
          <a:extLst>
            <a:ext uri="{FF2B5EF4-FFF2-40B4-BE49-F238E27FC236}">
              <a16:creationId xmlns:a16="http://schemas.microsoft.com/office/drawing/2014/main" id="{AA52F757-6393-4D52-B3D6-04E3358D9FE5}"/>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2003" name="Text Box 18">
          <a:extLst>
            <a:ext uri="{FF2B5EF4-FFF2-40B4-BE49-F238E27FC236}">
              <a16:creationId xmlns:a16="http://schemas.microsoft.com/office/drawing/2014/main" id="{89C34799-D13F-401D-848C-3AB325C383AD}"/>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2004" name="Text Box 19">
          <a:extLst>
            <a:ext uri="{FF2B5EF4-FFF2-40B4-BE49-F238E27FC236}">
              <a16:creationId xmlns:a16="http://schemas.microsoft.com/office/drawing/2014/main" id="{8DEF041D-8A0B-4161-B0B1-ADC049CDB707}"/>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2005" name="Text Box 16">
          <a:extLst>
            <a:ext uri="{FF2B5EF4-FFF2-40B4-BE49-F238E27FC236}">
              <a16:creationId xmlns:a16="http://schemas.microsoft.com/office/drawing/2014/main" id="{EE53BE57-01F4-46FA-A4E5-8C1B399281EE}"/>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2006" name="Text Box 17">
          <a:extLst>
            <a:ext uri="{FF2B5EF4-FFF2-40B4-BE49-F238E27FC236}">
              <a16:creationId xmlns:a16="http://schemas.microsoft.com/office/drawing/2014/main" id="{02D60FC6-75C7-4EE5-A26C-53E0EB1EC68A}"/>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2007" name="Text Box 18">
          <a:extLst>
            <a:ext uri="{FF2B5EF4-FFF2-40B4-BE49-F238E27FC236}">
              <a16:creationId xmlns:a16="http://schemas.microsoft.com/office/drawing/2014/main" id="{3981D5C2-06DC-4C06-B1D1-E74C18F75A51}"/>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2008" name="Text Box 19">
          <a:extLst>
            <a:ext uri="{FF2B5EF4-FFF2-40B4-BE49-F238E27FC236}">
              <a16:creationId xmlns:a16="http://schemas.microsoft.com/office/drawing/2014/main" id="{AC03C44B-9F29-45BE-8B7D-1C177A33AD57}"/>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2009" name="Text Box 16">
          <a:extLst>
            <a:ext uri="{FF2B5EF4-FFF2-40B4-BE49-F238E27FC236}">
              <a16:creationId xmlns:a16="http://schemas.microsoft.com/office/drawing/2014/main" id="{000128BD-330D-499E-80C7-22F2C442716E}"/>
            </a:ext>
          </a:extLst>
        </xdr:cNvPr>
        <xdr:cNvSpPr txBox="1">
          <a:spLocks noChangeArrowheads="1"/>
        </xdr:cNvSpPr>
      </xdr:nvSpPr>
      <xdr:spPr bwMode="auto">
        <a:xfrm>
          <a:off x="309181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2010" name="Text Box 17">
          <a:extLst>
            <a:ext uri="{FF2B5EF4-FFF2-40B4-BE49-F238E27FC236}">
              <a16:creationId xmlns:a16="http://schemas.microsoft.com/office/drawing/2014/main" id="{8EA4AC64-164A-4A57-90EB-35946A50A6C4}"/>
            </a:ext>
          </a:extLst>
        </xdr:cNvPr>
        <xdr:cNvSpPr txBox="1">
          <a:spLocks noChangeArrowheads="1"/>
        </xdr:cNvSpPr>
      </xdr:nvSpPr>
      <xdr:spPr bwMode="auto">
        <a:xfrm>
          <a:off x="309181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2011" name="Text Box 18">
          <a:extLst>
            <a:ext uri="{FF2B5EF4-FFF2-40B4-BE49-F238E27FC236}">
              <a16:creationId xmlns:a16="http://schemas.microsoft.com/office/drawing/2014/main" id="{9178DE16-7F9E-47CA-8AF6-6CCEEDF55E5C}"/>
            </a:ext>
          </a:extLst>
        </xdr:cNvPr>
        <xdr:cNvSpPr txBox="1">
          <a:spLocks noChangeArrowheads="1"/>
        </xdr:cNvSpPr>
      </xdr:nvSpPr>
      <xdr:spPr bwMode="auto">
        <a:xfrm>
          <a:off x="309181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2012" name="Text Box 19">
          <a:extLst>
            <a:ext uri="{FF2B5EF4-FFF2-40B4-BE49-F238E27FC236}">
              <a16:creationId xmlns:a16="http://schemas.microsoft.com/office/drawing/2014/main" id="{B6D38BD1-B146-4549-9314-F0D6FCB4E02D}"/>
            </a:ext>
          </a:extLst>
        </xdr:cNvPr>
        <xdr:cNvSpPr txBox="1">
          <a:spLocks noChangeArrowheads="1"/>
        </xdr:cNvSpPr>
      </xdr:nvSpPr>
      <xdr:spPr bwMode="auto">
        <a:xfrm>
          <a:off x="309181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2013" name="Text Box 16">
          <a:extLst>
            <a:ext uri="{FF2B5EF4-FFF2-40B4-BE49-F238E27FC236}">
              <a16:creationId xmlns:a16="http://schemas.microsoft.com/office/drawing/2014/main" id="{A4A26EAD-D19C-4E09-BE75-4A0A8498A672}"/>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2014" name="Text Box 17">
          <a:extLst>
            <a:ext uri="{FF2B5EF4-FFF2-40B4-BE49-F238E27FC236}">
              <a16:creationId xmlns:a16="http://schemas.microsoft.com/office/drawing/2014/main" id="{D9ED973D-C1E0-4FFD-BBF1-F9C59875B7CE}"/>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2015" name="Text Box 18">
          <a:extLst>
            <a:ext uri="{FF2B5EF4-FFF2-40B4-BE49-F238E27FC236}">
              <a16:creationId xmlns:a16="http://schemas.microsoft.com/office/drawing/2014/main" id="{73106C45-61DA-4915-92C7-A1D187DEEC07}"/>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2016" name="Text Box 19">
          <a:extLst>
            <a:ext uri="{FF2B5EF4-FFF2-40B4-BE49-F238E27FC236}">
              <a16:creationId xmlns:a16="http://schemas.microsoft.com/office/drawing/2014/main" id="{9FE1C8EE-D361-415C-91B2-37A2714B0C3D}"/>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2017" name="Text Box 16">
          <a:extLst>
            <a:ext uri="{FF2B5EF4-FFF2-40B4-BE49-F238E27FC236}">
              <a16:creationId xmlns:a16="http://schemas.microsoft.com/office/drawing/2014/main" id="{98B16CFA-9329-4AEE-87A9-5121D7E58470}"/>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2018" name="Text Box 17">
          <a:extLst>
            <a:ext uri="{FF2B5EF4-FFF2-40B4-BE49-F238E27FC236}">
              <a16:creationId xmlns:a16="http://schemas.microsoft.com/office/drawing/2014/main" id="{524677F7-9A8D-474C-BFFE-BDD983907B14}"/>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2019" name="Text Box 18">
          <a:extLst>
            <a:ext uri="{FF2B5EF4-FFF2-40B4-BE49-F238E27FC236}">
              <a16:creationId xmlns:a16="http://schemas.microsoft.com/office/drawing/2014/main" id="{A27A45FB-8883-480F-8488-60D7746EC6CA}"/>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2020" name="Text Box 16">
          <a:extLst>
            <a:ext uri="{FF2B5EF4-FFF2-40B4-BE49-F238E27FC236}">
              <a16:creationId xmlns:a16="http://schemas.microsoft.com/office/drawing/2014/main" id="{9F0B3634-2E63-43AF-940F-6D6F086A3806}"/>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2021" name="Text Box 17">
          <a:extLst>
            <a:ext uri="{FF2B5EF4-FFF2-40B4-BE49-F238E27FC236}">
              <a16:creationId xmlns:a16="http://schemas.microsoft.com/office/drawing/2014/main" id="{84D18078-30A5-419C-9817-44AEC3A90055}"/>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2022" name="Text Box 18">
          <a:extLst>
            <a:ext uri="{FF2B5EF4-FFF2-40B4-BE49-F238E27FC236}">
              <a16:creationId xmlns:a16="http://schemas.microsoft.com/office/drawing/2014/main" id="{D032703C-8EEB-425E-9ECC-C34D23E46766}"/>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2023" name="Text Box 19">
          <a:extLst>
            <a:ext uri="{FF2B5EF4-FFF2-40B4-BE49-F238E27FC236}">
              <a16:creationId xmlns:a16="http://schemas.microsoft.com/office/drawing/2014/main" id="{C91B2AC6-1061-470C-8D33-27C564928FAC}"/>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2024" name="Text Box 16">
          <a:extLst>
            <a:ext uri="{FF2B5EF4-FFF2-40B4-BE49-F238E27FC236}">
              <a16:creationId xmlns:a16="http://schemas.microsoft.com/office/drawing/2014/main" id="{B1661785-64D2-4242-A97F-DA4319548D37}"/>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2025" name="Text Box 17">
          <a:extLst>
            <a:ext uri="{FF2B5EF4-FFF2-40B4-BE49-F238E27FC236}">
              <a16:creationId xmlns:a16="http://schemas.microsoft.com/office/drawing/2014/main" id="{36E74383-A3F7-421C-832D-91B143186A49}"/>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2026" name="Text Box 18">
          <a:extLst>
            <a:ext uri="{FF2B5EF4-FFF2-40B4-BE49-F238E27FC236}">
              <a16:creationId xmlns:a16="http://schemas.microsoft.com/office/drawing/2014/main" id="{25BB1FB3-D818-48D9-890E-0A1579FD2F99}"/>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2027" name="Text Box 19">
          <a:extLst>
            <a:ext uri="{FF2B5EF4-FFF2-40B4-BE49-F238E27FC236}">
              <a16:creationId xmlns:a16="http://schemas.microsoft.com/office/drawing/2014/main" id="{26DA0494-6391-48CD-92AB-7996CB1A40F3}"/>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2028" name="Text Box 16">
          <a:extLst>
            <a:ext uri="{FF2B5EF4-FFF2-40B4-BE49-F238E27FC236}">
              <a16:creationId xmlns:a16="http://schemas.microsoft.com/office/drawing/2014/main" id="{7FB0629D-DF5D-4FE5-94BF-63C29FCCBC5C}"/>
            </a:ext>
          </a:extLst>
        </xdr:cNvPr>
        <xdr:cNvSpPr txBox="1">
          <a:spLocks noChangeArrowheads="1"/>
        </xdr:cNvSpPr>
      </xdr:nvSpPr>
      <xdr:spPr bwMode="auto">
        <a:xfrm>
          <a:off x="47434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2029" name="Text Box 17">
          <a:extLst>
            <a:ext uri="{FF2B5EF4-FFF2-40B4-BE49-F238E27FC236}">
              <a16:creationId xmlns:a16="http://schemas.microsoft.com/office/drawing/2014/main" id="{4B46B86C-73A1-4797-8ADD-7B9BFA7D238A}"/>
            </a:ext>
          </a:extLst>
        </xdr:cNvPr>
        <xdr:cNvSpPr txBox="1">
          <a:spLocks noChangeArrowheads="1"/>
        </xdr:cNvSpPr>
      </xdr:nvSpPr>
      <xdr:spPr bwMode="auto">
        <a:xfrm>
          <a:off x="47434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2030" name="Text Box 18">
          <a:extLst>
            <a:ext uri="{FF2B5EF4-FFF2-40B4-BE49-F238E27FC236}">
              <a16:creationId xmlns:a16="http://schemas.microsoft.com/office/drawing/2014/main" id="{1D1DFB83-2EB4-4FE2-9D6E-F932389BCE1E}"/>
            </a:ext>
          </a:extLst>
        </xdr:cNvPr>
        <xdr:cNvSpPr txBox="1">
          <a:spLocks noChangeArrowheads="1"/>
        </xdr:cNvSpPr>
      </xdr:nvSpPr>
      <xdr:spPr bwMode="auto">
        <a:xfrm>
          <a:off x="47434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2031" name="Text Box 19">
          <a:extLst>
            <a:ext uri="{FF2B5EF4-FFF2-40B4-BE49-F238E27FC236}">
              <a16:creationId xmlns:a16="http://schemas.microsoft.com/office/drawing/2014/main" id="{8C07C6BD-5C5F-4B6D-BBBA-56AA6088F2F6}"/>
            </a:ext>
          </a:extLst>
        </xdr:cNvPr>
        <xdr:cNvSpPr txBox="1">
          <a:spLocks noChangeArrowheads="1"/>
        </xdr:cNvSpPr>
      </xdr:nvSpPr>
      <xdr:spPr bwMode="auto">
        <a:xfrm>
          <a:off x="47434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18</xdr:row>
      <xdr:rowOff>0</xdr:rowOff>
    </xdr:from>
    <xdr:ext cx="95250" cy="171450"/>
    <xdr:sp macro="" textlink="">
      <xdr:nvSpPr>
        <xdr:cNvPr id="2032" name="Text Box 16">
          <a:extLst>
            <a:ext uri="{FF2B5EF4-FFF2-40B4-BE49-F238E27FC236}">
              <a16:creationId xmlns:a16="http://schemas.microsoft.com/office/drawing/2014/main" id="{D3E8454C-F088-4AC5-A046-A478BC3DEF11}"/>
            </a:ext>
          </a:extLst>
        </xdr:cNvPr>
        <xdr:cNvSpPr txBox="1">
          <a:spLocks noChangeArrowheads="1"/>
        </xdr:cNvSpPr>
      </xdr:nvSpPr>
      <xdr:spPr bwMode="auto">
        <a:xfrm>
          <a:off x="1436370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18</xdr:row>
      <xdr:rowOff>0</xdr:rowOff>
    </xdr:from>
    <xdr:ext cx="95250" cy="171450"/>
    <xdr:sp macro="" textlink="">
      <xdr:nvSpPr>
        <xdr:cNvPr id="2033" name="Text Box 17">
          <a:extLst>
            <a:ext uri="{FF2B5EF4-FFF2-40B4-BE49-F238E27FC236}">
              <a16:creationId xmlns:a16="http://schemas.microsoft.com/office/drawing/2014/main" id="{0628398A-938F-41A0-AC13-9033AAF81ACA}"/>
            </a:ext>
          </a:extLst>
        </xdr:cNvPr>
        <xdr:cNvSpPr txBox="1">
          <a:spLocks noChangeArrowheads="1"/>
        </xdr:cNvSpPr>
      </xdr:nvSpPr>
      <xdr:spPr bwMode="auto">
        <a:xfrm>
          <a:off x="1436370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18</xdr:row>
      <xdr:rowOff>0</xdr:rowOff>
    </xdr:from>
    <xdr:ext cx="95250" cy="171450"/>
    <xdr:sp macro="" textlink="">
      <xdr:nvSpPr>
        <xdr:cNvPr id="2034" name="Text Box 18">
          <a:extLst>
            <a:ext uri="{FF2B5EF4-FFF2-40B4-BE49-F238E27FC236}">
              <a16:creationId xmlns:a16="http://schemas.microsoft.com/office/drawing/2014/main" id="{118B4AE2-4749-4CCA-AB38-AA32C5219300}"/>
            </a:ext>
          </a:extLst>
        </xdr:cNvPr>
        <xdr:cNvSpPr txBox="1">
          <a:spLocks noChangeArrowheads="1"/>
        </xdr:cNvSpPr>
      </xdr:nvSpPr>
      <xdr:spPr bwMode="auto">
        <a:xfrm>
          <a:off x="1436370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18</xdr:row>
      <xdr:rowOff>0</xdr:rowOff>
    </xdr:from>
    <xdr:ext cx="95250" cy="171450"/>
    <xdr:sp macro="" textlink="">
      <xdr:nvSpPr>
        <xdr:cNvPr id="2035" name="Text Box 19">
          <a:extLst>
            <a:ext uri="{FF2B5EF4-FFF2-40B4-BE49-F238E27FC236}">
              <a16:creationId xmlns:a16="http://schemas.microsoft.com/office/drawing/2014/main" id="{8FFE1E31-2C8B-437F-9291-ACF8B3651530}"/>
            </a:ext>
          </a:extLst>
        </xdr:cNvPr>
        <xdr:cNvSpPr txBox="1">
          <a:spLocks noChangeArrowheads="1"/>
        </xdr:cNvSpPr>
      </xdr:nvSpPr>
      <xdr:spPr bwMode="auto">
        <a:xfrm>
          <a:off x="1436370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xdr:row>
      <xdr:rowOff>504825</xdr:rowOff>
    </xdr:from>
    <xdr:ext cx="95250" cy="444014"/>
    <xdr:sp macro="" textlink="">
      <xdr:nvSpPr>
        <xdr:cNvPr id="2036" name="Text Box 15">
          <a:extLst>
            <a:ext uri="{FF2B5EF4-FFF2-40B4-BE49-F238E27FC236}">
              <a16:creationId xmlns:a16="http://schemas.microsoft.com/office/drawing/2014/main" id="{A0FEE325-172F-47AD-B10C-6CDF9E89E2D6}"/>
            </a:ext>
          </a:extLst>
        </xdr:cNvPr>
        <xdr:cNvSpPr txBox="1">
          <a:spLocks noChangeArrowheads="1"/>
        </xdr:cNvSpPr>
      </xdr:nvSpPr>
      <xdr:spPr bwMode="auto">
        <a:xfrm>
          <a:off x="4743450" y="109347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2037" name="Text Box 16">
          <a:extLst>
            <a:ext uri="{FF2B5EF4-FFF2-40B4-BE49-F238E27FC236}">
              <a16:creationId xmlns:a16="http://schemas.microsoft.com/office/drawing/2014/main" id="{8B0713F2-BCAE-4F77-92DE-38750004058F}"/>
            </a:ext>
          </a:extLst>
        </xdr:cNvPr>
        <xdr:cNvSpPr txBox="1">
          <a:spLocks noChangeArrowheads="1"/>
        </xdr:cNvSpPr>
      </xdr:nvSpPr>
      <xdr:spPr bwMode="auto">
        <a:xfrm>
          <a:off x="47434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2038" name="Text Box 17">
          <a:extLst>
            <a:ext uri="{FF2B5EF4-FFF2-40B4-BE49-F238E27FC236}">
              <a16:creationId xmlns:a16="http://schemas.microsoft.com/office/drawing/2014/main" id="{6C372529-11D5-484D-A323-93DBC0CEA515}"/>
            </a:ext>
          </a:extLst>
        </xdr:cNvPr>
        <xdr:cNvSpPr txBox="1">
          <a:spLocks noChangeArrowheads="1"/>
        </xdr:cNvSpPr>
      </xdr:nvSpPr>
      <xdr:spPr bwMode="auto">
        <a:xfrm>
          <a:off x="47434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2039" name="Text Box 18">
          <a:extLst>
            <a:ext uri="{FF2B5EF4-FFF2-40B4-BE49-F238E27FC236}">
              <a16:creationId xmlns:a16="http://schemas.microsoft.com/office/drawing/2014/main" id="{6F95CCE3-F459-490C-A28F-C2E88AB16DBE}"/>
            </a:ext>
          </a:extLst>
        </xdr:cNvPr>
        <xdr:cNvSpPr txBox="1">
          <a:spLocks noChangeArrowheads="1"/>
        </xdr:cNvSpPr>
      </xdr:nvSpPr>
      <xdr:spPr bwMode="auto">
        <a:xfrm>
          <a:off x="47434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2040" name="Text Box 19">
          <a:extLst>
            <a:ext uri="{FF2B5EF4-FFF2-40B4-BE49-F238E27FC236}">
              <a16:creationId xmlns:a16="http://schemas.microsoft.com/office/drawing/2014/main" id="{688DE44D-AF1A-45EF-99A3-3FF4BA23F39C}"/>
            </a:ext>
          </a:extLst>
        </xdr:cNvPr>
        <xdr:cNvSpPr txBox="1">
          <a:spLocks noChangeArrowheads="1"/>
        </xdr:cNvSpPr>
      </xdr:nvSpPr>
      <xdr:spPr bwMode="auto">
        <a:xfrm>
          <a:off x="47434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18</xdr:row>
      <xdr:rowOff>0</xdr:rowOff>
    </xdr:from>
    <xdr:ext cx="95250" cy="171450"/>
    <xdr:sp macro="" textlink="">
      <xdr:nvSpPr>
        <xdr:cNvPr id="2041" name="Text Box 16">
          <a:extLst>
            <a:ext uri="{FF2B5EF4-FFF2-40B4-BE49-F238E27FC236}">
              <a16:creationId xmlns:a16="http://schemas.microsoft.com/office/drawing/2014/main" id="{E1774758-059F-4EDA-A775-3599F0990842}"/>
            </a:ext>
          </a:extLst>
        </xdr:cNvPr>
        <xdr:cNvSpPr txBox="1">
          <a:spLocks noChangeArrowheads="1"/>
        </xdr:cNvSpPr>
      </xdr:nvSpPr>
      <xdr:spPr bwMode="auto">
        <a:xfrm>
          <a:off x="1436370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18</xdr:row>
      <xdr:rowOff>0</xdr:rowOff>
    </xdr:from>
    <xdr:ext cx="95250" cy="171450"/>
    <xdr:sp macro="" textlink="">
      <xdr:nvSpPr>
        <xdr:cNvPr id="2042" name="Text Box 17">
          <a:extLst>
            <a:ext uri="{FF2B5EF4-FFF2-40B4-BE49-F238E27FC236}">
              <a16:creationId xmlns:a16="http://schemas.microsoft.com/office/drawing/2014/main" id="{47B51EFD-2FC0-4AA9-B2C1-7B5F8F02B33A}"/>
            </a:ext>
          </a:extLst>
        </xdr:cNvPr>
        <xdr:cNvSpPr txBox="1">
          <a:spLocks noChangeArrowheads="1"/>
        </xdr:cNvSpPr>
      </xdr:nvSpPr>
      <xdr:spPr bwMode="auto">
        <a:xfrm>
          <a:off x="1436370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18</xdr:row>
      <xdr:rowOff>15875</xdr:rowOff>
    </xdr:from>
    <xdr:ext cx="95250" cy="171450"/>
    <xdr:sp macro="" textlink="">
      <xdr:nvSpPr>
        <xdr:cNvPr id="2043" name="Text Box 18">
          <a:extLst>
            <a:ext uri="{FF2B5EF4-FFF2-40B4-BE49-F238E27FC236}">
              <a16:creationId xmlns:a16="http://schemas.microsoft.com/office/drawing/2014/main" id="{A4875ECD-24FA-4CE3-A9AF-4F5B64B96072}"/>
            </a:ext>
          </a:extLst>
        </xdr:cNvPr>
        <xdr:cNvSpPr txBox="1">
          <a:spLocks noChangeArrowheads="1"/>
        </xdr:cNvSpPr>
      </xdr:nvSpPr>
      <xdr:spPr bwMode="auto">
        <a:xfrm>
          <a:off x="14355762" y="12065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2044" name="Text Box 16">
          <a:extLst>
            <a:ext uri="{FF2B5EF4-FFF2-40B4-BE49-F238E27FC236}">
              <a16:creationId xmlns:a16="http://schemas.microsoft.com/office/drawing/2014/main" id="{3AAE127A-6220-40D1-9597-CACB96EF43F1}"/>
            </a:ext>
          </a:extLst>
        </xdr:cNvPr>
        <xdr:cNvSpPr txBox="1">
          <a:spLocks noChangeArrowheads="1"/>
        </xdr:cNvSpPr>
      </xdr:nvSpPr>
      <xdr:spPr bwMode="auto">
        <a:xfrm>
          <a:off x="191833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2045" name="Text Box 17">
          <a:extLst>
            <a:ext uri="{FF2B5EF4-FFF2-40B4-BE49-F238E27FC236}">
              <a16:creationId xmlns:a16="http://schemas.microsoft.com/office/drawing/2014/main" id="{538250CD-C2D9-48C6-BD48-45AC804A4DE7}"/>
            </a:ext>
          </a:extLst>
        </xdr:cNvPr>
        <xdr:cNvSpPr txBox="1">
          <a:spLocks noChangeArrowheads="1"/>
        </xdr:cNvSpPr>
      </xdr:nvSpPr>
      <xdr:spPr bwMode="auto">
        <a:xfrm>
          <a:off x="191833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2046" name="Text Box 18">
          <a:extLst>
            <a:ext uri="{FF2B5EF4-FFF2-40B4-BE49-F238E27FC236}">
              <a16:creationId xmlns:a16="http://schemas.microsoft.com/office/drawing/2014/main" id="{D36CABCC-E566-427C-888C-B792B3017DB2}"/>
            </a:ext>
          </a:extLst>
        </xdr:cNvPr>
        <xdr:cNvSpPr txBox="1">
          <a:spLocks noChangeArrowheads="1"/>
        </xdr:cNvSpPr>
      </xdr:nvSpPr>
      <xdr:spPr bwMode="auto">
        <a:xfrm>
          <a:off x="191833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2047" name="Text Box 19">
          <a:extLst>
            <a:ext uri="{FF2B5EF4-FFF2-40B4-BE49-F238E27FC236}">
              <a16:creationId xmlns:a16="http://schemas.microsoft.com/office/drawing/2014/main" id="{42C3730A-092A-4D52-96B3-E42234D0FCE0}"/>
            </a:ext>
          </a:extLst>
        </xdr:cNvPr>
        <xdr:cNvSpPr txBox="1">
          <a:spLocks noChangeArrowheads="1"/>
        </xdr:cNvSpPr>
      </xdr:nvSpPr>
      <xdr:spPr bwMode="auto">
        <a:xfrm>
          <a:off x="191833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2048" name="Text Box 16">
          <a:extLst>
            <a:ext uri="{FF2B5EF4-FFF2-40B4-BE49-F238E27FC236}">
              <a16:creationId xmlns:a16="http://schemas.microsoft.com/office/drawing/2014/main" id="{9CFA23D9-45C3-4817-9634-7D703EFE8764}"/>
            </a:ext>
          </a:extLst>
        </xdr:cNvPr>
        <xdr:cNvSpPr txBox="1">
          <a:spLocks noChangeArrowheads="1"/>
        </xdr:cNvSpPr>
      </xdr:nvSpPr>
      <xdr:spPr bwMode="auto">
        <a:xfrm>
          <a:off x="191833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504825</xdr:rowOff>
    </xdr:from>
    <xdr:ext cx="95250" cy="456743"/>
    <xdr:sp macro="" textlink="">
      <xdr:nvSpPr>
        <xdr:cNvPr id="2049" name="Text Box 15">
          <a:extLst>
            <a:ext uri="{FF2B5EF4-FFF2-40B4-BE49-F238E27FC236}">
              <a16:creationId xmlns:a16="http://schemas.microsoft.com/office/drawing/2014/main" id="{11C9EFD3-58D9-421E-8F0D-3EEED9396037}"/>
            </a:ext>
          </a:extLst>
        </xdr:cNvPr>
        <xdr:cNvSpPr txBox="1">
          <a:spLocks noChangeArrowheads="1"/>
        </xdr:cNvSpPr>
      </xdr:nvSpPr>
      <xdr:spPr bwMode="auto">
        <a:xfrm>
          <a:off x="4743450" y="124206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18</xdr:row>
      <xdr:rowOff>504825</xdr:rowOff>
    </xdr:from>
    <xdr:ext cx="95250" cy="442269"/>
    <xdr:sp macro="" textlink="">
      <xdr:nvSpPr>
        <xdr:cNvPr id="2050" name="Text Box 15">
          <a:extLst>
            <a:ext uri="{FF2B5EF4-FFF2-40B4-BE49-F238E27FC236}">
              <a16:creationId xmlns:a16="http://schemas.microsoft.com/office/drawing/2014/main" id="{264ED3AA-1CA8-4660-8F41-69D965B44F2A}"/>
            </a:ext>
          </a:extLst>
        </xdr:cNvPr>
        <xdr:cNvSpPr txBox="1">
          <a:spLocks noChangeArrowheads="1"/>
        </xdr:cNvSpPr>
      </xdr:nvSpPr>
      <xdr:spPr bwMode="auto">
        <a:xfrm>
          <a:off x="14363700" y="124206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504825</xdr:rowOff>
    </xdr:from>
    <xdr:ext cx="95250" cy="213632"/>
    <xdr:sp macro="" textlink="">
      <xdr:nvSpPr>
        <xdr:cNvPr id="2051" name="Text Box 15">
          <a:extLst>
            <a:ext uri="{FF2B5EF4-FFF2-40B4-BE49-F238E27FC236}">
              <a16:creationId xmlns:a16="http://schemas.microsoft.com/office/drawing/2014/main" id="{B34C8F3B-16EA-469D-B5CA-54850EECE59D}"/>
            </a:ext>
          </a:extLst>
        </xdr:cNvPr>
        <xdr:cNvSpPr txBox="1">
          <a:spLocks noChangeArrowheads="1"/>
        </xdr:cNvSpPr>
      </xdr:nvSpPr>
      <xdr:spPr bwMode="auto">
        <a:xfrm>
          <a:off x="4743450" y="12420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504825</xdr:rowOff>
    </xdr:from>
    <xdr:ext cx="95250" cy="444331"/>
    <xdr:sp macro="" textlink="">
      <xdr:nvSpPr>
        <xdr:cNvPr id="2052" name="Text Box 15">
          <a:extLst>
            <a:ext uri="{FF2B5EF4-FFF2-40B4-BE49-F238E27FC236}">
              <a16:creationId xmlns:a16="http://schemas.microsoft.com/office/drawing/2014/main" id="{CB76D923-100A-4EDC-8388-2D19D085F6EB}"/>
            </a:ext>
          </a:extLst>
        </xdr:cNvPr>
        <xdr:cNvSpPr txBox="1">
          <a:spLocks noChangeArrowheads="1"/>
        </xdr:cNvSpPr>
      </xdr:nvSpPr>
      <xdr:spPr bwMode="auto">
        <a:xfrm>
          <a:off x="4743450" y="124206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18</xdr:row>
      <xdr:rowOff>504825</xdr:rowOff>
    </xdr:from>
    <xdr:ext cx="95250" cy="213632"/>
    <xdr:sp macro="" textlink="">
      <xdr:nvSpPr>
        <xdr:cNvPr id="2053" name="Text Box 15">
          <a:extLst>
            <a:ext uri="{FF2B5EF4-FFF2-40B4-BE49-F238E27FC236}">
              <a16:creationId xmlns:a16="http://schemas.microsoft.com/office/drawing/2014/main" id="{2A6F4F8A-EFCA-46B8-99B6-767406E26395}"/>
            </a:ext>
          </a:extLst>
        </xdr:cNvPr>
        <xdr:cNvSpPr txBox="1">
          <a:spLocks noChangeArrowheads="1"/>
        </xdr:cNvSpPr>
      </xdr:nvSpPr>
      <xdr:spPr bwMode="auto">
        <a:xfrm>
          <a:off x="14363700" y="12420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054" name="Text Box 16">
          <a:extLst>
            <a:ext uri="{FF2B5EF4-FFF2-40B4-BE49-F238E27FC236}">
              <a16:creationId xmlns:a16="http://schemas.microsoft.com/office/drawing/2014/main" id="{F2B0AD8F-4E3D-4098-A288-2AC198913F14}"/>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055" name="Text Box 17">
          <a:extLst>
            <a:ext uri="{FF2B5EF4-FFF2-40B4-BE49-F238E27FC236}">
              <a16:creationId xmlns:a16="http://schemas.microsoft.com/office/drawing/2014/main" id="{2C048A96-9665-4D71-9638-5C12906DB9DA}"/>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056" name="Text Box 18">
          <a:extLst>
            <a:ext uri="{FF2B5EF4-FFF2-40B4-BE49-F238E27FC236}">
              <a16:creationId xmlns:a16="http://schemas.microsoft.com/office/drawing/2014/main" id="{524F8803-B420-44D3-9DC1-8C82F2F44C83}"/>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057" name="Text Box 19">
          <a:extLst>
            <a:ext uri="{FF2B5EF4-FFF2-40B4-BE49-F238E27FC236}">
              <a16:creationId xmlns:a16="http://schemas.microsoft.com/office/drawing/2014/main" id="{5848C4AD-15A3-4723-B2E4-1D3113C83E60}"/>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2058" name="Text Box 16">
          <a:extLst>
            <a:ext uri="{FF2B5EF4-FFF2-40B4-BE49-F238E27FC236}">
              <a16:creationId xmlns:a16="http://schemas.microsoft.com/office/drawing/2014/main" id="{ACE1E10B-FD1A-41E2-B012-CA5E41DC5A8B}"/>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2059" name="Text Box 17">
          <a:extLst>
            <a:ext uri="{FF2B5EF4-FFF2-40B4-BE49-F238E27FC236}">
              <a16:creationId xmlns:a16="http://schemas.microsoft.com/office/drawing/2014/main" id="{F69090C4-EF90-4213-B393-D799ABB0CD67}"/>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2060" name="Text Box 18">
          <a:extLst>
            <a:ext uri="{FF2B5EF4-FFF2-40B4-BE49-F238E27FC236}">
              <a16:creationId xmlns:a16="http://schemas.microsoft.com/office/drawing/2014/main" id="{B6D10483-AC38-4D74-AF2C-07C3E03368D1}"/>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2061" name="Text Box 19">
          <a:extLst>
            <a:ext uri="{FF2B5EF4-FFF2-40B4-BE49-F238E27FC236}">
              <a16:creationId xmlns:a16="http://schemas.microsoft.com/office/drawing/2014/main" id="{F026B31E-5665-472E-A713-6305590C866A}"/>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24</xdr:row>
      <xdr:rowOff>0</xdr:rowOff>
    </xdr:from>
    <xdr:ext cx="95250" cy="171450"/>
    <xdr:sp macro="" textlink="">
      <xdr:nvSpPr>
        <xdr:cNvPr id="2062" name="Text Box 16">
          <a:extLst>
            <a:ext uri="{FF2B5EF4-FFF2-40B4-BE49-F238E27FC236}">
              <a16:creationId xmlns:a16="http://schemas.microsoft.com/office/drawing/2014/main" id="{5B3ADB59-61CF-4265-BCA7-37D864E402F7}"/>
            </a:ext>
          </a:extLst>
        </xdr:cNvPr>
        <xdr:cNvSpPr txBox="1">
          <a:spLocks noChangeArrowheads="1"/>
        </xdr:cNvSpPr>
      </xdr:nvSpPr>
      <xdr:spPr bwMode="auto">
        <a:xfrm>
          <a:off x="309181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24</xdr:row>
      <xdr:rowOff>0</xdr:rowOff>
    </xdr:from>
    <xdr:ext cx="95250" cy="171450"/>
    <xdr:sp macro="" textlink="">
      <xdr:nvSpPr>
        <xdr:cNvPr id="2063" name="Text Box 17">
          <a:extLst>
            <a:ext uri="{FF2B5EF4-FFF2-40B4-BE49-F238E27FC236}">
              <a16:creationId xmlns:a16="http://schemas.microsoft.com/office/drawing/2014/main" id="{EE0B8C49-91BF-4019-BEA4-0328EF9B5EE3}"/>
            </a:ext>
          </a:extLst>
        </xdr:cNvPr>
        <xdr:cNvSpPr txBox="1">
          <a:spLocks noChangeArrowheads="1"/>
        </xdr:cNvSpPr>
      </xdr:nvSpPr>
      <xdr:spPr bwMode="auto">
        <a:xfrm>
          <a:off x="309181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24</xdr:row>
      <xdr:rowOff>0</xdr:rowOff>
    </xdr:from>
    <xdr:ext cx="95250" cy="171450"/>
    <xdr:sp macro="" textlink="">
      <xdr:nvSpPr>
        <xdr:cNvPr id="2064" name="Text Box 18">
          <a:extLst>
            <a:ext uri="{FF2B5EF4-FFF2-40B4-BE49-F238E27FC236}">
              <a16:creationId xmlns:a16="http://schemas.microsoft.com/office/drawing/2014/main" id="{DFB83586-2661-4B6A-BB24-E87BCEF2C168}"/>
            </a:ext>
          </a:extLst>
        </xdr:cNvPr>
        <xdr:cNvSpPr txBox="1">
          <a:spLocks noChangeArrowheads="1"/>
        </xdr:cNvSpPr>
      </xdr:nvSpPr>
      <xdr:spPr bwMode="auto">
        <a:xfrm>
          <a:off x="309181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24</xdr:row>
      <xdr:rowOff>0</xdr:rowOff>
    </xdr:from>
    <xdr:ext cx="95250" cy="171450"/>
    <xdr:sp macro="" textlink="">
      <xdr:nvSpPr>
        <xdr:cNvPr id="2065" name="Text Box 19">
          <a:extLst>
            <a:ext uri="{FF2B5EF4-FFF2-40B4-BE49-F238E27FC236}">
              <a16:creationId xmlns:a16="http://schemas.microsoft.com/office/drawing/2014/main" id="{FAA88D40-A6A0-4DC1-8174-B095BDFF6DC3}"/>
            </a:ext>
          </a:extLst>
        </xdr:cNvPr>
        <xdr:cNvSpPr txBox="1">
          <a:spLocks noChangeArrowheads="1"/>
        </xdr:cNvSpPr>
      </xdr:nvSpPr>
      <xdr:spPr bwMode="auto">
        <a:xfrm>
          <a:off x="309181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444014"/>
    <xdr:sp macro="" textlink="">
      <xdr:nvSpPr>
        <xdr:cNvPr id="2066" name="Text Box 15">
          <a:extLst>
            <a:ext uri="{FF2B5EF4-FFF2-40B4-BE49-F238E27FC236}">
              <a16:creationId xmlns:a16="http://schemas.microsoft.com/office/drawing/2014/main" id="{BDAA51BE-2E40-4712-A946-D091B6F36FDF}"/>
            </a:ext>
          </a:extLst>
        </xdr:cNvPr>
        <xdr:cNvSpPr txBox="1">
          <a:spLocks noChangeArrowheads="1"/>
        </xdr:cNvSpPr>
      </xdr:nvSpPr>
      <xdr:spPr bwMode="auto">
        <a:xfrm>
          <a:off x="4743450" y="131635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067" name="Text Box 16">
          <a:extLst>
            <a:ext uri="{FF2B5EF4-FFF2-40B4-BE49-F238E27FC236}">
              <a16:creationId xmlns:a16="http://schemas.microsoft.com/office/drawing/2014/main" id="{1B21EE0C-304F-4F78-BCCE-C1DAED892343}"/>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068" name="Text Box 17">
          <a:extLst>
            <a:ext uri="{FF2B5EF4-FFF2-40B4-BE49-F238E27FC236}">
              <a16:creationId xmlns:a16="http://schemas.microsoft.com/office/drawing/2014/main" id="{9C49F72D-2098-4EFD-A8B2-FB961B952535}"/>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069" name="Text Box 18">
          <a:extLst>
            <a:ext uri="{FF2B5EF4-FFF2-40B4-BE49-F238E27FC236}">
              <a16:creationId xmlns:a16="http://schemas.microsoft.com/office/drawing/2014/main" id="{A28976CE-2388-4ED4-B299-052BD0916D88}"/>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070" name="Text Box 19">
          <a:extLst>
            <a:ext uri="{FF2B5EF4-FFF2-40B4-BE49-F238E27FC236}">
              <a16:creationId xmlns:a16="http://schemas.microsoft.com/office/drawing/2014/main" id="{C3188C9C-70C0-4D0A-9AB0-C31602169135}"/>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20</xdr:row>
      <xdr:rowOff>504825</xdr:rowOff>
    </xdr:from>
    <xdr:ext cx="95250" cy="442269"/>
    <xdr:sp macro="" textlink="">
      <xdr:nvSpPr>
        <xdr:cNvPr id="2071" name="Text Box 15">
          <a:extLst>
            <a:ext uri="{FF2B5EF4-FFF2-40B4-BE49-F238E27FC236}">
              <a16:creationId xmlns:a16="http://schemas.microsoft.com/office/drawing/2014/main" id="{402DFE85-CA5A-4451-9BD4-3928A46C6489}"/>
            </a:ext>
          </a:extLst>
        </xdr:cNvPr>
        <xdr:cNvSpPr txBox="1">
          <a:spLocks noChangeArrowheads="1"/>
        </xdr:cNvSpPr>
      </xdr:nvSpPr>
      <xdr:spPr bwMode="auto">
        <a:xfrm>
          <a:off x="14363700" y="131635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2072" name="Text Box 16">
          <a:extLst>
            <a:ext uri="{FF2B5EF4-FFF2-40B4-BE49-F238E27FC236}">
              <a16:creationId xmlns:a16="http://schemas.microsoft.com/office/drawing/2014/main" id="{8ADBF9DB-FFE4-47D5-89C6-BC7FFAA877AB}"/>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2073" name="Text Box 17">
          <a:extLst>
            <a:ext uri="{FF2B5EF4-FFF2-40B4-BE49-F238E27FC236}">
              <a16:creationId xmlns:a16="http://schemas.microsoft.com/office/drawing/2014/main" id="{31F16785-42C1-45A4-B82D-7C5CA512325A}"/>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2074" name="Text Box 18">
          <a:extLst>
            <a:ext uri="{FF2B5EF4-FFF2-40B4-BE49-F238E27FC236}">
              <a16:creationId xmlns:a16="http://schemas.microsoft.com/office/drawing/2014/main" id="{8B8E757F-F9C2-45A2-A8B8-FB4D865580DC}"/>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075" name="Text Box 16">
          <a:extLst>
            <a:ext uri="{FF2B5EF4-FFF2-40B4-BE49-F238E27FC236}">
              <a16:creationId xmlns:a16="http://schemas.microsoft.com/office/drawing/2014/main" id="{0B589645-A107-4857-80DA-8EA59B7D0769}"/>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076" name="Text Box 17">
          <a:extLst>
            <a:ext uri="{FF2B5EF4-FFF2-40B4-BE49-F238E27FC236}">
              <a16:creationId xmlns:a16="http://schemas.microsoft.com/office/drawing/2014/main" id="{6D68EDD5-56D1-4CBF-84A0-A5DD295BCB70}"/>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077" name="Text Box 18">
          <a:extLst>
            <a:ext uri="{FF2B5EF4-FFF2-40B4-BE49-F238E27FC236}">
              <a16:creationId xmlns:a16="http://schemas.microsoft.com/office/drawing/2014/main" id="{72FF8148-A186-470A-A6FC-00D9487C974B}"/>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078" name="Text Box 19">
          <a:extLst>
            <a:ext uri="{FF2B5EF4-FFF2-40B4-BE49-F238E27FC236}">
              <a16:creationId xmlns:a16="http://schemas.microsoft.com/office/drawing/2014/main" id="{7D848608-5605-42CC-9961-7C50B7CA3519}"/>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079" name="Text Box 16">
          <a:extLst>
            <a:ext uri="{FF2B5EF4-FFF2-40B4-BE49-F238E27FC236}">
              <a16:creationId xmlns:a16="http://schemas.microsoft.com/office/drawing/2014/main" id="{B8E852A7-3A52-4CA1-A292-845E8380C766}"/>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080" name="Text Box 17">
          <a:extLst>
            <a:ext uri="{FF2B5EF4-FFF2-40B4-BE49-F238E27FC236}">
              <a16:creationId xmlns:a16="http://schemas.microsoft.com/office/drawing/2014/main" id="{B90A1BAD-3B80-4654-9F3C-6011AEDD524A}"/>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081" name="Text Box 18">
          <a:extLst>
            <a:ext uri="{FF2B5EF4-FFF2-40B4-BE49-F238E27FC236}">
              <a16:creationId xmlns:a16="http://schemas.microsoft.com/office/drawing/2014/main" id="{59A0294F-1A0E-4EDB-8721-7B9E1B826E6D}"/>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170392</xdr:rowOff>
    </xdr:from>
    <xdr:ext cx="95250" cy="213632"/>
    <xdr:sp macro="" textlink="">
      <xdr:nvSpPr>
        <xdr:cNvPr id="2082" name="Text Box 15">
          <a:extLst>
            <a:ext uri="{FF2B5EF4-FFF2-40B4-BE49-F238E27FC236}">
              <a16:creationId xmlns:a16="http://schemas.microsoft.com/office/drawing/2014/main" id="{B098AB94-ABBD-4A26-A63F-6EB79C7A0E71}"/>
            </a:ext>
          </a:extLst>
        </xdr:cNvPr>
        <xdr:cNvSpPr txBox="1">
          <a:spLocks noChangeArrowheads="1"/>
        </xdr:cNvSpPr>
      </xdr:nvSpPr>
      <xdr:spPr bwMode="auto">
        <a:xfrm>
          <a:off x="14392275" y="144483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083" name="Text Box 16">
          <a:extLst>
            <a:ext uri="{FF2B5EF4-FFF2-40B4-BE49-F238E27FC236}">
              <a16:creationId xmlns:a16="http://schemas.microsoft.com/office/drawing/2014/main" id="{331D6A7C-6117-4B72-9CBF-719BFDDF57B4}"/>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084" name="Text Box 17">
          <a:extLst>
            <a:ext uri="{FF2B5EF4-FFF2-40B4-BE49-F238E27FC236}">
              <a16:creationId xmlns:a16="http://schemas.microsoft.com/office/drawing/2014/main" id="{9019F8DC-7355-4729-BA2D-427474205B2D}"/>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085" name="Text Box 18">
          <a:extLst>
            <a:ext uri="{FF2B5EF4-FFF2-40B4-BE49-F238E27FC236}">
              <a16:creationId xmlns:a16="http://schemas.microsoft.com/office/drawing/2014/main" id="{5988FB65-806A-4562-8B6E-C7F004066ED8}"/>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086" name="Text Box 19">
          <a:extLst>
            <a:ext uri="{FF2B5EF4-FFF2-40B4-BE49-F238E27FC236}">
              <a16:creationId xmlns:a16="http://schemas.microsoft.com/office/drawing/2014/main" id="{991C90EE-3BE4-45BF-BD77-73A2C040554F}"/>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2087" name="Text Box 16">
          <a:extLst>
            <a:ext uri="{FF2B5EF4-FFF2-40B4-BE49-F238E27FC236}">
              <a16:creationId xmlns:a16="http://schemas.microsoft.com/office/drawing/2014/main" id="{19A8BEA5-B370-41D8-9973-E66EF7AF49B0}"/>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2088" name="Text Box 17">
          <a:extLst>
            <a:ext uri="{FF2B5EF4-FFF2-40B4-BE49-F238E27FC236}">
              <a16:creationId xmlns:a16="http://schemas.microsoft.com/office/drawing/2014/main" id="{501336E4-FAEE-4193-A5E7-C0A51F67E90E}"/>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2089" name="Text Box 18">
          <a:extLst>
            <a:ext uri="{FF2B5EF4-FFF2-40B4-BE49-F238E27FC236}">
              <a16:creationId xmlns:a16="http://schemas.microsoft.com/office/drawing/2014/main" id="{549D70F0-D099-4E0C-95E4-28B4A5F97889}"/>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2090" name="Text Box 19">
          <a:extLst>
            <a:ext uri="{FF2B5EF4-FFF2-40B4-BE49-F238E27FC236}">
              <a16:creationId xmlns:a16="http://schemas.microsoft.com/office/drawing/2014/main" id="{69F2EA0A-5BD4-4C7F-B5AD-076A292093DC}"/>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19</xdr:row>
      <xdr:rowOff>0</xdr:rowOff>
    </xdr:from>
    <xdr:ext cx="95250" cy="171450"/>
    <xdr:sp macro="" textlink="">
      <xdr:nvSpPr>
        <xdr:cNvPr id="2091" name="Text Box 16">
          <a:extLst>
            <a:ext uri="{FF2B5EF4-FFF2-40B4-BE49-F238E27FC236}">
              <a16:creationId xmlns:a16="http://schemas.microsoft.com/office/drawing/2014/main" id="{B934288F-8E10-4AAA-B086-FFCC3362B040}"/>
            </a:ext>
          </a:extLst>
        </xdr:cNvPr>
        <xdr:cNvSpPr txBox="1">
          <a:spLocks noChangeArrowheads="1"/>
        </xdr:cNvSpPr>
      </xdr:nvSpPr>
      <xdr:spPr bwMode="auto">
        <a:xfrm>
          <a:off x="30918150" y="12420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19</xdr:row>
      <xdr:rowOff>0</xdr:rowOff>
    </xdr:from>
    <xdr:ext cx="95250" cy="171450"/>
    <xdr:sp macro="" textlink="">
      <xdr:nvSpPr>
        <xdr:cNvPr id="2092" name="Text Box 17">
          <a:extLst>
            <a:ext uri="{FF2B5EF4-FFF2-40B4-BE49-F238E27FC236}">
              <a16:creationId xmlns:a16="http://schemas.microsoft.com/office/drawing/2014/main" id="{7D8C6706-DF27-4273-A778-6E8F07C6332B}"/>
            </a:ext>
          </a:extLst>
        </xdr:cNvPr>
        <xdr:cNvSpPr txBox="1">
          <a:spLocks noChangeArrowheads="1"/>
        </xdr:cNvSpPr>
      </xdr:nvSpPr>
      <xdr:spPr bwMode="auto">
        <a:xfrm>
          <a:off x="30918150" y="12420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19</xdr:row>
      <xdr:rowOff>0</xdr:rowOff>
    </xdr:from>
    <xdr:ext cx="95250" cy="171450"/>
    <xdr:sp macro="" textlink="">
      <xdr:nvSpPr>
        <xdr:cNvPr id="2093" name="Text Box 18">
          <a:extLst>
            <a:ext uri="{FF2B5EF4-FFF2-40B4-BE49-F238E27FC236}">
              <a16:creationId xmlns:a16="http://schemas.microsoft.com/office/drawing/2014/main" id="{18D0B7C1-692C-4E37-8EC2-0297A225DB4E}"/>
            </a:ext>
          </a:extLst>
        </xdr:cNvPr>
        <xdr:cNvSpPr txBox="1">
          <a:spLocks noChangeArrowheads="1"/>
        </xdr:cNvSpPr>
      </xdr:nvSpPr>
      <xdr:spPr bwMode="auto">
        <a:xfrm>
          <a:off x="30918150" y="12420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19</xdr:row>
      <xdr:rowOff>0</xdr:rowOff>
    </xdr:from>
    <xdr:ext cx="95250" cy="171450"/>
    <xdr:sp macro="" textlink="">
      <xdr:nvSpPr>
        <xdr:cNvPr id="2094" name="Text Box 19">
          <a:extLst>
            <a:ext uri="{FF2B5EF4-FFF2-40B4-BE49-F238E27FC236}">
              <a16:creationId xmlns:a16="http://schemas.microsoft.com/office/drawing/2014/main" id="{C0608FAB-2DBA-44A4-BD2A-7761E81C4DAC}"/>
            </a:ext>
          </a:extLst>
        </xdr:cNvPr>
        <xdr:cNvSpPr txBox="1">
          <a:spLocks noChangeArrowheads="1"/>
        </xdr:cNvSpPr>
      </xdr:nvSpPr>
      <xdr:spPr bwMode="auto">
        <a:xfrm>
          <a:off x="30918150" y="12420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444014"/>
    <xdr:sp macro="" textlink="">
      <xdr:nvSpPr>
        <xdr:cNvPr id="2095" name="Text Box 15">
          <a:extLst>
            <a:ext uri="{FF2B5EF4-FFF2-40B4-BE49-F238E27FC236}">
              <a16:creationId xmlns:a16="http://schemas.microsoft.com/office/drawing/2014/main" id="{3031C2D3-DA22-437A-9DE7-CC5354EE8D61}"/>
            </a:ext>
          </a:extLst>
        </xdr:cNvPr>
        <xdr:cNvSpPr txBox="1">
          <a:spLocks noChangeArrowheads="1"/>
        </xdr:cNvSpPr>
      </xdr:nvSpPr>
      <xdr:spPr bwMode="auto">
        <a:xfrm>
          <a:off x="4743450" y="131635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096" name="Text Box 16">
          <a:extLst>
            <a:ext uri="{FF2B5EF4-FFF2-40B4-BE49-F238E27FC236}">
              <a16:creationId xmlns:a16="http://schemas.microsoft.com/office/drawing/2014/main" id="{7B74C30B-3771-46C3-8E54-D52725D95503}"/>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097" name="Text Box 17">
          <a:extLst>
            <a:ext uri="{FF2B5EF4-FFF2-40B4-BE49-F238E27FC236}">
              <a16:creationId xmlns:a16="http://schemas.microsoft.com/office/drawing/2014/main" id="{7B1C1FEA-57D9-4920-B3E9-FD4BA666FA7E}"/>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098" name="Text Box 18">
          <a:extLst>
            <a:ext uri="{FF2B5EF4-FFF2-40B4-BE49-F238E27FC236}">
              <a16:creationId xmlns:a16="http://schemas.microsoft.com/office/drawing/2014/main" id="{E881EBF9-3820-401B-A0D3-C8DEA9672B04}"/>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099" name="Text Box 19">
          <a:extLst>
            <a:ext uri="{FF2B5EF4-FFF2-40B4-BE49-F238E27FC236}">
              <a16:creationId xmlns:a16="http://schemas.microsoft.com/office/drawing/2014/main" id="{384C08F6-05F8-44B2-B374-4454993DA7BB}"/>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2100" name="Text Box 16">
          <a:extLst>
            <a:ext uri="{FF2B5EF4-FFF2-40B4-BE49-F238E27FC236}">
              <a16:creationId xmlns:a16="http://schemas.microsoft.com/office/drawing/2014/main" id="{C8D30BDE-8069-4A53-BA48-11FDA22CEBD8}"/>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2101" name="Text Box 17">
          <a:extLst>
            <a:ext uri="{FF2B5EF4-FFF2-40B4-BE49-F238E27FC236}">
              <a16:creationId xmlns:a16="http://schemas.microsoft.com/office/drawing/2014/main" id="{E6049500-F179-49AE-A0CF-562459EB4C82}"/>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15875</xdr:rowOff>
    </xdr:from>
    <xdr:ext cx="95250" cy="171450"/>
    <xdr:sp macro="" textlink="">
      <xdr:nvSpPr>
        <xdr:cNvPr id="2102" name="Text Box 18">
          <a:extLst>
            <a:ext uri="{FF2B5EF4-FFF2-40B4-BE49-F238E27FC236}">
              <a16:creationId xmlns:a16="http://schemas.microsoft.com/office/drawing/2014/main" id="{370582C6-9DB5-4A77-A76E-B36AB6BF5C75}"/>
            </a:ext>
          </a:extLst>
        </xdr:cNvPr>
        <xdr:cNvSpPr txBox="1">
          <a:spLocks noChangeArrowheads="1"/>
        </xdr:cNvSpPr>
      </xdr:nvSpPr>
      <xdr:spPr bwMode="auto">
        <a:xfrm>
          <a:off x="14355762" y="142938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103" name="Text Box 16">
          <a:extLst>
            <a:ext uri="{FF2B5EF4-FFF2-40B4-BE49-F238E27FC236}">
              <a16:creationId xmlns:a16="http://schemas.microsoft.com/office/drawing/2014/main" id="{A100682A-6A9B-4427-BF62-5D4E7FA5D536}"/>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104" name="Text Box 17">
          <a:extLst>
            <a:ext uri="{FF2B5EF4-FFF2-40B4-BE49-F238E27FC236}">
              <a16:creationId xmlns:a16="http://schemas.microsoft.com/office/drawing/2014/main" id="{6487A0E2-F007-4095-88D8-8DF6F678E8CE}"/>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105" name="Text Box 18">
          <a:extLst>
            <a:ext uri="{FF2B5EF4-FFF2-40B4-BE49-F238E27FC236}">
              <a16:creationId xmlns:a16="http://schemas.microsoft.com/office/drawing/2014/main" id="{3A55DA76-D3A7-4C8C-B6BB-8AA00E5A9506}"/>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106" name="Text Box 19">
          <a:extLst>
            <a:ext uri="{FF2B5EF4-FFF2-40B4-BE49-F238E27FC236}">
              <a16:creationId xmlns:a16="http://schemas.microsoft.com/office/drawing/2014/main" id="{26FB4295-3BBF-42B4-8902-D4EC4B894A27}"/>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107" name="Text Box 16">
          <a:extLst>
            <a:ext uri="{FF2B5EF4-FFF2-40B4-BE49-F238E27FC236}">
              <a16:creationId xmlns:a16="http://schemas.microsoft.com/office/drawing/2014/main" id="{4DD3B638-9AD6-4579-9A21-6BA34C374453}"/>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448496"/>
    <xdr:sp macro="" textlink="">
      <xdr:nvSpPr>
        <xdr:cNvPr id="2108" name="Text Box 15">
          <a:extLst>
            <a:ext uri="{FF2B5EF4-FFF2-40B4-BE49-F238E27FC236}">
              <a16:creationId xmlns:a16="http://schemas.microsoft.com/office/drawing/2014/main" id="{DA1857FB-9184-4554-8361-E0F644F64C69}"/>
            </a:ext>
          </a:extLst>
        </xdr:cNvPr>
        <xdr:cNvSpPr txBox="1">
          <a:spLocks noChangeArrowheads="1"/>
        </xdr:cNvSpPr>
      </xdr:nvSpPr>
      <xdr:spPr bwMode="auto">
        <a:xfrm>
          <a:off x="4743450" y="146494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504825</xdr:rowOff>
    </xdr:from>
    <xdr:ext cx="95250" cy="442269"/>
    <xdr:sp macro="" textlink="">
      <xdr:nvSpPr>
        <xdr:cNvPr id="2109" name="Text Box 15">
          <a:extLst>
            <a:ext uri="{FF2B5EF4-FFF2-40B4-BE49-F238E27FC236}">
              <a16:creationId xmlns:a16="http://schemas.microsoft.com/office/drawing/2014/main" id="{6746F8B7-03A0-4835-A791-220506C66A13}"/>
            </a:ext>
          </a:extLst>
        </xdr:cNvPr>
        <xdr:cNvSpPr txBox="1">
          <a:spLocks noChangeArrowheads="1"/>
        </xdr:cNvSpPr>
      </xdr:nvSpPr>
      <xdr:spPr bwMode="auto">
        <a:xfrm>
          <a:off x="14363700" y="146494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213632"/>
    <xdr:sp macro="" textlink="">
      <xdr:nvSpPr>
        <xdr:cNvPr id="2110" name="Text Box 15">
          <a:extLst>
            <a:ext uri="{FF2B5EF4-FFF2-40B4-BE49-F238E27FC236}">
              <a16:creationId xmlns:a16="http://schemas.microsoft.com/office/drawing/2014/main" id="{C53D7E1A-66D2-47C0-B527-7B6A0ABFA2F5}"/>
            </a:ext>
          </a:extLst>
        </xdr:cNvPr>
        <xdr:cNvSpPr txBox="1">
          <a:spLocks noChangeArrowheads="1"/>
        </xdr:cNvSpPr>
      </xdr:nvSpPr>
      <xdr:spPr bwMode="auto">
        <a:xfrm>
          <a:off x="4743450" y="14649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444331"/>
    <xdr:sp macro="" textlink="">
      <xdr:nvSpPr>
        <xdr:cNvPr id="2111" name="Text Box 15">
          <a:extLst>
            <a:ext uri="{FF2B5EF4-FFF2-40B4-BE49-F238E27FC236}">
              <a16:creationId xmlns:a16="http://schemas.microsoft.com/office/drawing/2014/main" id="{917DA2B3-2F38-45B6-AFBE-40DC6B914106}"/>
            </a:ext>
          </a:extLst>
        </xdr:cNvPr>
        <xdr:cNvSpPr txBox="1">
          <a:spLocks noChangeArrowheads="1"/>
        </xdr:cNvSpPr>
      </xdr:nvSpPr>
      <xdr:spPr bwMode="auto">
        <a:xfrm>
          <a:off x="4743450" y="146494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170392</xdr:rowOff>
    </xdr:from>
    <xdr:ext cx="95250" cy="213632"/>
    <xdr:sp macro="" textlink="">
      <xdr:nvSpPr>
        <xdr:cNvPr id="2112" name="Text Box 15">
          <a:extLst>
            <a:ext uri="{FF2B5EF4-FFF2-40B4-BE49-F238E27FC236}">
              <a16:creationId xmlns:a16="http://schemas.microsoft.com/office/drawing/2014/main" id="{C52188FE-B53E-4854-B40E-DFF42132D69E}"/>
            </a:ext>
          </a:extLst>
        </xdr:cNvPr>
        <xdr:cNvSpPr txBox="1">
          <a:spLocks noChangeArrowheads="1"/>
        </xdr:cNvSpPr>
      </xdr:nvSpPr>
      <xdr:spPr bwMode="auto">
        <a:xfrm>
          <a:off x="14392275" y="144483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13" name="Text Box 16">
          <a:extLst>
            <a:ext uri="{FF2B5EF4-FFF2-40B4-BE49-F238E27FC236}">
              <a16:creationId xmlns:a16="http://schemas.microsoft.com/office/drawing/2014/main" id="{7B79F798-2243-40A4-B81A-0DCE25491461}"/>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14" name="Text Box 17">
          <a:extLst>
            <a:ext uri="{FF2B5EF4-FFF2-40B4-BE49-F238E27FC236}">
              <a16:creationId xmlns:a16="http://schemas.microsoft.com/office/drawing/2014/main" id="{258F42F5-3B32-4733-B6E2-4C9E70D11378}"/>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15" name="Text Box 18">
          <a:extLst>
            <a:ext uri="{FF2B5EF4-FFF2-40B4-BE49-F238E27FC236}">
              <a16:creationId xmlns:a16="http://schemas.microsoft.com/office/drawing/2014/main" id="{03ADF7A7-4043-45A4-B58D-6DE5BD591779}"/>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16" name="Text Box 19">
          <a:extLst>
            <a:ext uri="{FF2B5EF4-FFF2-40B4-BE49-F238E27FC236}">
              <a16:creationId xmlns:a16="http://schemas.microsoft.com/office/drawing/2014/main" id="{AB5A1065-6C35-40B8-BC2D-C4055352402D}"/>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17" name="Text Box 16">
          <a:extLst>
            <a:ext uri="{FF2B5EF4-FFF2-40B4-BE49-F238E27FC236}">
              <a16:creationId xmlns:a16="http://schemas.microsoft.com/office/drawing/2014/main" id="{71D3FC61-3BD9-43F7-BFC0-75A5E8E75A84}"/>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18" name="Text Box 17">
          <a:extLst>
            <a:ext uri="{FF2B5EF4-FFF2-40B4-BE49-F238E27FC236}">
              <a16:creationId xmlns:a16="http://schemas.microsoft.com/office/drawing/2014/main" id="{CF3333DB-9B9B-4017-85DF-3227C9B77021}"/>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19" name="Text Box 18">
          <a:extLst>
            <a:ext uri="{FF2B5EF4-FFF2-40B4-BE49-F238E27FC236}">
              <a16:creationId xmlns:a16="http://schemas.microsoft.com/office/drawing/2014/main" id="{25C203E8-5416-44F3-BBA9-A981C1315AF3}"/>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20" name="Text Box 19">
          <a:extLst>
            <a:ext uri="{FF2B5EF4-FFF2-40B4-BE49-F238E27FC236}">
              <a16:creationId xmlns:a16="http://schemas.microsoft.com/office/drawing/2014/main" id="{F59DC911-20F6-4E0D-B641-A036EF9FC6EE}"/>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2121" name="Text Box 16">
          <a:extLst>
            <a:ext uri="{FF2B5EF4-FFF2-40B4-BE49-F238E27FC236}">
              <a16:creationId xmlns:a16="http://schemas.microsoft.com/office/drawing/2014/main" id="{7885CE44-10AC-403C-8424-89B8927D07F4}"/>
            </a:ext>
          </a:extLst>
        </xdr:cNvPr>
        <xdr:cNvSpPr txBox="1">
          <a:spLocks noChangeArrowheads="1"/>
        </xdr:cNvSpPr>
      </xdr:nvSpPr>
      <xdr:spPr bwMode="auto">
        <a:xfrm>
          <a:off x="309181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2122" name="Text Box 17">
          <a:extLst>
            <a:ext uri="{FF2B5EF4-FFF2-40B4-BE49-F238E27FC236}">
              <a16:creationId xmlns:a16="http://schemas.microsoft.com/office/drawing/2014/main" id="{B2238DE2-53A2-4FC3-BA35-5553D7A73E32}"/>
            </a:ext>
          </a:extLst>
        </xdr:cNvPr>
        <xdr:cNvSpPr txBox="1">
          <a:spLocks noChangeArrowheads="1"/>
        </xdr:cNvSpPr>
      </xdr:nvSpPr>
      <xdr:spPr bwMode="auto">
        <a:xfrm>
          <a:off x="309181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2123" name="Text Box 18">
          <a:extLst>
            <a:ext uri="{FF2B5EF4-FFF2-40B4-BE49-F238E27FC236}">
              <a16:creationId xmlns:a16="http://schemas.microsoft.com/office/drawing/2014/main" id="{979B7123-709B-4B03-A91E-24554AE9BFDC}"/>
            </a:ext>
          </a:extLst>
        </xdr:cNvPr>
        <xdr:cNvSpPr txBox="1">
          <a:spLocks noChangeArrowheads="1"/>
        </xdr:cNvSpPr>
      </xdr:nvSpPr>
      <xdr:spPr bwMode="auto">
        <a:xfrm>
          <a:off x="309181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2124" name="Text Box 19">
          <a:extLst>
            <a:ext uri="{FF2B5EF4-FFF2-40B4-BE49-F238E27FC236}">
              <a16:creationId xmlns:a16="http://schemas.microsoft.com/office/drawing/2014/main" id="{0066848C-B3E6-4447-B045-0E2F7BA58CAD}"/>
            </a:ext>
          </a:extLst>
        </xdr:cNvPr>
        <xdr:cNvSpPr txBox="1">
          <a:spLocks noChangeArrowheads="1"/>
        </xdr:cNvSpPr>
      </xdr:nvSpPr>
      <xdr:spPr bwMode="auto">
        <a:xfrm>
          <a:off x="309181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444014"/>
    <xdr:sp macro="" textlink="">
      <xdr:nvSpPr>
        <xdr:cNvPr id="2125" name="Text Box 15">
          <a:extLst>
            <a:ext uri="{FF2B5EF4-FFF2-40B4-BE49-F238E27FC236}">
              <a16:creationId xmlns:a16="http://schemas.microsoft.com/office/drawing/2014/main" id="{BC11CFD9-B8D0-4D78-A481-8AD6E54C00F9}"/>
            </a:ext>
          </a:extLst>
        </xdr:cNvPr>
        <xdr:cNvSpPr txBox="1">
          <a:spLocks noChangeArrowheads="1"/>
        </xdr:cNvSpPr>
      </xdr:nvSpPr>
      <xdr:spPr bwMode="auto">
        <a:xfrm>
          <a:off x="4743450" y="153924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26" name="Text Box 16">
          <a:extLst>
            <a:ext uri="{FF2B5EF4-FFF2-40B4-BE49-F238E27FC236}">
              <a16:creationId xmlns:a16="http://schemas.microsoft.com/office/drawing/2014/main" id="{999D7A67-F043-471B-BD0B-9A84E8B244BD}"/>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27" name="Text Box 17">
          <a:extLst>
            <a:ext uri="{FF2B5EF4-FFF2-40B4-BE49-F238E27FC236}">
              <a16:creationId xmlns:a16="http://schemas.microsoft.com/office/drawing/2014/main" id="{087FC252-13C2-4502-BB91-7C9CCB4DD485}"/>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28" name="Text Box 18">
          <a:extLst>
            <a:ext uri="{FF2B5EF4-FFF2-40B4-BE49-F238E27FC236}">
              <a16:creationId xmlns:a16="http://schemas.microsoft.com/office/drawing/2014/main" id="{8446C532-8A23-4E80-B773-3994932C7CEB}"/>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29" name="Text Box 19">
          <a:extLst>
            <a:ext uri="{FF2B5EF4-FFF2-40B4-BE49-F238E27FC236}">
              <a16:creationId xmlns:a16="http://schemas.microsoft.com/office/drawing/2014/main" id="{FEEAB300-FB02-46C7-A0A8-A896623DEF6B}"/>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30" name="Text Box 16">
          <a:extLst>
            <a:ext uri="{FF2B5EF4-FFF2-40B4-BE49-F238E27FC236}">
              <a16:creationId xmlns:a16="http://schemas.microsoft.com/office/drawing/2014/main" id="{C281F1CA-3F7F-458A-9F7F-5773DFBF4E58}"/>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31" name="Text Box 17">
          <a:extLst>
            <a:ext uri="{FF2B5EF4-FFF2-40B4-BE49-F238E27FC236}">
              <a16:creationId xmlns:a16="http://schemas.microsoft.com/office/drawing/2014/main" id="{B1B9B0B4-6582-44BE-B077-574AA44E1739}"/>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32" name="Text Box 18">
          <a:extLst>
            <a:ext uri="{FF2B5EF4-FFF2-40B4-BE49-F238E27FC236}">
              <a16:creationId xmlns:a16="http://schemas.microsoft.com/office/drawing/2014/main" id="{671D6519-85BE-43F7-A85D-215F73332D29}"/>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33" name="Text Box 16">
          <a:extLst>
            <a:ext uri="{FF2B5EF4-FFF2-40B4-BE49-F238E27FC236}">
              <a16:creationId xmlns:a16="http://schemas.microsoft.com/office/drawing/2014/main" id="{037A845E-2A0C-49E5-915F-433704A0988A}"/>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34" name="Text Box 17">
          <a:extLst>
            <a:ext uri="{FF2B5EF4-FFF2-40B4-BE49-F238E27FC236}">
              <a16:creationId xmlns:a16="http://schemas.microsoft.com/office/drawing/2014/main" id="{E8BFB4A5-D1F2-4082-BF06-D7ED099F162D}"/>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35" name="Text Box 18">
          <a:extLst>
            <a:ext uri="{FF2B5EF4-FFF2-40B4-BE49-F238E27FC236}">
              <a16:creationId xmlns:a16="http://schemas.microsoft.com/office/drawing/2014/main" id="{15A61DE4-5EBD-4372-A6A6-75F8BD75B84F}"/>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36" name="Text Box 19">
          <a:extLst>
            <a:ext uri="{FF2B5EF4-FFF2-40B4-BE49-F238E27FC236}">
              <a16:creationId xmlns:a16="http://schemas.microsoft.com/office/drawing/2014/main" id="{02930E9E-774B-4BEA-8B12-D03DAA743C73}"/>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37" name="Text Box 16">
          <a:extLst>
            <a:ext uri="{FF2B5EF4-FFF2-40B4-BE49-F238E27FC236}">
              <a16:creationId xmlns:a16="http://schemas.microsoft.com/office/drawing/2014/main" id="{C92BA9C0-CDC5-4855-A9BF-0FEBC2D461FC}"/>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38" name="Text Box 17">
          <a:extLst>
            <a:ext uri="{FF2B5EF4-FFF2-40B4-BE49-F238E27FC236}">
              <a16:creationId xmlns:a16="http://schemas.microsoft.com/office/drawing/2014/main" id="{82584985-540E-43CE-BEAE-16E1393EC3E0}"/>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39" name="Text Box 18">
          <a:extLst>
            <a:ext uri="{FF2B5EF4-FFF2-40B4-BE49-F238E27FC236}">
              <a16:creationId xmlns:a16="http://schemas.microsoft.com/office/drawing/2014/main" id="{949D42C6-3823-449A-B095-4095F6A244CE}"/>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40" name="Text Box 19">
          <a:extLst>
            <a:ext uri="{FF2B5EF4-FFF2-40B4-BE49-F238E27FC236}">
              <a16:creationId xmlns:a16="http://schemas.microsoft.com/office/drawing/2014/main" id="{0369D1B3-6D17-451B-9FBA-C753974F464A}"/>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456743"/>
    <xdr:sp macro="" textlink="">
      <xdr:nvSpPr>
        <xdr:cNvPr id="2141" name="Text Box 15">
          <a:extLst>
            <a:ext uri="{FF2B5EF4-FFF2-40B4-BE49-F238E27FC236}">
              <a16:creationId xmlns:a16="http://schemas.microsoft.com/office/drawing/2014/main" id="{CC40FDFF-EBB9-42A7-AD70-0E902C7FDE8E}"/>
            </a:ext>
          </a:extLst>
        </xdr:cNvPr>
        <xdr:cNvSpPr txBox="1">
          <a:spLocks noChangeArrowheads="1"/>
        </xdr:cNvSpPr>
      </xdr:nvSpPr>
      <xdr:spPr bwMode="auto">
        <a:xfrm>
          <a:off x="4743450" y="146494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504825</xdr:rowOff>
    </xdr:from>
    <xdr:ext cx="95250" cy="442269"/>
    <xdr:sp macro="" textlink="">
      <xdr:nvSpPr>
        <xdr:cNvPr id="2142" name="Text Box 15">
          <a:extLst>
            <a:ext uri="{FF2B5EF4-FFF2-40B4-BE49-F238E27FC236}">
              <a16:creationId xmlns:a16="http://schemas.microsoft.com/office/drawing/2014/main" id="{BDC0A423-95E2-4532-92F4-8CFA9CA88E9B}"/>
            </a:ext>
          </a:extLst>
        </xdr:cNvPr>
        <xdr:cNvSpPr txBox="1">
          <a:spLocks noChangeArrowheads="1"/>
        </xdr:cNvSpPr>
      </xdr:nvSpPr>
      <xdr:spPr bwMode="auto">
        <a:xfrm>
          <a:off x="14363700" y="146494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213632"/>
    <xdr:sp macro="" textlink="">
      <xdr:nvSpPr>
        <xdr:cNvPr id="2143" name="Text Box 15">
          <a:extLst>
            <a:ext uri="{FF2B5EF4-FFF2-40B4-BE49-F238E27FC236}">
              <a16:creationId xmlns:a16="http://schemas.microsoft.com/office/drawing/2014/main" id="{F9487F42-6BB6-44DB-AF0C-13B1BDA25C90}"/>
            </a:ext>
          </a:extLst>
        </xdr:cNvPr>
        <xdr:cNvSpPr txBox="1">
          <a:spLocks noChangeArrowheads="1"/>
        </xdr:cNvSpPr>
      </xdr:nvSpPr>
      <xdr:spPr bwMode="auto">
        <a:xfrm>
          <a:off x="4743450" y="14649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444331"/>
    <xdr:sp macro="" textlink="">
      <xdr:nvSpPr>
        <xdr:cNvPr id="2144" name="Text Box 15">
          <a:extLst>
            <a:ext uri="{FF2B5EF4-FFF2-40B4-BE49-F238E27FC236}">
              <a16:creationId xmlns:a16="http://schemas.microsoft.com/office/drawing/2014/main" id="{27740649-907C-421B-8C4E-989A40B96093}"/>
            </a:ext>
          </a:extLst>
        </xdr:cNvPr>
        <xdr:cNvSpPr txBox="1">
          <a:spLocks noChangeArrowheads="1"/>
        </xdr:cNvSpPr>
      </xdr:nvSpPr>
      <xdr:spPr bwMode="auto">
        <a:xfrm>
          <a:off x="4743450" y="146494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504825</xdr:rowOff>
    </xdr:from>
    <xdr:ext cx="95250" cy="213632"/>
    <xdr:sp macro="" textlink="">
      <xdr:nvSpPr>
        <xdr:cNvPr id="2145" name="Text Box 15">
          <a:extLst>
            <a:ext uri="{FF2B5EF4-FFF2-40B4-BE49-F238E27FC236}">
              <a16:creationId xmlns:a16="http://schemas.microsoft.com/office/drawing/2014/main" id="{3CC40D81-A2C6-4DE7-A9A2-312F747B4689}"/>
            </a:ext>
          </a:extLst>
        </xdr:cNvPr>
        <xdr:cNvSpPr txBox="1">
          <a:spLocks noChangeArrowheads="1"/>
        </xdr:cNvSpPr>
      </xdr:nvSpPr>
      <xdr:spPr bwMode="auto">
        <a:xfrm>
          <a:off x="14363700" y="14649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46" name="Text Box 16">
          <a:extLst>
            <a:ext uri="{FF2B5EF4-FFF2-40B4-BE49-F238E27FC236}">
              <a16:creationId xmlns:a16="http://schemas.microsoft.com/office/drawing/2014/main" id="{08B64C47-A970-4AAD-929A-A8A6EAE3B3C8}"/>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47" name="Text Box 17">
          <a:extLst>
            <a:ext uri="{FF2B5EF4-FFF2-40B4-BE49-F238E27FC236}">
              <a16:creationId xmlns:a16="http://schemas.microsoft.com/office/drawing/2014/main" id="{DBEA7467-CD36-4164-B33C-6FF8E94DADC0}"/>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48" name="Text Box 18">
          <a:extLst>
            <a:ext uri="{FF2B5EF4-FFF2-40B4-BE49-F238E27FC236}">
              <a16:creationId xmlns:a16="http://schemas.microsoft.com/office/drawing/2014/main" id="{407499A0-04FB-421B-88CD-20D073D1659E}"/>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49" name="Text Box 19">
          <a:extLst>
            <a:ext uri="{FF2B5EF4-FFF2-40B4-BE49-F238E27FC236}">
              <a16:creationId xmlns:a16="http://schemas.microsoft.com/office/drawing/2014/main" id="{DD522A40-216D-4B51-B129-D09419FC4756}"/>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50" name="Text Box 16">
          <a:extLst>
            <a:ext uri="{FF2B5EF4-FFF2-40B4-BE49-F238E27FC236}">
              <a16:creationId xmlns:a16="http://schemas.microsoft.com/office/drawing/2014/main" id="{A4E1748D-DD65-4225-AD1B-A2BB44F63022}"/>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51" name="Text Box 17">
          <a:extLst>
            <a:ext uri="{FF2B5EF4-FFF2-40B4-BE49-F238E27FC236}">
              <a16:creationId xmlns:a16="http://schemas.microsoft.com/office/drawing/2014/main" id="{0718A5D2-EC1B-4DCA-AE9D-56E5F6EAA332}"/>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52" name="Text Box 18">
          <a:extLst>
            <a:ext uri="{FF2B5EF4-FFF2-40B4-BE49-F238E27FC236}">
              <a16:creationId xmlns:a16="http://schemas.microsoft.com/office/drawing/2014/main" id="{07B634B4-B592-4850-881B-DEDE181034EB}"/>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53" name="Text Box 19">
          <a:extLst>
            <a:ext uri="{FF2B5EF4-FFF2-40B4-BE49-F238E27FC236}">
              <a16:creationId xmlns:a16="http://schemas.microsoft.com/office/drawing/2014/main" id="{C43A710E-1361-4E96-BF7A-4F5EE0EBAFCC}"/>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2154" name="Text Box 16">
          <a:extLst>
            <a:ext uri="{FF2B5EF4-FFF2-40B4-BE49-F238E27FC236}">
              <a16:creationId xmlns:a16="http://schemas.microsoft.com/office/drawing/2014/main" id="{9DADF381-DC23-4916-BB48-BE415C4B1150}"/>
            </a:ext>
          </a:extLst>
        </xdr:cNvPr>
        <xdr:cNvSpPr txBox="1">
          <a:spLocks noChangeArrowheads="1"/>
        </xdr:cNvSpPr>
      </xdr:nvSpPr>
      <xdr:spPr bwMode="auto">
        <a:xfrm>
          <a:off x="309181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2155" name="Text Box 17">
          <a:extLst>
            <a:ext uri="{FF2B5EF4-FFF2-40B4-BE49-F238E27FC236}">
              <a16:creationId xmlns:a16="http://schemas.microsoft.com/office/drawing/2014/main" id="{C2E18FBD-A296-467C-A00D-9630DFE359EF}"/>
            </a:ext>
          </a:extLst>
        </xdr:cNvPr>
        <xdr:cNvSpPr txBox="1">
          <a:spLocks noChangeArrowheads="1"/>
        </xdr:cNvSpPr>
      </xdr:nvSpPr>
      <xdr:spPr bwMode="auto">
        <a:xfrm>
          <a:off x="309181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2156" name="Text Box 18">
          <a:extLst>
            <a:ext uri="{FF2B5EF4-FFF2-40B4-BE49-F238E27FC236}">
              <a16:creationId xmlns:a16="http://schemas.microsoft.com/office/drawing/2014/main" id="{DC995341-9818-4E64-B871-769E1EAF786A}"/>
            </a:ext>
          </a:extLst>
        </xdr:cNvPr>
        <xdr:cNvSpPr txBox="1">
          <a:spLocks noChangeArrowheads="1"/>
        </xdr:cNvSpPr>
      </xdr:nvSpPr>
      <xdr:spPr bwMode="auto">
        <a:xfrm>
          <a:off x="309181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2157" name="Text Box 19">
          <a:extLst>
            <a:ext uri="{FF2B5EF4-FFF2-40B4-BE49-F238E27FC236}">
              <a16:creationId xmlns:a16="http://schemas.microsoft.com/office/drawing/2014/main" id="{2D3C4B19-458A-40B6-8E68-FD63E4D83408}"/>
            </a:ext>
          </a:extLst>
        </xdr:cNvPr>
        <xdr:cNvSpPr txBox="1">
          <a:spLocks noChangeArrowheads="1"/>
        </xdr:cNvSpPr>
      </xdr:nvSpPr>
      <xdr:spPr bwMode="auto">
        <a:xfrm>
          <a:off x="309181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444014"/>
    <xdr:sp macro="" textlink="">
      <xdr:nvSpPr>
        <xdr:cNvPr id="2158" name="Text Box 15">
          <a:extLst>
            <a:ext uri="{FF2B5EF4-FFF2-40B4-BE49-F238E27FC236}">
              <a16:creationId xmlns:a16="http://schemas.microsoft.com/office/drawing/2014/main" id="{99BF150B-9CF0-4843-B4B9-E77A8EBA77EC}"/>
            </a:ext>
          </a:extLst>
        </xdr:cNvPr>
        <xdr:cNvSpPr txBox="1">
          <a:spLocks noChangeArrowheads="1"/>
        </xdr:cNvSpPr>
      </xdr:nvSpPr>
      <xdr:spPr bwMode="auto">
        <a:xfrm>
          <a:off x="4743450" y="153924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59" name="Text Box 16">
          <a:extLst>
            <a:ext uri="{FF2B5EF4-FFF2-40B4-BE49-F238E27FC236}">
              <a16:creationId xmlns:a16="http://schemas.microsoft.com/office/drawing/2014/main" id="{5C4A18EB-F070-40A6-8195-71CE02CF3FBA}"/>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60" name="Text Box 17">
          <a:extLst>
            <a:ext uri="{FF2B5EF4-FFF2-40B4-BE49-F238E27FC236}">
              <a16:creationId xmlns:a16="http://schemas.microsoft.com/office/drawing/2014/main" id="{7FAC09E8-5B70-4B1B-B951-F6259E28817C}"/>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61" name="Text Box 18">
          <a:extLst>
            <a:ext uri="{FF2B5EF4-FFF2-40B4-BE49-F238E27FC236}">
              <a16:creationId xmlns:a16="http://schemas.microsoft.com/office/drawing/2014/main" id="{9E03D47A-73DA-40B2-9B49-25D4F24CE506}"/>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62" name="Text Box 19">
          <a:extLst>
            <a:ext uri="{FF2B5EF4-FFF2-40B4-BE49-F238E27FC236}">
              <a16:creationId xmlns:a16="http://schemas.microsoft.com/office/drawing/2014/main" id="{BB19C55D-FA24-4DEA-B0AF-0A7AA3532B6B}"/>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26</xdr:row>
      <xdr:rowOff>504825</xdr:rowOff>
    </xdr:from>
    <xdr:ext cx="95250" cy="442269"/>
    <xdr:sp macro="" textlink="">
      <xdr:nvSpPr>
        <xdr:cNvPr id="2163" name="Text Box 15">
          <a:extLst>
            <a:ext uri="{FF2B5EF4-FFF2-40B4-BE49-F238E27FC236}">
              <a16:creationId xmlns:a16="http://schemas.microsoft.com/office/drawing/2014/main" id="{7171792E-C309-454D-A382-13A1F296DA33}"/>
            </a:ext>
          </a:extLst>
        </xdr:cNvPr>
        <xdr:cNvSpPr txBox="1">
          <a:spLocks noChangeArrowheads="1"/>
        </xdr:cNvSpPr>
      </xdr:nvSpPr>
      <xdr:spPr bwMode="auto">
        <a:xfrm>
          <a:off x="14363700" y="153924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64" name="Text Box 16">
          <a:extLst>
            <a:ext uri="{FF2B5EF4-FFF2-40B4-BE49-F238E27FC236}">
              <a16:creationId xmlns:a16="http://schemas.microsoft.com/office/drawing/2014/main" id="{E7FFC2E3-D5C4-4137-8114-732CBE2AEE07}"/>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65" name="Text Box 17">
          <a:extLst>
            <a:ext uri="{FF2B5EF4-FFF2-40B4-BE49-F238E27FC236}">
              <a16:creationId xmlns:a16="http://schemas.microsoft.com/office/drawing/2014/main" id="{A2857455-BBD5-49C9-8093-04EC55FFDB67}"/>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66" name="Text Box 18">
          <a:extLst>
            <a:ext uri="{FF2B5EF4-FFF2-40B4-BE49-F238E27FC236}">
              <a16:creationId xmlns:a16="http://schemas.microsoft.com/office/drawing/2014/main" id="{2822ED3B-E57C-4B75-882B-2D49DB0E5A88}"/>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67" name="Text Box 16">
          <a:extLst>
            <a:ext uri="{FF2B5EF4-FFF2-40B4-BE49-F238E27FC236}">
              <a16:creationId xmlns:a16="http://schemas.microsoft.com/office/drawing/2014/main" id="{F9CDC87D-CC6B-461D-B0D8-BFA008ECCE13}"/>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68" name="Text Box 17">
          <a:extLst>
            <a:ext uri="{FF2B5EF4-FFF2-40B4-BE49-F238E27FC236}">
              <a16:creationId xmlns:a16="http://schemas.microsoft.com/office/drawing/2014/main" id="{725E6D7E-3257-41F0-B573-FD026187BE58}"/>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69" name="Text Box 18">
          <a:extLst>
            <a:ext uri="{FF2B5EF4-FFF2-40B4-BE49-F238E27FC236}">
              <a16:creationId xmlns:a16="http://schemas.microsoft.com/office/drawing/2014/main" id="{A5D4016B-F390-4531-B8B6-FF25904EA1CA}"/>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70" name="Text Box 19">
          <a:extLst>
            <a:ext uri="{FF2B5EF4-FFF2-40B4-BE49-F238E27FC236}">
              <a16:creationId xmlns:a16="http://schemas.microsoft.com/office/drawing/2014/main" id="{0842CD67-FFB3-4FF3-8047-244B398BC319}"/>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71" name="Text Box 16">
          <a:extLst>
            <a:ext uri="{FF2B5EF4-FFF2-40B4-BE49-F238E27FC236}">
              <a16:creationId xmlns:a16="http://schemas.microsoft.com/office/drawing/2014/main" id="{F9FDCE82-B974-4A97-92CA-D1EA0CA6C8BC}"/>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72" name="Text Box 17">
          <a:extLst>
            <a:ext uri="{FF2B5EF4-FFF2-40B4-BE49-F238E27FC236}">
              <a16:creationId xmlns:a16="http://schemas.microsoft.com/office/drawing/2014/main" id="{65CF2722-FAA5-4A1C-883A-7A95F3451272}"/>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73" name="Text Box 18">
          <a:extLst>
            <a:ext uri="{FF2B5EF4-FFF2-40B4-BE49-F238E27FC236}">
              <a16:creationId xmlns:a16="http://schemas.microsoft.com/office/drawing/2014/main" id="{3E7511A6-0F6D-4624-87DE-4DA73083905D}"/>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170392</xdr:rowOff>
    </xdr:from>
    <xdr:ext cx="95250" cy="213632"/>
    <xdr:sp macro="" textlink="">
      <xdr:nvSpPr>
        <xdr:cNvPr id="2174" name="Text Box 15">
          <a:extLst>
            <a:ext uri="{FF2B5EF4-FFF2-40B4-BE49-F238E27FC236}">
              <a16:creationId xmlns:a16="http://schemas.microsoft.com/office/drawing/2014/main" id="{B0747DD7-0134-4046-9BC9-EC424CBBC5AC}"/>
            </a:ext>
          </a:extLst>
        </xdr:cNvPr>
        <xdr:cNvSpPr txBox="1">
          <a:spLocks noChangeArrowheads="1"/>
        </xdr:cNvSpPr>
      </xdr:nvSpPr>
      <xdr:spPr bwMode="auto">
        <a:xfrm>
          <a:off x="14392275" y="166772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75" name="Text Box 16">
          <a:extLst>
            <a:ext uri="{FF2B5EF4-FFF2-40B4-BE49-F238E27FC236}">
              <a16:creationId xmlns:a16="http://schemas.microsoft.com/office/drawing/2014/main" id="{B15618E0-48C0-46F4-AABB-7011EDC84C9E}"/>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76" name="Text Box 17">
          <a:extLst>
            <a:ext uri="{FF2B5EF4-FFF2-40B4-BE49-F238E27FC236}">
              <a16:creationId xmlns:a16="http://schemas.microsoft.com/office/drawing/2014/main" id="{EB353FB8-7060-4136-852D-7726684DE8A3}"/>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77" name="Text Box 18">
          <a:extLst>
            <a:ext uri="{FF2B5EF4-FFF2-40B4-BE49-F238E27FC236}">
              <a16:creationId xmlns:a16="http://schemas.microsoft.com/office/drawing/2014/main" id="{E02F7449-2CA7-4ED7-B19B-7ED6D83C3BAD}"/>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78" name="Text Box 19">
          <a:extLst>
            <a:ext uri="{FF2B5EF4-FFF2-40B4-BE49-F238E27FC236}">
              <a16:creationId xmlns:a16="http://schemas.microsoft.com/office/drawing/2014/main" id="{85C1C66A-E862-469F-B5DE-C0C525850AB8}"/>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79" name="Text Box 16">
          <a:extLst>
            <a:ext uri="{FF2B5EF4-FFF2-40B4-BE49-F238E27FC236}">
              <a16:creationId xmlns:a16="http://schemas.microsoft.com/office/drawing/2014/main" id="{8AA51042-4CA2-47E4-AA1F-E80D0A0E4353}"/>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80" name="Text Box 17">
          <a:extLst>
            <a:ext uri="{FF2B5EF4-FFF2-40B4-BE49-F238E27FC236}">
              <a16:creationId xmlns:a16="http://schemas.microsoft.com/office/drawing/2014/main" id="{DD7C93E6-30F7-4F95-AE65-6ADD5C660305}"/>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81" name="Text Box 18">
          <a:extLst>
            <a:ext uri="{FF2B5EF4-FFF2-40B4-BE49-F238E27FC236}">
              <a16:creationId xmlns:a16="http://schemas.microsoft.com/office/drawing/2014/main" id="{6372019A-2C55-4B98-BDDA-38E25CBD4CE1}"/>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82" name="Text Box 19">
          <a:extLst>
            <a:ext uri="{FF2B5EF4-FFF2-40B4-BE49-F238E27FC236}">
              <a16:creationId xmlns:a16="http://schemas.microsoft.com/office/drawing/2014/main" id="{82BD7EE7-5FEF-4EF0-9852-CBE26356C5F9}"/>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25</xdr:row>
      <xdr:rowOff>0</xdr:rowOff>
    </xdr:from>
    <xdr:ext cx="95250" cy="171450"/>
    <xdr:sp macro="" textlink="">
      <xdr:nvSpPr>
        <xdr:cNvPr id="2183" name="Text Box 16">
          <a:extLst>
            <a:ext uri="{FF2B5EF4-FFF2-40B4-BE49-F238E27FC236}">
              <a16:creationId xmlns:a16="http://schemas.microsoft.com/office/drawing/2014/main" id="{5C4E3B3C-12CD-471A-AF45-8928F7658EE3}"/>
            </a:ext>
          </a:extLst>
        </xdr:cNvPr>
        <xdr:cNvSpPr txBox="1">
          <a:spLocks noChangeArrowheads="1"/>
        </xdr:cNvSpPr>
      </xdr:nvSpPr>
      <xdr:spPr bwMode="auto">
        <a:xfrm>
          <a:off x="30918150" y="14649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25</xdr:row>
      <xdr:rowOff>0</xdr:rowOff>
    </xdr:from>
    <xdr:ext cx="95250" cy="171450"/>
    <xdr:sp macro="" textlink="">
      <xdr:nvSpPr>
        <xdr:cNvPr id="2184" name="Text Box 17">
          <a:extLst>
            <a:ext uri="{FF2B5EF4-FFF2-40B4-BE49-F238E27FC236}">
              <a16:creationId xmlns:a16="http://schemas.microsoft.com/office/drawing/2014/main" id="{5E5D1774-FBD5-4C07-ADC5-0D09FC833D86}"/>
            </a:ext>
          </a:extLst>
        </xdr:cNvPr>
        <xdr:cNvSpPr txBox="1">
          <a:spLocks noChangeArrowheads="1"/>
        </xdr:cNvSpPr>
      </xdr:nvSpPr>
      <xdr:spPr bwMode="auto">
        <a:xfrm>
          <a:off x="30918150" y="14649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25</xdr:row>
      <xdr:rowOff>0</xdr:rowOff>
    </xdr:from>
    <xdr:ext cx="95250" cy="171450"/>
    <xdr:sp macro="" textlink="">
      <xdr:nvSpPr>
        <xdr:cNvPr id="2185" name="Text Box 18">
          <a:extLst>
            <a:ext uri="{FF2B5EF4-FFF2-40B4-BE49-F238E27FC236}">
              <a16:creationId xmlns:a16="http://schemas.microsoft.com/office/drawing/2014/main" id="{A72C628E-22D4-43CF-B00C-BAF4D099D352}"/>
            </a:ext>
          </a:extLst>
        </xdr:cNvPr>
        <xdr:cNvSpPr txBox="1">
          <a:spLocks noChangeArrowheads="1"/>
        </xdr:cNvSpPr>
      </xdr:nvSpPr>
      <xdr:spPr bwMode="auto">
        <a:xfrm>
          <a:off x="30918150" y="14649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25</xdr:row>
      <xdr:rowOff>0</xdr:rowOff>
    </xdr:from>
    <xdr:ext cx="95250" cy="171450"/>
    <xdr:sp macro="" textlink="">
      <xdr:nvSpPr>
        <xdr:cNvPr id="2186" name="Text Box 19">
          <a:extLst>
            <a:ext uri="{FF2B5EF4-FFF2-40B4-BE49-F238E27FC236}">
              <a16:creationId xmlns:a16="http://schemas.microsoft.com/office/drawing/2014/main" id="{58794994-615A-4A1C-8EC0-B8B91CCC2295}"/>
            </a:ext>
          </a:extLst>
        </xdr:cNvPr>
        <xdr:cNvSpPr txBox="1">
          <a:spLocks noChangeArrowheads="1"/>
        </xdr:cNvSpPr>
      </xdr:nvSpPr>
      <xdr:spPr bwMode="auto">
        <a:xfrm>
          <a:off x="30918150" y="14649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444014"/>
    <xdr:sp macro="" textlink="">
      <xdr:nvSpPr>
        <xdr:cNvPr id="2187" name="Text Box 15">
          <a:extLst>
            <a:ext uri="{FF2B5EF4-FFF2-40B4-BE49-F238E27FC236}">
              <a16:creationId xmlns:a16="http://schemas.microsoft.com/office/drawing/2014/main" id="{A4CFECDD-0D0E-4B1B-BFFD-AF36AFD88C11}"/>
            </a:ext>
          </a:extLst>
        </xdr:cNvPr>
        <xdr:cNvSpPr txBox="1">
          <a:spLocks noChangeArrowheads="1"/>
        </xdr:cNvSpPr>
      </xdr:nvSpPr>
      <xdr:spPr bwMode="auto">
        <a:xfrm>
          <a:off x="4743450" y="153924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88" name="Text Box 16">
          <a:extLst>
            <a:ext uri="{FF2B5EF4-FFF2-40B4-BE49-F238E27FC236}">
              <a16:creationId xmlns:a16="http://schemas.microsoft.com/office/drawing/2014/main" id="{2109F071-3F3C-48C1-B585-BFD9C5B12F13}"/>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89" name="Text Box 17">
          <a:extLst>
            <a:ext uri="{FF2B5EF4-FFF2-40B4-BE49-F238E27FC236}">
              <a16:creationId xmlns:a16="http://schemas.microsoft.com/office/drawing/2014/main" id="{49A52FBC-C45A-48D9-A817-B524D19D2A5F}"/>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90" name="Text Box 18">
          <a:extLst>
            <a:ext uri="{FF2B5EF4-FFF2-40B4-BE49-F238E27FC236}">
              <a16:creationId xmlns:a16="http://schemas.microsoft.com/office/drawing/2014/main" id="{D57ECBC9-EA82-4B8B-9F16-CAA8C03F06E5}"/>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91" name="Text Box 19">
          <a:extLst>
            <a:ext uri="{FF2B5EF4-FFF2-40B4-BE49-F238E27FC236}">
              <a16:creationId xmlns:a16="http://schemas.microsoft.com/office/drawing/2014/main" id="{6F5338CF-6712-4F6A-A2A4-75CD00B694C0}"/>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92" name="Text Box 16">
          <a:extLst>
            <a:ext uri="{FF2B5EF4-FFF2-40B4-BE49-F238E27FC236}">
              <a16:creationId xmlns:a16="http://schemas.microsoft.com/office/drawing/2014/main" id="{CCBEB1E6-7139-4207-8FA4-EC764D6599E5}"/>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93" name="Text Box 17">
          <a:extLst>
            <a:ext uri="{FF2B5EF4-FFF2-40B4-BE49-F238E27FC236}">
              <a16:creationId xmlns:a16="http://schemas.microsoft.com/office/drawing/2014/main" id="{39E1E8CE-06F0-433D-B682-F5F365723313}"/>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15875</xdr:rowOff>
    </xdr:from>
    <xdr:ext cx="95250" cy="171450"/>
    <xdr:sp macro="" textlink="">
      <xdr:nvSpPr>
        <xdr:cNvPr id="2194" name="Text Box 18">
          <a:extLst>
            <a:ext uri="{FF2B5EF4-FFF2-40B4-BE49-F238E27FC236}">
              <a16:creationId xmlns:a16="http://schemas.microsoft.com/office/drawing/2014/main" id="{64A75C25-0B2F-4F38-859C-841D27140CA6}"/>
            </a:ext>
          </a:extLst>
        </xdr:cNvPr>
        <xdr:cNvSpPr txBox="1">
          <a:spLocks noChangeArrowheads="1"/>
        </xdr:cNvSpPr>
      </xdr:nvSpPr>
      <xdr:spPr bwMode="auto">
        <a:xfrm>
          <a:off x="14355762" y="16522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95" name="Text Box 16">
          <a:extLst>
            <a:ext uri="{FF2B5EF4-FFF2-40B4-BE49-F238E27FC236}">
              <a16:creationId xmlns:a16="http://schemas.microsoft.com/office/drawing/2014/main" id="{465AA123-1BEF-45F7-903A-8E431BEA2DEA}"/>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96" name="Text Box 17">
          <a:extLst>
            <a:ext uri="{FF2B5EF4-FFF2-40B4-BE49-F238E27FC236}">
              <a16:creationId xmlns:a16="http://schemas.microsoft.com/office/drawing/2014/main" id="{E23FBC55-D595-473B-810C-E405C0A18B0F}"/>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97" name="Text Box 18">
          <a:extLst>
            <a:ext uri="{FF2B5EF4-FFF2-40B4-BE49-F238E27FC236}">
              <a16:creationId xmlns:a16="http://schemas.microsoft.com/office/drawing/2014/main" id="{E846593D-D99E-45A1-8C00-F28EB7108490}"/>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98" name="Text Box 19">
          <a:extLst>
            <a:ext uri="{FF2B5EF4-FFF2-40B4-BE49-F238E27FC236}">
              <a16:creationId xmlns:a16="http://schemas.microsoft.com/office/drawing/2014/main" id="{30F2345A-C96C-4254-8EE8-21AD8BEBC616}"/>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99" name="Text Box 16">
          <a:extLst>
            <a:ext uri="{FF2B5EF4-FFF2-40B4-BE49-F238E27FC236}">
              <a16:creationId xmlns:a16="http://schemas.microsoft.com/office/drawing/2014/main" id="{32B02138-9A31-462A-85EF-0BC761007F85}"/>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448496"/>
    <xdr:sp macro="" textlink="">
      <xdr:nvSpPr>
        <xdr:cNvPr id="2200" name="Text Box 15">
          <a:extLst>
            <a:ext uri="{FF2B5EF4-FFF2-40B4-BE49-F238E27FC236}">
              <a16:creationId xmlns:a16="http://schemas.microsoft.com/office/drawing/2014/main" id="{A77CF3CC-7477-4356-9AEA-BB87BF20EBA2}"/>
            </a:ext>
          </a:extLst>
        </xdr:cNvPr>
        <xdr:cNvSpPr txBox="1">
          <a:spLocks noChangeArrowheads="1"/>
        </xdr:cNvSpPr>
      </xdr:nvSpPr>
      <xdr:spPr bwMode="auto">
        <a:xfrm>
          <a:off x="4743450" y="168783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504825</xdr:rowOff>
    </xdr:from>
    <xdr:ext cx="95250" cy="442269"/>
    <xdr:sp macro="" textlink="">
      <xdr:nvSpPr>
        <xdr:cNvPr id="2201" name="Text Box 15">
          <a:extLst>
            <a:ext uri="{FF2B5EF4-FFF2-40B4-BE49-F238E27FC236}">
              <a16:creationId xmlns:a16="http://schemas.microsoft.com/office/drawing/2014/main" id="{9598DC64-110F-44D4-A36D-F1A459B82DB9}"/>
            </a:ext>
          </a:extLst>
        </xdr:cNvPr>
        <xdr:cNvSpPr txBox="1">
          <a:spLocks noChangeArrowheads="1"/>
        </xdr:cNvSpPr>
      </xdr:nvSpPr>
      <xdr:spPr bwMode="auto">
        <a:xfrm>
          <a:off x="14363700" y="168783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213632"/>
    <xdr:sp macro="" textlink="">
      <xdr:nvSpPr>
        <xdr:cNvPr id="2202" name="Text Box 15">
          <a:extLst>
            <a:ext uri="{FF2B5EF4-FFF2-40B4-BE49-F238E27FC236}">
              <a16:creationId xmlns:a16="http://schemas.microsoft.com/office/drawing/2014/main" id="{171428CC-53D3-486E-8773-9C47BC646CC9}"/>
            </a:ext>
          </a:extLst>
        </xdr:cNvPr>
        <xdr:cNvSpPr txBox="1">
          <a:spLocks noChangeArrowheads="1"/>
        </xdr:cNvSpPr>
      </xdr:nvSpPr>
      <xdr:spPr bwMode="auto">
        <a:xfrm>
          <a:off x="4743450" y="16878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444331"/>
    <xdr:sp macro="" textlink="">
      <xdr:nvSpPr>
        <xdr:cNvPr id="2203" name="Text Box 15">
          <a:extLst>
            <a:ext uri="{FF2B5EF4-FFF2-40B4-BE49-F238E27FC236}">
              <a16:creationId xmlns:a16="http://schemas.microsoft.com/office/drawing/2014/main" id="{EA09AB19-CBAB-4C51-B1A4-2C0F70F2F6E4}"/>
            </a:ext>
          </a:extLst>
        </xdr:cNvPr>
        <xdr:cNvSpPr txBox="1">
          <a:spLocks noChangeArrowheads="1"/>
        </xdr:cNvSpPr>
      </xdr:nvSpPr>
      <xdr:spPr bwMode="auto">
        <a:xfrm>
          <a:off x="4743450" y="168783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170392</xdr:rowOff>
    </xdr:from>
    <xdr:ext cx="95250" cy="213632"/>
    <xdr:sp macro="" textlink="">
      <xdr:nvSpPr>
        <xdr:cNvPr id="2204" name="Text Box 15">
          <a:extLst>
            <a:ext uri="{FF2B5EF4-FFF2-40B4-BE49-F238E27FC236}">
              <a16:creationId xmlns:a16="http://schemas.microsoft.com/office/drawing/2014/main" id="{D0E959A7-6259-4BBE-B447-3151162BDBF4}"/>
            </a:ext>
          </a:extLst>
        </xdr:cNvPr>
        <xdr:cNvSpPr txBox="1">
          <a:spLocks noChangeArrowheads="1"/>
        </xdr:cNvSpPr>
      </xdr:nvSpPr>
      <xdr:spPr bwMode="auto">
        <a:xfrm>
          <a:off x="14392275" y="166772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05" name="Text Box 16">
          <a:extLst>
            <a:ext uri="{FF2B5EF4-FFF2-40B4-BE49-F238E27FC236}">
              <a16:creationId xmlns:a16="http://schemas.microsoft.com/office/drawing/2014/main" id="{61B12699-C67C-4A79-896F-D63F80A744B2}"/>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06" name="Text Box 17">
          <a:extLst>
            <a:ext uri="{FF2B5EF4-FFF2-40B4-BE49-F238E27FC236}">
              <a16:creationId xmlns:a16="http://schemas.microsoft.com/office/drawing/2014/main" id="{9FCE56D4-FDE6-4FB5-B3BC-42665CD05007}"/>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07" name="Text Box 18">
          <a:extLst>
            <a:ext uri="{FF2B5EF4-FFF2-40B4-BE49-F238E27FC236}">
              <a16:creationId xmlns:a16="http://schemas.microsoft.com/office/drawing/2014/main" id="{71FB3789-7649-43FE-B3D8-892821FBA46A}"/>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08" name="Text Box 19">
          <a:extLst>
            <a:ext uri="{FF2B5EF4-FFF2-40B4-BE49-F238E27FC236}">
              <a16:creationId xmlns:a16="http://schemas.microsoft.com/office/drawing/2014/main" id="{37E86B55-3F4E-4F7F-A9EB-0CA7EF2FC60B}"/>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09" name="Text Box 16">
          <a:extLst>
            <a:ext uri="{FF2B5EF4-FFF2-40B4-BE49-F238E27FC236}">
              <a16:creationId xmlns:a16="http://schemas.microsoft.com/office/drawing/2014/main" id="{77E0C265-F2A8-43D6-97F4-AC6C1C5EA8FF}"/>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10" name="Text Box 17">
          <a:extLst>
            <a:ext uri="{FF2B5EF4-FFF2-40B4-BE49-F238E27FC236}">
              <a16:creationId xmlns:a16="http://schemas.microsoft.com/office/drawing/2014/main" id="{E985657D-CE3A-4107-81CB-35255FDABBCB}"/>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11" name="Text Box 18">
          <a:extLst>
            <a:ext uri="{FF2B5EF4-FFF2-40B4-BE49-F238E27FC236}">
              <a16:creationId xmlns:a16="http://schemas.microsoft.com/office/drawing/2014/main" id="{5A6B957A-1BC3-4603-90C2-41CE05B3F14D}"/>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12" name="Text Box 19">
          <a:extLst>
            <a:ext uri="{FF2B5EF4-FFF2-40B4-BE49-F238E27FC236}">
              <a16:creationId xmlns:a16="http://schemas.microsoft.com/office/drawing/2014/main" id="{7983CF57-F1DB-47BB-B3C3-4B038CA599B6}"/>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2213" name="Text Box 16">
          <a:extLst>
            <a:ext uri="{FF2B5EF4-FFF2-40B4-BE49-F238E27FC236}">
              <a16:creationId xmlns:a16="http://schemas.microsoft.com/office/drawing/2014/main" id="{0521C152-AFB9-4415-9937-99B4196CFBFE}"/>
            </a:ext>
          </a:extLst>
        </xdr:cNvPr>
        <xdr:cNvSpPr txBox="1">
          <a:spLocks noChangeArrowheads="1"/>
        </xdr:cNvSpPr>
      </xdr:nvSpPr>
      <xdr:spPr bwMode="auto">
        <a:xfrm>
          <a:off x="309181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2214" name="Text Box 17">
          <a:extLst>
            <a:ext uri="{FF2B5EF4-FFF2-40B4-BE49-F238E27FC236}">
              <a16:creationId xmlns:a16="http://schemas.microsoft.com/office/drawing/2014/main" id="{5C5D350A-E89A-41CB-A5A8-17CAF8D6DD8E}"/>
            </a:ext>
          </a:extLst>
        </xdr:cNvPr>
        <xdr:cNvSpPr txBox="1">
          <a:spLocks noChangeArrowheads="1"/>
        </xdr:cNvSpPr>
      </xdr:nvSpPr>
      <xdr:spPr bwMode="auto">
        <a:xfrm>
          <a:off x="309181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2215" name="Text Box 18">
          <a:extLst>
            <a:ext uri="{FF2B5EF4-FFF2-40B4-BE49-F238E27FC236}">
              <a16:creationId xmlns:a16="http://schemas.microsoft.com/office/drawing/2014/main" id="{15EC687A-3309-4054-9D99-41029EB495F1}"/>
            </a:ext>
          </a:extLst>
        </xdr:cNvPr>
        <xdr:cNvSpPr txBox="1">
          <a:spLocks noChangeArrowheads="1"/>
        </xdr:cNvSpPr>
      </xdr:nvSpPr>
      <xdr:spPr bwMode="auto">
        <a:xfrm>
          <a:off x="309181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2216" name="Text Box 19">
          <a:extLst>
            <a:ext uri="{FF2B5EF4-FFF2-40B4-BE49-F238E27FC236}">
              <a16:creationId xmlns:a16="http://schemas.microsoft.com/office/drawing/2014/main" id="{44F73D16-A896-42A2-A474-1B88E39401E3}"/>
            </a:ext>
          </a:extLst>
        </xdr:cNvPr>
        <xdr:cNvSpPr txBox="1">
          <a:spLocks noChangeArrowheads="1"/>
        </xdr:cNvSpPr>
      </xdr:nvSpPr>
      <xdr:spPr bwMode="auto">
        <a:xfrm>
          <a:off x="309181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014"/>
    <xdr:sp macro="" textlink="">
      <xdr:nvSpPr>
        <xdr:cNvPr id="2217" name="Text Box 15">
          <a:extLst>
            <a:ext uri="{FF2B5EF4-FFF2-40B4-BE49-F238E27FC236}">
              <a16:creationId xmlns:a16="http://schemas.microsoft.com/office/drawing/2014/main" id="{6DC81ED4-4D12-4491-9E3D-40726AD060DD}"/>
            </a:ext>
          </a:extLst>
        </xdr:cNvPr>
        <xdr:cNvSpPr txBox="1">
          <a:spLocks noChangeArrowheads="1"/>
        </xdr:cNvSpPr>
      </xdr:nvSpPr>
      <xdr:spPr bwMode="auto">
        <a:xfrm>
          <a:off x="4743450" y="183642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18" name="Text Box 16">
          <a:extLst>
            <a:ext uri="{FF2B5EF4-FFF2-40B4-BE49-F238E27FC236}">
              <a16:creationId xmlns:a16="http://schemas.microsoft.com/office/drawing/2014/main" id="{75DD08A4-2D2A-41E7-9F1C-DF50D7B0396D}"/>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19" name="Text Box 17">
          <a:extLst>
            <a:ext uri="{FF2B5EF4-FFF2-40B4-BE49-F238E27FC236}">
              <a16:creationId xmlns:a16="http://schemas.microsoft.com/office/drawing/2014/main" id="{5B1B1B2A-0B6D-48EF-8569-1AC8D330D730}"/>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20" name="Text Box 18">
          <a:extLst>
            <a:ext uri="{FF2B5EF4-FFF2-40B4-BE49-F238E27FC236}">
              <a16:creationId xmlns:a16="http://schemas.microsoft.com/office/drawing/2014/main" id="{F99FE408-8C02-4C03-BBEB-AEA91F76FAFC}"/>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21" name="Text Box 19">
          <a:extLst>
            <a:ext uri="{FF2B5EF4-FFF2-40B4-BE49-F238E27FC236}">
              <a16:creationId xmlns:a16="http://schemas.microsoft.com/office/drawing/2014/main" id="{22FEC325-D488-4E2D-9412-684A95BB1941}"/>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22" name="Text Box 16">
          <a:extLst>
            <a:ext uri="{FF2B5EF4-FFF2-40B4-BE49-F238E27FC236}">
              <a16:creationId xmlns:a16="http://schemas.microsoft.com/office/drawing/2014/main" id="{D48CAD43-5BEA-491B-A0A4-3FA75E18DBEA}"/>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23" name="Text Box 17">
          <a:extLst>
            <a:ext uri="{FF2B5EF4-FFF2-40B4-BE49-F238E27FC236}">
              <a16:creationId xmlns:a16="http://schemas.microsoft.com/office/drawing/2014/main" id="{2F9C5D92-87C2-43AF-8976-5C52425323E7}"/>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24" name="Text Box 18">
          <a:extLst>
            <a:ext uri="{FF2B5EF4-FFF2-40B4-BE49-F238E27FC236}">
              <a16:creationId xmlns:a16="http://schemas.microsoft.com/office/drawing/2014/main" id="{A1018AAC-4966-499C-84C8-F4825923DE66}"/>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25" name="Text Box 16">
          <a:extLst>
            <a:ext uri="{FF2B5EF4-FFF2-40B4-BE49-F238E27FC236}">
              <a16:creationId xmlns:a16="http://schemas.microsoft.com/office/drawing/2014/main" id="{50DB912C-3774-4120-8E2E-7E626ABA5A88}"/>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26" name="Text Box 17">
          <a:extLst>
            <a:ext uri="{FF2B5EF4-FFF2-40B4-BE49-F238E27FC236}">
              <a16:creationId xmlns:a16="http://schemas.microsoft.com/office/drawing/2014/main" id="{D0874FA3-45BE-492A-9C2C-5B77E5513C40}"/>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27" name="Text Box 18">
          <a:extLst>
            <a:ext uri="{FF2B5EF4-FFF2-40B4-BE49-F238E27FC236}">
              <a16:creationId xmlns:a16="http://schemas.microsoft.com/office/drawing/2014/main" id="{F52A9C3A-53C1-4108-B3AB-4C5A059D34B6}"/>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28" name="Text Box 19">
          <a:extLst>
            <a:ext uri="{FF2B5EF4-FFF2-40B4-BE49-F238E27FC236}">
              <a16:creationId xmlns:a16="http://schemas.microsoft.com/office/drawing/2014/main" id="{C52032E9-4547-41D2-BD55-F3D38FFCB26B}"/>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29" name="Text Box 16">
          <a:extLst>
            <a:ext uri="{FF2B5EF4-FFF2-40B4-BE49-F238E27FC236}">
              <a16:creationId xmlns:a16="http://schemas.microsoft.com/office/drawing/2014/main" id="{94F3C9A8-3E63-4729-B459-16714BC9A81B}"/>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30" name="Text Box 17">
          <a:extLst>
            <a:ext uri="{FF2B5EF4-FFF2-40B4-BE49-F238E27FC236}">
              <a16:creationId xmlns:a16="http://schemas.microsoft.com/office/drawing/2014/main" id="{1E6BDBFA-40EE-44C2-AD01-3A7F47BBCAD2}"/>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31" name="Text Box 18">
          <a:extLst>
            <a:ext uri="{FF2B5EF4-FFF2-40B4-BE49-F238E27FC236}">
              <a16:creationId xmlns:a16="http://schemas.microsoft.com/office/drawing/2014/main" id="{F41F130C-8C54-493B-8B3F-EF164D4DD7B3}"/>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32" name="Text Box 19">
          <a:extLst>
            <a:ext uri="{FF2B5EF4-FFF2-40B4-BE49-F238E27FC236}">
              <a16:creationId xmlns:a16="http://schemas.microsoft.com/office/drawing/2014/main" id="{542B8FAD-9C99-4C60-BC22-7782551C27F7}"/>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456743"/>
    <xdr:sp macro="" textlink="">
      <xdr:nvSpPr>
        <xdr:cNvPr id="2233" name="Text Box 15">
          <a:extLst>
            <a:ext uri="{FF2B5EF4-FFF2-40B4-BE49-F238E27FC236}">
              <a16:creationId xmlns:a16="http://schemas.microsoft.com/office/drawing/2014/main" id="{C06BFF0C-CCF1-4632-814A-24274E52F157}"/>
            </a:ext>
          </a:extLst>
        </xdr:cNvPr>
        <xdr:cNvSpPr txBox="1">
          <a:spLocks noChangeArrowheads="1"/>
        </xdr:cNvSpPr>
      </xdr:nvSpPr>
      <xdr:spPr bwMode="auto">
        <a:xfrm>
          <a:off x="4743450" y="168783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504825</xdr:rowOff>
    </xdr:from>
    <xdr:ext cx="95250" cy="442269"/>
    <xdr:sp macro="" textlink="">
      <xdr:nvSpPr>
        <xdr:cNvPr id="2234" name="Text Box 15">
          <a:extLst>
            <a:ext uri="{FF2B5EF4-FFF2-40B4-BE49-F238E27FC236}">
              <a16:creationId xmlns:a16="http://schemas.microsoft.com/office/drawing/2014/main" id="{D736034F-C819-4A00-BA06-05B3482EFE5C}"/>
            </a:ext>
          </a:extLst>
        </xdr:cNvPr>
        <xdr:cNvSpPr txBox="1">
          <a:spLocks noChangeArrowheads="1"/>
        </xdr:cNvSpPr>
      </xdr:nvSpPr>
      <xdr:spPr bwMode="auto">
        <a:xfrm>
          <a:off x="14363700" y="168783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213632"/>
    <xdr:sp macro="" textlink="">
      <xdr:nvSpPr>
        <xdr:cNvPr id="2235" name="Text Box 15">
          <a:extLst>
            <a:ext uri="{FF2B5EF4-FFF2-40B4-BE49-F238E27FC236}">
              <a16:creationId xmlns:a16="http://schemas.microsoft.com/office/drawing/2014/main" id="{FF2505D5-E322-4382-8711-D563FEFD06C2}"/>
            </a:ext>
          </a:extLst>
        </xdr:cNvPr>
        <xdr:cNvSpPr txBox="1">
          <a:spLocks noChangeArrowheads="1"/>
        </xdr:cNvSpPr>
      </xdr:nvSpPr>
      <xdr:spPr bwMode="auto">
        <a:xfrm>
          <a:off x="4743450" y="16878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444331"/>
    <xdr:sp macro="" textlink="">
      <xdr:nvSpPr>
        <xdr:cNvPr id="2236" name="Text Box 15">
          <a:extLst>
            <a:ext uri="{FF2B5EF4-FFF2-40B4-BE49-F238E27FC236}">
              <a16:creationId xmlns:a16="http://schemas.microsoft.com/office/drawing/2014/main" id="{28E4ABC3-F6A0-4942-84DE-2B9AE45FAA4C}"/>
            </a:ext>
          </a:extLst>
        </xdr:cNvPr>
        <xdr:cNvSpPr txBox="1">
          <a:spLocks noChangeArrowheads="1"/>
        </xdr:cNvSpPr>
      </xdr:nvSpPr>
      <xdr:spPr bwMode="auto">
        <a:xfrm>
          <a:off x="4743450" y="168783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504825</xdr:rowOff>
    </xdr:from>
    <xdr:ext cx="95250" cy="213632"/>
    <xdr:sp macro="" textlink="">
      <xdr:nvSpPr>
        <xdr:cNvPr id="2237" name="Text Box 15">
          <a:extLst>
            <a:ext uri="{FF2B5EF4-FFF2-40B4-BE49-F238E27FC236}">
              <a16:creationId xmlns:a16="http://schemas.microsoft.com/office/drawing/2014/main" id="{50C459DE-8692-4534-B0F5-FFDFC1A3B791}"/>
            </a:ext>
          </a:extLst>
        </xdr:cNvPr>
        <xdr:cNvSpPr txBox="1">
          <a:spLocks noChangeArrowheads="1"/>
        </xdr:cNvSpPr>
      </xdr:nvSpPr>
      <xdr:spPr bwMode="auto">
        <a:xfrm>
          <a:off x="14363700" y="16878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38" name="Text Box 16">
          <a:extLst>
            <a:ext uri="{FF2B5EF4-FFF2-40B4-BE49-F238E27FC236}">
              <a16:creationId xmlns:a16="http://schemas.microsoft.com/office/drawing/2014/main" id="{70F9D887-89A1-4FF2-BBFD-3B48DD8E7309}"/>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39" name="Text Box 17">
          <a:extLst>
            <a:ext uri="{FF2B5EF4-FFF2-40B4-BE49-F238E27FC236}">
              <a16:creationId xmlns:a16="http://schemas.microsoft.com/office/drawing/2014/main" id="{B99BA241-6B49-40ED-B027-F51A8FDCEC27}"/>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40" name="Text Box 18">
          <a:extLst>
            <a:ext uri="{FF2B5EF4-FFF2-40B4-BE49-F238E27FC236}">
              <a16:creationId xmlns:a16="http://schemas.microsoft.com/office/drawing/2014/main" id="{A794EC46-0024-4575-B2E9-07F945A44724}"/>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41" name="Text Box 19">
          <a:extLst>
            <a:ext uri="{FF2B5EF4-FFF2-40B4-BE49-F238E27FC236}">
              <a16:creationId xmlns:a16="http://schemas.microsoft.com/office/drawing/2014/main" id="{8BBD5512-FB7F-49DB-A17F-D1E51C0000B6}"/>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42" name="Text Box 16">
          <a:extLst>
            <a:ext uri="{FF2B5EF4-FFF2-40B4-BE49-F238E27FC236}">
              <a16:creationId xmlns:a16="http://schemas.microsoft.com/office/drawing/2014/main" id="{AACBD173-F59F-4330-9706-A3350273B4F7}"/>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43" name="Text Box 17">
          <a:extLst>
            <a:ext uri="{FF2B5EF4-FFF2-40B4-BE49-F238E27FC236}">
              <a16:creationId xmlns:a16="http://schemas.microsoft.com/office/drawing/2014/main" id="{754CDE71-7931-4D71-885E-4584BA422C63}"/>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44" name="Text Box 18">
          <a:extLst>
            <a:ext uri="{FF2B5EF4-FFF2-40B4-BE49-F238E27FC236}">
              <a16:creationId xmlns:a16="http://schemas.microsoft.com/office/drawing/2014/main" id="{0D6E5686-D2E6-40A9-863A-D1DECD00C1CF}"/>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45" name="Text Box 19">
          <a:extLst>
            <a:ext uri="{FF2B5EF4-FFF2-40B4-BE49-F238E27FC236}">
              <a16:creationId xmlns:a16="http://schemas.microsoft.com/office/drawing/2014/main" id="{D519F25F-9A58-4030-940F-82007BA791BB}"/>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2246" name="Text Box 16">
          <a:extLst>
            <a:ext uri="{FF2B5EF4-FFF2-40B4-BE49-F238E27FC236}">
              <a16:creationId xmlns:a16="http://schemas.microsoft.com/office/drawing/2014/main" id="{36D5C8C9-4D03-4C8A-BEFB-13208613C45D}"/>
            </a:ext>
          </a:extLst>
        </xdr:cNvPr>
        <xdr:cNvSpPr txBox="1">
          <a:spLocks noChangeArrowheads="1"/>
        </xdr:cNvSpPr>
      </xdr:nvSpPr>
      <xdr:spPr bwMode="auto">
        <a:xfrm>
          <a:off x="309181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2247" name="Text Box 17">
          <a:extLst>
            <a:ext uri="{FF2B5EF4-FFF2-40B4-BE49-F238E27FC236}">
              <a16:creationId xmlns:a16="http://schemas.microsoft.com/office/drawing/2014/main" id="{C1F18444-787B-48B9-A3CF-D6470940DEC9}"/>
            </a:ext>
          </a:extLst>
        </xdr:cNvPr>
        <xdr:cNvSpPr txBox="1">
          <a:spLocks noChangeArrowheads="1"/>
        </xdr:cNvSpPr>
      </xdr:nvSpPr>
      <xdr:spPr bwMode="auto">
        <a:xfrm>
          <a:off x="309181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014"/>
    <xdr:sp macro="" textlink="">
      <xdr:nvSpPr>
        <xdr:cNvPr id="2248" name="Text Box 15">
          <a:extLst>
            <a:ext uri="{FF2B5EF4-FFF2-40B4-BE49-F238E27FC236}">
              <a16:creationId xmlns:a16="http://schemas.microsoft.com/office/drawing/2014/main" id="{29545296-8E05-411A-BC61-6394340C48F5}"/>
            </a:ext>
          </a:extLst>
        </xdr:cNvPr>
        <xdr:cNvSpPr txBox="1">
          <a:spLocks noChangeArrowheads="1"/>
        </xdr:cNvSpPr>
      </xdr:nvSpPr>
      <xdr:spPr bwMode="auto">
        <a:xfrm>
          <a:off x="4743450" y="183642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49" name="Text Box 16">
          <a:extLst>
            <a:ext uri="{FF2B5EF4-FFF2-40B4-BE49-F238E27FC236}">
              <a16:creationId xmlns:a16="http://schemas.microsoft.com/office/drawing/2014/main" id="{E2DBED19-EB2A-40D4-A4C2-D09A5C4A158A}"/>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50" name="Text Box 17">
          <a:extLst>
            <a:ext uri="{FF2B5EF4-FFF2-40B4-BE49-F238E27FC236}">
              <a16:creationId xmlns:a16="http://schemas.microsoft.com/office/drawing/2014/main" id="{EB249CBC-FFE9-43C3-8F75-C356AF211083}"/>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51" name="Text Box 18">
          <a:extLst>
            <a:ext uri="{FF2B5EF4-FFF2-40B4-BE49-F238E27FC236}">
              <a16:creationId xmlns:a16="http://schemas.microsoft.com/office/drawing/2014/main" id="{64FF5754-9476-4C55-B634-62A791F0DD19}"/>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52" name="Text Box 19">
          <a:extLst>
            <a:ext uri="{FF2B5EF4-FFF2-40B4-BE49-F238E27FC236}">
              <a16:creationId xmlns:a16="http://schemas.microsoft.com/office/drawing/2014/main" id="{E5F26E46-9D1E-411D-8793-2D961BE32AE7}"/>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34</xdr:row>
      <xdr:rowOff>504825</xdr:rowOff>
    </xdr:from>
    <xdr:ext cx="95250" cy="442269"/>
    <xdr:sp macro="" textlink="">
      <xdr:nvSpPr>
        <xdr:cNvPr id="2253" name="Text Box 15">
          <a:extLst>
            <a:ext uri="{FF2B5EF4-FFF2-40B4-BE49-F238E27FC236}">
              <a16:creationId xmlns:a16="http://schemas.microsoft.com/office/drawing/2014/main" id="{B7603E7D-2808-4E96-B9E2-F85B893DD6A2}"/>
            </a:ext>
          </a:extLst>
        </xdr:cNvPr>
        <xdr:cNvSpPr txBox="1">
          <a:spLocks noChangeArrowheads="1"/>
        </xdr:cNvSpPr>
      </xdr:nvSpPr>
      <xdr:spPr bwMode="auto">
        <a:xfrm>
          <a:off x="14363700" y="183642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54" name="Text Box 16">
          <a:extLst>
            <a:ext uri="{FF2B5EF4-FFF2-40B4-BE49-F238E27FC236}">
              <a16:creationId xmlns:a16="http://schemas.microsoft.com/office/drawing/2014/main" id="{C1655E8C-8F95-44B4-9347-5BE3AA996298}"/>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55" name="Text Box 17">
          <a:extLst>
            <a:ext uri="{FF2B5EF4-FFF2-40B4-BE49-F238E27FC236}">
              <a16:creationId xmlns:a16="http://schemas.microsoft.com/office/drawing/2014/main" id="{DAC43D80-EC41-41B1-9171-6360AE7E0471}"/>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56" name="Text Box 18">
          <a:extLst>
            <a:ext uri="{FF2B5EF4-FFF2-40B4-BE49-F238E27FC236}">
              <a16:creationId xmlns:a16="http://schemas.microsoft.com/office/drawing/2014/main" id="{CB07B172-ABF3-47B2-A1DC-A409165B6CB0}"/>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57" name="Text Box 16">
          <a:extLst>
            <a:ext uri="{FF2B5EF4-FFF2-40B4-BE49-F238E27FC236}">
              <a16:creationId xmlns:a16="http://schemas.microsoft.com/office/drawing/2014/main" id="{25EA7A95-80A1-4866-A228-C388A5363418}"/>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58" name="Text Box 17">
          <a:extLst>
            <a:ext uri="{FF2B5EF4-FFF2-40B4-BE49-F238E27FC236}">
              <a16:creationId xmlns:a16="http://schemas.microsoft.com/office/drawing/2014/main" id="{7A632CB0-6BD2-4411-8A88-25587E2EC8C6}"/>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59" name="Text Box 18">
          <a:extLst>
            <a:ext uri="{FF2B5EF4-FFF2-40B4-BE49-F238E27FC236}">
              <a16:creationId xmlns:a16="http://schemas.microsoft.com/office/drawing/2014/main" id="{D34001E2-122E-42D4-8E88-716FA97874F7}"/>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60" name="Text Box 19">
          <a:extLst>
            <a:ext uri="{FF2B5EF4-FFF2-40B4-BE49-F238E27FC236}">
              <a16:creationId xmlns:a16="http://schemas.microsoft.com/office/drawing/2014/main" id="{478310B6-1018-4EBE-9AEE-DF3366D76067}"/>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61" name="Text Box 16">
          <a:extLst>
            <a:ext uri="{FF2B5EF4-FFF2-40B4-BE49-F238E27FC236}">
              <a16:creationId xmlns:a16="http://schemas.microsoft.com/office/drawing/2014/main" id="{1FCD06AC-3179-4706-8489-CCE96C102E90}"/>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62" name="Text Box 17">
          <a:extLst>
            <a:ext uri="{FF2B5EF4-FFF2-40B4-BE49-F238E27FC236}">
              <a16:creationId xmlns:a16="http://schemas.microsoft.com/office/drawing/2014/main" id="{8DA08ACC-97EF-4F6B-ACB9-B97DF374F667}"/>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63" name="Text Box 18">
          <a:extLst>
            <a:ext uri="{FF2B5EF4-FFF2-40B4-BE49-F238E27FC236}">
              <a16:creationId xmlns:a16="http://schemas.microsoft.com/office/drawing/2014/main" id="{D1182B59-C915-4CDD-B7C0-BE7E9AA95CCD}"/>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170392</xdr:rowOff>
    </xdr:from>
    <xdr:ext cx="95250" cy="213632"/>
    <xdr:sp macro="" textlink="">
      <xdr:nvSpPr>
        <xdr:cNvPr id="2264" name="Text Box 15">
          <a:extLst>
            <a:ext uri="{FF2B5EF4-FFF2-40B4-BE49-F238E27FC236}">
              <a16:creationId xmlns:a16="http://schemas.microsoft.com/office/drawing/2014/main" id="{EC9BA888-D5B5-4462-B13B-074DA04C2B98}"/>
            </a:ext>
          </a:extLst>
        </xdr:cNvPr>
        <xdr:cNvSpPr txBox="1">
          <a:spLocks noChangeArrowheads="1"/>
        </xdr:cNvSpPr>
      </xdr:nvSpPr>
      <xdr:spPr bwMode="auto">
        <a:xfrm>
          <a:off x="14392275" y="189060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65" name="Text Box 16">
          <a:extLst>
            <a:ext uri="{FF2B5EF4-FFF2-40B4-BE49-F238E27FC236}">
              <a16:creationId xmlns:a16="http://schemas.microsoft.com/office/drawing/2014/main" id="{0ADD6B6A-D046-4231-B74A-9852558CF09A}"/>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66" name="Text Box 17">
          <a:extLst>
            <a:ext uri="{FF2B5EF4-FFF2-40B4-BE49-F238E27FC236}">
              <a16:creationId xmlns:a16="http://schemas.microsoft.com/office/drawing/2014/main" id="{E1E0A5DC-8DD6-419A-8912-D9FDB6CB6F1C}"/>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67" name="Text Box 18">
          <a:extLst>
            <a:ext uri="{FF2B5EF4-FFF2-40B4-BE49-F238E27FC236}">
              <a16:creationId xmlns:a16="http://schemas.microsoft.com/office/drawing/2014/main" id="{47F57166-7DF1-4EC5-9BDB-CF676BFE2957}"/>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68" name="Text Box 19">
          <a:extLst>
            <a:ext uri="{FF2B5EF4-FFF2-40B4-BE49-F238E27FC236}">
              <a16:creationId xmlns:a16="http://schemas.microsoft.com/office/drawing/2014/main" id="{5FEBFDB4-0838-4A65-9AD8-81DAA90C3D95}"/>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69" name="Text Box 16">
          <a:extLst>
            <a:ext uri="{FF2B5EF4-FFF2-40B4-BE49-F238E27FC236}">
              <a16:creationId xmlns:a16="http://schemas.microsoft.com/office/drawing/2014/main" id="{26A651EC-C079-4C49-BC01-E9E0647B04EA}"/>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70" name="Text Box 17">
          <a:extLst>
            <a:ext uri="{FF2B5EF4-FFF2-40B4-BE49-F238E27FC236}">
              <a16:creationId xmlns:a16="http://schemas.microsoft.com/office/drawing/2014/main" id="{D21BB4AA-1028-4717-A610-EFB8310538AE}"/>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71" name="Text Box 18">
          <a:extLst>
            <a:ext uri="{FF2B5EF4-FFF2-40B4-BE49-F238E27FC236}">
              <a16:creationId xmlns:a16="http://schemas.microsoft.com/office/drawing/2014/main" id="{BEAB04A7-7771-498F-8262-65582557196C}"/>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72" name="Text Box 19">
          <a:extLst>
            <a:ext uri="{FF2B5EF4-FFF2-40B4-BE49-F238E27FC236}">
              <a16:creationId xmlns:a16="http://schemas.microsoft.com/office/drawing/2014/main" id="{8B7E37F5-619D-4B2F-9D24-B6FC6D865940}"/>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31</xdr:row>
      <xdr:rowOff>0</xdr:rowOff>
    </xdr:from>
    <xdr:ext cx="95250" cy="171450"/>
    <xdr:sp macro="" textlink="">
      <xdr:nvSpPr>
        <xdr:cNvPr id="2273" name="Text Box 16">
          <a:extLst>
            <a:ext uri="{FF2B5EF4-FFF2-40B4-BE49-F238E27FC236}">
              <a16:creationId xmlns:a16="http://schemas.microsoft.com/office/drawing/2014/main" id="{3E81A631-05E3-4808-8204-4A06CB6689BE}"/>
            </a:ext>
          </a:extLst>
        </xdr:cNvPr>
        <xdr:cNvSpPr txBox="1">
          <a:spLocks noChangeArrowheads="1"/>
        </xdr:cNvSpPr>
      </xdr:nvSpPr>
      <xdr:spPr bwMode="auto">
        <a:xfrm>
          <a:off x="30918150" y="16878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31</xdr:row>
      <xdr:rowOff>0</xdr:rowOff>
    </xdr:from>
    <xdr:ext cx="95250" cy="171450"/>
    <xdr:sp macro="" textlink="">
      <xdr:nvSpPr>
        <xdr:cNvPr id="2274" name="Text Box 17">
          <a:extLst>
            <a:ext uri="{FF2B5EF4-FFF2-40B4-BE49-F238E27FC236}">
              <a16:creationId xmlns:a16="http://schemas.microsoft.com/office/drawing/2014/main" id="{E20836CF-D4B8-429B-BDC1-75368B8CBBDD}"/>
            </a:ext>
          </a:extLst>
        </xdr:cNvPr>
        <xdr:cNvSpPr txBox="1">
          <a:spLocks noChangeArrowheads="1"/>
        </xdr:cNvSpPr>
      </xdr:nvSpPr>
      <xdr:spPr bwMode="auto">
        <a:xfrm>
          <a:off x="30918150" y="16878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31</xdr:row>
      <xdr:rowOff>0</xdr:rowOff>
    </xdr:from>
    <xdr:ext cx="95250" cy="171450"/>
    <xdr:sp macro="" textlink="">
      <xdr:nvSpPr>
        <xdr:cNvPr id="2275" name="Text Box 18">
          <a:extLst>
            <a:ext uri="{FF2B5EF4-FFF2-40B4-BE49-F238E27FC236}">
              <a16:creationId xmlns:a16="http://schemas.microsoft.com/office/drawing/2014/main" id="{C2638A10-D519-4CDE-A82F-E07AEB2BBFFB}"/>
            </a:ext>
          </a:extLst>
        </xdr:cNvPr>
        <xdr:cNvSpPr txBox="1">
          <a:spLocks noChangeArrowheads="1"/>
        </xdr:cNvSpPr>
      </xdr:nvSpPr>
      <xdr:spPr bwMode="auto">
        <a:xfrm>
          <a:off x="30918150" y="16878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31</xdr:row>
      <xdr:rowOff>0</xdr:rowOff>
    </xdr:from>
    <xdr:ext cx="95250" cy="171450"/>
    <xdr:sp macro="" textlink="">
      <xdr:nvSpPr>
        <xdr:cNvPr id="2276" name="Text Box 19">
          <a:extLst>
            <a:ext uri="{FF2B5EF4-FFF2-40B4-BE49-F238E27FC236}">
              <a16:creationId xmlns:a16="http://schemas.microsoft.com/office/drawing/2014/main" id="{D4FF82F2-1EA4-4795-9177-1148440833F7}"/>
            </a:ext>
          </a:extLst>
        </xdr:cNvPr>
        <xdr:cNvSpPr txBox="1">
          <a:spLocks noChangeArrowheads="1"/>
        </xdr:cNvSpPr>
      </xdr:nvSpPr>
      <xdr:spPr bwMode="auto">
        <a:xfrm>
          <a:off x="30918150" y="16878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014"/>
    <xdr:sp macro="" textlink="">
      <xdr:nvSpPr>
        <xdr:cNvPr id="2277" name="Text Box 15">
          <a:extLst>
            <a:ext uri="{FF2B5EF4-FFF2-40B4-BE49-F238E27FC236}">
              <a16:creationId xmlns:a16="http://schemas.microsoft.com/office/drawing/2014/main" id="{89006FC6-1228-437C-BC0A-0D14127000E7}"/>
            </a:ext>
          </a:extLst>
        </xdr:cNvPr>
        <xdr:cNvSpPr txBox="1">
          <a:spLocks noChangeArrowheads="1"/>
        </xdr:cNvSpPr>
      </xdr:nvSpPr>
      <xdr:spPr bwMode="auto">
        <a:xfrm>
          <a:off x="4743450" y="183642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78" name="Text Box 16">
          <a:extLst>
            <a:ext uri="{FF2B5EF4-FFF2-40B4-BE49-F238E27FC236}">
              <a16:creationId xmlns:a16="http://schemas.microsoft.com/office/drawing/2014/main" id="{3092081F-E17C-42CA-86AA-9E6D0D6DA62C}"/>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79" name="Text Box 17">
          <a:extLst>
            <a:ext uri="{FF2B5EF4-FFF2-40B4-BE49-F238E27FC236}">
              <a16:creationId xmlns:a16="http://schemas.microsoft.com/office/drawing/2014/main" id="{8E7E64E3-1825-46EA-B458-408D9A753BA1}"/>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80" name="Text Box 18">
          <a:extLst>
            <a:ext uri="{FF2B5EF4-FFF2-40B4-BE49-F238E27FC236}">
              <a16:creationId xmlns:a16="http://schemas.microsoft.com/office/drawing/2014/main" id="{B390FE95-DA1C-4E14-8FB2-950C18A69C5F}"/>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81" name="Text Box 19">
          <a:extLst>
            <a:ext uri="{FF2B5EF4-FFF2-40B4-BE49-F238E27FC236}">
              <a16:creationId xmlns:a16="http://schemas.microsoft.com/office/drawing/2014/main" id="{C8C38FCF-0CB5-4DA0-9C38-2D72042E8C8C}"/>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82" name="Text Box 16">
          <a:extLst>
            <a:ext uri="{FF2B5EF4-FFF2-40B4-BE49-F238E27FC236}">
              <a16:creationId xmlns:a16="http://schemas.microsoft.com/office/drawing/2014/main" id="{8D5FB7F2-E85C-4865-8D95-734488132E66}"/>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83" name="Text Box 17">
          <a:extLst>
            <a:ext uri="{FF2B5EF4-FFF2-40B4-BE49-F238E27FC236}">
              <a16:creationId xmlns:a16="http://schemas.microsoft.com/office/drawing/2014/main" id="{6DEC0C92-6D8D-4AA7-87D9-81CE89E3DCA6}"/>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15875</xdr:rowOff>
    </xdr:from>
    <xdr:ext cx="95250" cy="171450"/>
    <xdr:sp macro="" textlink="">
      <xdr:nvSpPr>
        <xdr:cNvPr id="2284" name="Text Box 18">
          <a:extLst>
            <a:ext uri="{FF2B5EF4-FFF2-40B4-BE49-F238E27FC236}">
              <a16:creationId xmlns:a16="http://schemas.microsoft.com/office/drawing/2014/main" id="{9D97B9C6-D98D-4DFE-9887-09A1FD2667C7}"/>
            </a:ext>
          </a:extLst>
        </xdr:cNvPr>
        <xdr:cNvSpPr txBox="1">
          <a:spLocks noChangeArrowheads="1"/>
        </xdr:cNvSpPr>
      </xdr:nvSpPr>
      <xdr:spPr bwMode="auto">
        <a:xfrm>
          <a:off x="14355762" y="187515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85" name="Text Box 16">
          <a:extLst>
            <a:ext uri="{FF2B5EF4-FFF2-40B4-BE49-F238E27FC236}">
              <a16:creationId xmlns:a16="http://schemas.microsoft.com/office/drawing/2014/main" id="{A78F4508-B8E2-4011-9955-97142596689B}"/>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86" name="Text Box 17">
          <a:extLst>
            <a:ext uri="{FF2B5EF4-FFF2-40B4-BE49-F238E27FC236}">
              <a16:creationId xmlns:a16="http://schemas.microsoft.com/office/drawing/2014/main" id="{92184E1E-0D54-4F85-A343-F17F7344AA49}"/>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87" name="Text Box 18">
          <a:extLst>
            <a:ext uri="{FF2B5EF4-FFF2-40B4-BE49-F238E27FC236}">
              <a16:creationId xmlns:a16="http://schemas.microsoft.com/office/drawing/2014/main" id="{2596385A-1D71-4DBF-9BF3-6DAA00E527BF}"/>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88" name="Text Box 19">
          <a:extLst>
            <a:ext uri="{FF2B5EF4-FFF2-40B4-BE49-F238E27FC236}">
              <a16:creationId xmlns:a16="http://schemas.microsoft.com/office/drawing/2014/main" id="{D5FA23D3-86AE-40FB-9EC3-C062584798A2}"/>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89" name="Text Box 16">
          <a:extLst>
            <a:ext uri="{FF2B5EF4-FFF2-40B4-BE49-F238E27FC236}">
              <a16:creationId xmlns:a16="http://schemas.microsoft.com/office/drawing/2014/main" id="{F94541FE-59E4-4F99-8A6B-371D7827122E}"/>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170392</xdr:rowOff>
    </xdr:from>
    <xdr:ext cx="95250" cy="213632"/>
    <xdr:sp macro="" textlink="">
      <xdr:nvSpPr>
        <xdr:cNvPr id="2290" name="Text Box 15">
          <a:extLst>
            <a:ext uri="{FF2B5EF4-FFF2-40B4-BE49-F238E27FC236}">
              <a16:creationId xmlns:a16="http://schemas.microsoft.com/office/drawing/2014/main" id="{CD738174-9855-4ADC-BD77-C65B0DCF990B}"/>
            </a:ext>
          </a:extLst>
        </xdr:cNvPr>
        <xdr:cNvSpPr txBox="1">
          <a:spLocks noChangeArrowheads="1"/>
        </xdr:cNvSpPr>
      </xdr:nvSpPr>
      <xdr:spPr bwMode="auto">
        <a:xfrm>
          <a:off x="14392275" y="189060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8496"/>
    <xdr:sp macro="" textlink="">
      <xdr:nvSpPr>
        <xdr:cNvPr id="2291" name="Text Box 15">
          <a:extLst>
            <a:ext uri="{FF2B5EF4-FFF2-40B4-BE49-F238E27FC236}">
              <a16:creationId xmlns:a16="http://schemas.microsoft.com/office/drawing/2014/main" id="{99502DD4-3224-4906-9D2F-1011F97EBC74}"/>
            </a:ext>
          </a:extLst>
        </xdr:cNvPr>
        <xdr:cNvSpPr txBox="1">
          <a:spLocks noChangeArrowheads="1"/>
        </xdr:cNvSpPr>
      </xdr:nvSpPr>
      <xdr:spPr bwMode="auto">
        <a:xfrm>
          <a:off x="4743450" y="191071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504825</xdr:rowOff>
    </xdr:from>
    <xdr:ext cx="95250" cy="442269"/>
    <xdr:sp macro="" textlink="">
      <xdr:nvSpPr>
        <xdr:cNvPr id="2292" name="Text Box 15">
          <a:extLst>
            <a:ext uri="{FF2B5EF4-FFF2-40B4-BE49-F238E27FC236}">
              <a16:creationId xmlns:a16="http://schemas.microsoft.com/office/drawing/2014/main" id="{5727068F-0836-4EE2-8C7B-DA0C7EABB947}"/>
            </a:ext>
          </a:extLst>
        </xdr:cNvPr>
        <xdr:cNvSpPr txBox="1">
          <a:spLocks noChangeArrowheads="1"/>
        </xdr:cNvSpPr>
      </xdr:nvSpPr>
      <xdr:spPr bwMode="auto">
        <a:xfrm>
          <a:off x="14363700" y="191071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2293" name="Text Box 15">
          <a:extLst>
            <a:ext uri="{FF2B5EF4-FFF2-40B4-BE49-F238E27FC236}">
              <a16:creationId xmlns:a16="http://schemas.microsoft.com/office/drawing/2014/main" id="{5847A5F6-0D2F-417B-B6A6-93C3E19BFA80}"/>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4331"/>
    <xdr:sp macro="" textlink="">
      <xdr:nvSpPr>
        <xdr:cNvPr id="2294" name="Text Box 15">
          <a:extLst>
            <a:ext uri="{FF2B5EF4-FFF2-40B4-BE49-F238E27FC236}">
              <a16:creationId xmlns:a16="http://schemas.microsoft.com/office/drawing/2014/main" id="{66DBCB05-3F29-4C2B-996E-99B2F6D1BBC1}"/>
            </a:ext>
          </a:extLst>
        </xdr:cNvPr>
        <xdr:cNvSpPr txBox="1">
          <a:spLocks noChangeArrowheads="1"/>
        </xdr:cNvSpPr>
      </xdr:nvSpPr>
      <xdr:spPr bwMode="auto">
        <a:xfrm>
          <a:off x="4743450" y="191071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170392</xdr:rowOff>
    </xdr:from>
    <xdr:ext cx="95250" cy="213632"/>
    <xdr:sp macro="" textlink="">
      <xdr:nvSpPr>
        <xdr:cNvPr id="2295" name="Text Box 15">
          <a:extLst>
            <a:ext uri="{FF2B5EF4-FFF2-40B4-BE49-F238E27FC236}">
              <a16:creationId xmlns:a16="http://schemas.microsoft.com/office/drawing/2014/main" id="{EEDA916E-5A22-4573-8A99-1FD994B138A9}"/>
            </a:ext>
          </a:extLst>
        </xdr:cNvPr>
        <xdr:cNvSpPr txBox="1">
          <a:spLocks noChangeArrowheads="1"/>
        </xdr:cNvSpPr>
      </xdr:nvSpPr>
      <xdr:spPr bwMode="auto">
        <a:xfrm>
          <a:off x="14392275" y="189060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296" name="Text Box 16">
          <a:extLst>
            <a:ext uri="{FF2B5EF4-FFF2-40B4-BE49-F238E27FC236}">
              <a16:creationId xmlns:a16="http://schemas.microsoft.com/office/drawing/2014/main" id="{2181B370-41CC-44CE-8180-AB4ABE3C6A6C}"/>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297" name="Text Box 17">
          <a:extLst>
            <a:ext uri="{FF2B5EF4-FFF2-40B4-BE49-F238E27FC236}">
              <a16:creationId xmlns:a16="http://schemas.microsoft.com/office/drawing/2014/main" id="{1B6130F7-3B32-42C6-88AA-2F4E500CC96D}"/>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298" name="Text Box 18">
          <a:extLst>
            <a:ext uri="{FF2B5EF4-FFF2-40B4-BE49-F238E27FC236}">
              <a16:creationId xmlns:a16="http://schemas.microsoft.com/office/drawing/2014/main" id="{26B5A8CF-A786-42B7-8F5E-BB07B155E1FA}"/>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299" name="Text Box 19">
          <a:extLst>
            <a:ext uri="{FF2B5EF4-FFF2-40B4-BE49-F238E27FC236}">
              <a16:creationId xmlns:a16="http://schemas.microsoft.com/office/drawing/2014/main" id="{DEAFA5CB-9656-4B06-B030-6D33F55B2016}"/>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00" name="Text Box 16">
          <a:extLst>
            <a:ext uri="{FF2B5EF4-FFF2-40B4-BE49-F238E27FC236}">
              <a16:creationId xmlns:a16="http://schemas.microsoft.com/office/drawing/2014/main" id="{7446EA77-FF48-423D-930D-5136C488CCC6}"/>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01" name="Text Box 17">
          <a:extLst>
            <a:ext uri="{FF2B5EF4-FFF2-40B4-BE49-F238E27FC236}">
              <a16:creationId xmlns:a16="http://schemas.microsoft.com/office/drawing/2014/main" id="{A7843411-B95C-4C28-8924-DC9D7FA49BB2}"/>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02" name="Text Box 18">
          <a:extLst>
            <a:ext uri="{FF2B5EF4-FFF2-40B4-BE49-F238E27FC236}">
              <a16:creationId xmlns:a16="http://schemas.microsoft.com/office/drawing/2014/main" id="{D7954AA5-DCE6-493A-B90D-D44F5CC90F97}"/>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03" name="Text Box 19">
          <a:extLst>
            <a:ext uri="{FF2B5EF4-FFF2-40B4-BE49-F238E27FC236}">
              <a16:creationId xmlns:a16="http://schemas.microsoft.com/office/drawing/2014/main" id="{B3853B57-9190-4331-B16A-8069581230B6}"/>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2304" name="Text Box 16">
          <a:extLst>
            <a:ext uri="{FF2B5EF4-FFF2-40B4-BE49-F238E27FC236}">
              <a16:creationId xmlns:a16="http://schemas.microsoft.com/office/drawing/2014/main" id="{27E53C74-028E-4655-949B-546DEDBC177C}"/>
            </a:ext>
          </a:extLst>
        </xdr:cNvPr>
        <xdr:cNvSpPr txBox="1">
          <a:spLocks noChangeArrowheads="1"/>
        </xdr:cNvSpPr>
      </xdr:nvSpPr>
      <xdr:spPr bwMode="auto">
        <a:xfrm>
          <a:off x="309181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2305" name="Text Box 17">
          <a:extLst>
            <a:ext uri="{FF2B5EF4-FFF2-40B4-BE49-F238E27FC236}">
              <a16:creationId xmlns:a16="http://schemas.microsoft.com/office/drawing/2014/main" id="{DBA3D513-B203-4489-BE6B-263D2F73F333}"/>
            </a:ext>
          </a:extLst>
        </xdr:cNvPr>
        <xdr:cNvSpPr txBox="1">
          <a:spLocks noChangeArrowheads="1"/>
        </xdr:cNvSpPr>
      </xdr:nvSpPr>
      <xdr:spPr bwMode="auto">
        <a:xfrm>
          <a:off x="309181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2306" name="Text Box 18">
          <a:extLst>
            <a:ext uri="{FF2B5EF4-FFF2-40B4-BE49-F238E27FC236}">
              <a16:creationId xmlns:a16="http://schemas.microsoft.com/office/drawing/2014/main" id="{1759D361-A35B-43CB-AAE6-97172027B3EE}"/>
            </a:ext>
          </a:extLst>
        </xdr:cNvPr>
        <xdr:cNvSpPr txBox="1">
          <a:spLocks noChangeArrowheads="1"/>
        </xdr:cNvSpPr>
      </xdr:nvSpPr>
      <xdr:spPr bwMode="auto">
        <a:xfrm>
          <a:off x="309181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2307" name="Text Box 19">
          <a:extLst>
            <a:ext uri="{FF2B5EF4-FFF2-40B4-BE49-F238E27FC236}">
              <a16:creationId xmlns:a16="http://schemas.microsoft.com/office/drawing/2014/main" id="{766BD735-3AF1-4E81-AA37-0841B922E3D4}"/>
            </a:ext>
          </a:extLst>
        </xdr:cNvPr>
        <xdr:cNvSpPr txBox="1">
          <a:spLocks noChangeArrowheads="1"/>
        </xdr:cNvSpPr>
      </xdr:nvSpPr>
      <xdr:spPr bwMode="auto">
        <a:xfrm>
          <a:off x="309181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4014"/>
    <xdr:sp macro="" textlink="">
      <xdr:nvSpPr>
        <xdr:cNvPr id="2308" name="Text Box 15">
          <a:extLst>
            <a:ext uri="{FF2B5EF4-FFF2-40B4-BE49-F238E27FC236}">
              <a16:creationId xmlns:a16="http://schemas.microsoft.com/office/drawing/2014/main" id="{6141B589-2B32-4288-9DB9-DF230802AAB1}"/>
            </a:ext>
          </a:extLst>
        </xdr:cNvPr>
        <xdr:cNvSpPr txBox="1">
          <a:spLocks noChangeArrowheads="1"/>
        </xdr:cNvSpPr>
      </xdr:nvSpPr>
      <xdr:spPr bwMode="auto">
        <a:xfrm>
          <a:off x="4743450" y="205930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09" name="Text Box 16">
          <a:extLst>
            <a:ext uri="{FF2B5EF4-FFF2-40B4-BE49-F238E27FC236}">
              <a16:creationId xmlns:a16="http://schemas.microsoft.com/office/drawing/2014/main" id="{F529C887-7BEE-4EF3-9EF1-A438FF0BF77B}"/>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10" name="Text Box 17">
          <a:extLst>
            <a:ext uri="{FF2B5EF4-FFF2-40B4-BE49-F238E27FC236}">
              <a16:creationId xmlns:a16="http://schemas.microsoft.com/office/drawing/2014/main" id="{C8410D67-BC0B-489A-9D4B-A999B7B7E617}"/>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11" name="Text Box 18">
          <a:extLst>
            <a:ext uri="{FF2B5EF4-FFF2-40B4-BE49-F238E27FC236}">
              <a16:creationId xmlns:a16="http://schemas.microsoft.com/office/drawing/2014/main" id="{E5CC05CE-0A7E-492E-B2C1-50B5D39FCC0B}"/>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12" name="Text Box 19">
          <a:extLst>
            <a:ext uri="{FF2B5EF4-FFF2-40B4-BE49-F238E27FC236}">
              <a16:creationId xmlns:a16="http://schemas.microsoft.com/office/drawing/2014/main" id="{08DB6A75-8E44-4A5C-B19B-FDD72C2C3B17}"/>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13" name="Text Box 16">
          <a:extLst>
            <a:ext uri="{FF2B5EF4-FFF2-40B4-BE49-F238E27FC236}">
              <a16:creationId xmlns:a16="http://schemas.microsoft.com/office/drawing/2014/main" id="{7B6D6AE7-66DE-4570-B46B-DE9F756EE2EA}"/>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14" name="Text Box 17">
          <a:extLst>
            <a:ext uri="{FF2B5EF4-FFF2-40B4-BE49-F238E27FC236}">
              <a16:creationId xmlns:a16="http://schemas.microsoft.com/office/drawing/2014/main" id="{F09A5ECC-BECF-4E0B-97D1-23E70FFC5838}"/>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15" name="Text Box 18">
          <a:extLst>
            <a:ext uri="{FF2B5EF4-FFF2-40B4-BE49-F238E27FC236}">
              <a16:creationId xmlns:a16="http://schemas.microsoft.com/office/drawing/2014/main" id="{D2B0C02D-082C-43E6-802A-980C0ECC6326}"/>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16" name="Text Box 16">
          <a:extLst>
            <a:ext uri="{FF2B5EF4-FFF2-40B4-BE49-F238E27FC236}">
              <a16:creationId xmlns:a16="http://schemas.microsoft.com/office/drawing/2014/main" id="{74F3E7DA-AAD0-4A34-A76D-9930CEC33A26}"/>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17" name="Text Box 17">
          <a:extLst>
            <a:ext uri="{FF2B5EF4-FFF2-40B4-BE49-F238E27FC236}">
              <a16:creationId xmlns:a16="http://schemas.microsoft.com/office/drawing/2014/main" id="{AAEF57F2-81AC-4FA5-B290-E64139AC7604}"/>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18" name="Text Box 18">
          <a:extLst>
            <a:ext uri="{FF2B5EF4-FFF2-40B4-BE49-F238E27FC236}">
              <a16:creationId xmlns:a16="http://schemas.microsoft.com/office/drawing/2014/main" id="{D195D96D-2ACA-4DB2-B74F-63D264CFA016}"/>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19" name="Text Box 19">
          <a:extLst>
            <a:ext uri="{FF2B5EF4-FFF2-40B4-BE49-F238E27FC236}">
              <a16:creationId xmlns:a16="http://schemas.microsoft.com/office/drawing/2014/main" id="{D06F45FD-F084-4FAA-BD59-C65C33708C40}"/>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20" name="Text Box 16">
          <a:extLst>
            <a:ext uri="{FF2B5EF4-FFF2-40B4-BE49-F238E27FC236}">
              <a16:creationId xmlns:a16="http://schemas.microsoft.com/office/drawing/2014/main" id="{4881D78B-C24E-49A2-B0CD-48C88181B4F4}"/>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21" name="Text Box 17">
          <a:extLst>
            <a:ext uri="{FF2B5EF4-FFF2-40B4-BE49-F238E27FC236}">
              <a16:creationId xmlns:a16="http://schemas.microsoft.com/office/drawing/2014/main" id="{E6B81CFF-7373-4151-9385-8A8BC79E6338}"/>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22" name="Text Box 18">
          <a:extLst>
            <a:ext uri="{FF2B5EF4-FFF2-40B4-BE49-F238E27FC236}">
              <a16:creationId xmlns:a16="http://schemas.microsoft.com/office/drawing/2014/main" id="{218B7DC3-A4D2-41BB-8531-DEFAD1A6746F}"/>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23" name="Text Box 19">
          <a:extLst>
            <a:ext uri="{FF2B5EF4-FFF2-40B4-BE49-F238E27FC236}">
              <a16:creationId xmlns:a16="http://schemas.microsoft.com/office/drawing/2014/main" id="{27AAFFCD-0F86-4C71-AA30-43F15AB70D02}"/>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56743"/>
    <xdr:sp macro="" textlink="">
      <xdr:nvSpPr>
        <xdr:cNvPr id="2324" name="Text Box 15">
          <a:extLst>
            <a:ext uri="{FF2B5EF4-FFF2-40B4-BE49-F238E27FC236}">
              <a16:creationId xmlns:a16="http://schemas.microsoft.com/office/drawing/2014/main" id="{F8A40AB5-EE09-4841-85A2-B0937C72176A}"/>
            </a:ext>
          </a:extLst>
        </xdr:cNvPr>
        <xdr:cNvSpPr txBox="1">
          <a:spLocks noChangeArrowheads="1"/>
        </xdr:cNvSpPr>
      </xdr:nvSpPr>
      <xdr:spPr bwMode="auto">
        <a:xfrm>
          <a:off x="4743450" y="191071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504825</xdr:rowOff>
    </xdr:from>
    <xdr:ext cx="95250" cy="442269"/>
    <xdr:sp macro="" textlink="">
      <xdr:nvSpPr>
        <xdr:cNvPr id="2325" name="Text Box 15">
          <a:extLst>
            <a:ext uri="{FF2B5EF4-FFF2-40B4-BE49-F238E27FC236}">
              <a16:creationId xmlns:a16="http://schemas.microsoft.com/office/drawing/2014/main" id="{922A8DB2-AC1A-4903-8001-D52BDD1391B7}"/>
            </a:ext>
          </a:extLst>
        </xdr:cNvPr>
        <xdr:cNvSpPr txBox="1">
          <a:spLocks noChangeArrowheads="1"/>
        </xdr:cNvSpPr>
      </xdr:nvSpPr>
      <xdr:spPr bwMode="auto">
        <a:xfrm>
          <a:off x="14363700" y="191071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2326" name="Text Box 15">
          <a:extLst>
            <a:ext uri="{FF2B5EF4-FFF2-40B4-BE49-F238E27FC236}">
              <a16:creationId xmlns:a16="http://schemas.microsoft.com/office/drawing/2014/main" id="{F8C5A8C6-15C2-41F3-8685-4DA7D4CCBD20}"/>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4331"/>
    <xdr:sp macro="" textlink="">
      <xdr:nvSpPr>
        <xdr:cNvPr id="2327" name="Text Box 15">
          <a:extLst>
            <a:ext uri="{FF2B5EF4-FFF2-40B4-BE49-F238E27FC236}">
              <a16:creationId xmlns:a16="http://schemas.microsoft.com/office/drawing/2014/main" id="{166F347E-5E74-49AA-8CF5-4DF76728DDD5}"/>
            </a:ext>
          </a:extLst>
        </xdr:cNvPr>
        <xdr:cNvSpPr txBox="1">
          <a:spLocks noChangeArrowheads="1"/>
        </xdr:cNvSpPr>
      </xdr:nvSpPr>
      <xdr:spPr bwMode="auto">
        <a:xfrm>
          <a:off x="4743450" y="191071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504825</xdr:rowOff>
    </xdr:from>
    <xdr:ext cx="95250" cy="213632"/>
    <xdr:sp macro="" textlink="">
      <xdr:nvSpPr>
        <xdr:cNvPr id="2328" name="Text Box 15">
          <a:extLst>
            <a:ext uri="{FF2B5EF4-FFF2-40B4-BE49-F238E27FC236}">
              <a16:creationId xmlns:a16="http://schemas.microsoft.com/office/drawing/2014/main" id="{8443A918-0A58-4E2B-BD73-D59FD1281642}"/>
            </a:ext>
          </a:extLst>
        </xdr:cNvPr>
        <xdr:cNvSpPr txBox="1">
          <a:spLocks noChangeArrowheads="1"/>
        </xdr:cNvSpPr>
      </xdr:nvSpPr>
      <xdr:spPr bwMode="auto">
        <a:xfrm>
          <a:off x="1436370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29" name="Text Box 16">
          <a:extLst>
            <a:ext uri="{FF2B5EF4-FFF2-40B4-BE49-F238E27FC236}">
              <a16:creationId xmlns:a16="http://schemas.microsoft.com/office/drawing/2014/main" id="{F02BFAF1-0D33-48D4-AB73-19ED14859D6B}"/>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30" name="Text Box 17">
          <a:extLst>
            <a:ext uri="{FF2B5EF4-FFF2-40B4-BE49-F238E27FC236}">
              <a16:creationId xmlns:a16="http://schemas.microsoft.com/office/drawing/2014/main" id="{F8DC2BCB-44C3-4E7E-9F23-D091FF648922}"/>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31" name="Text Box 18">
          <a:extLst>
            <a:ext uri="{FF2B5EF4-FFF2-40B4-BE49-F238E27FC236}">
              <a16:creationId xmlns:a16="http://schemas.microsoft.com/office/drawing/2014/main" id="{F6EA7A81-34F3-49BE-BD3C-445B6A83AD45}"/>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32" name="Text Box 19">
          <a:extLst>
            <a:ext uri="{FF2B5EF4-FFF2-40B4-BE49-F238E27FC236}">
              <a16:creationId xmlns:a16="http://schemas.microsoft.com/office/drawing/2014/main" id="{2203B96D-1DB3-4E60-9527-89EA85E25C21}"/>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33" name="Text Box 16">
          <a:extLst>
            <a:ext uri="{FF2B5EF4-FFF2-40B4-BE49-F238E27FC236}">
              <a16:creationId xmlns:a16="http://schemas.microsoft.com/office/drawing/2014/main" id="{53BB7023-A381-43E3-9FB1-880D92978B36}"/>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34" name="Text Box 17">
          <a:extLst>
            <a:ext uri="{FF2B5EF4-FFF2-40B4-BE49-F238E27FC236}">
              <a16:creationId xmlns:a16="http://schemas.microsoft.com/office/drawing/2014/main" id="{A3C532E8-8EF2-4A1B-A882-4B10F3AC9F4E}"/>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35" name="Text Box 18">
          <a:extLst>
            <a:ext uri="{FF2B5EF4-FFF2-40B4-BE49-F238E27FC236}">
              <a16:creationId xmlns:a16="http://schemas.microsoft.com/office/drawing/2014/main" id="{90A3DC5F-EC71-4DD2-A2DF-4C9632B6ED3B}"/>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36" name="Text Box 19">
          <a:extLst>
            <a:ext uri="{FF2B5EF4-FFF2-40B4-BE49-F238E27FC236}">
              <a16:creationId xmlns:a16="http://schemas.microsoft.com/office/drawing/2014/main" id="{032E31B8-D73E-4FDA-ACB5-D35FAE0A7047}"/>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2337" name="Text Box 16">
          <a:extLst>
            <a:ext uri="{FF2B5EF4-FFF2-40B4-BE49-F238E27FC236}">
              <a16:creationId xmlns:a16="http://schemas.microsoft.com/office/drawing/2014/main" id="{9DBD75D8-C188-42B4-ACAF-0966BB770D21}"/>
            </a:ext>
          </a:extLst>
        </xdr:cNvPr>
        <xdr:cNvSpPr txBox="1">
          <a:spLocks noChangeArrowheads="1"/>
        </xdr:cNvSpPr>
      </xdr:nvSpPr>
      <xdr:spPr bwMode="auto">
        <a:xfrm>
          <a:off x="309181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2338" name="Text Box 17">
          <a:extLst>
            <a:ext uri="{FF2B5EF4-FFF2-40B4-BE49-F238E27FC236}">
              <a16:creationId xmlns:a16="http://schemas.microsoft.com/office/drawing/2014/main" id="{45DE106B-7CF8-4AB4-A232-FBAB25DB1BA2}"/>
            </a:ext>
          </a:extLst>
        </xdr:cNvPr>
        <xdr:cNvSpPr txBox="1">
          <a:spLocks noChangeArrowheads="1"/>
        </xdr:cNvSpPr>
      </xdr:nvSpPr>
      <xdr:spPr bwMode="auto">
        <a:xfrm>
          <a:off x="309181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2339" name="Text Box 18">
          <a:extLst>
            <a:ext uri="{FF2B5EF4-FFF2-40B4-BE49-F238E27FC236}">
              <a16:creationId xmlns:a16="http://schemas.microsoft.com/office/drawing/2014/main" id="{2FC113A1-E654-4715-BBCA-904CD7987712}"/>
            </a:ext>
          </a:extLst>
        </xdr:cNvPr>
        <xdr:cNvSpPr txBox="1">
          <a:spLocks noChangeArrowheads="1"/>
        </xdr:cNvSpPr>
      </xdr:nvSpPr>
      <xdr:spPr bwMode="auto">
        <a:xfrm>
          <a:off x="309181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2340" name="Text Box 19">
          <a:extLst>
            <a:ext uri="{FF2B5EF4-FFF2-40B4-BE49-F238E27FC236}">
              <a16:creationId xmlns:a16="http://schemas.microsoft.com/office/drawing/2014/main" id="{11A88A55-35EB-42AE-9B55-FEA679BD6E70}"/>
            </a:ext>
          </a:extLst>
        </xdr:cNvPr>
        <xdr:cNvSpPr txBox="1">
          <a:spLocks noChangeArrowheads="1"/>
        </xdr:cNvSpPr>
      </xdr:nvSpPr>
      <xdr:spPr bwMode="auto">
        <a:xfrm>
          <a:off x="309181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4014"/>
    <xdr:sp macro="" textlink="">
      <xdr:nvSpPr>
        <xdr:cNvPr id="2341" name="Text Box 15">
          <a:extLst>
            <a:ext uri="{FF2B5EF4-FFF2-40B4-BE49-F238E27FC236}">
              <a16:creationId xmlns:a16="http://schemas.microsoft.com/office/drawing/2014/main" id="{111F5668-C0BE-4142-AFE8-CE6DF3A8698E}"/>
            </a:ext>
          </a:extLst>
        </xdr:cNvPr>
        <xdr:cNvSpPr txBox="1">
          <a:spLocks noChangeArrowheads="1"/>
        </xdr:cNvSpPr>
      </xdr:nvSpPr>
      <xdr:spPr bwMode="auto">
        <a:xfrm>
          <a:off x="4743450" y="205930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42" name="Text Box 16">
          <a:extLst>
            <a:ext uri="{FF2B5EF4-FFF2-40B4-BE49-F238E27FC236}">
              <a16:creationId xmlns:a16="http://schemas.microsoft.com/office/drawing/2014/main" id="{F70B2712-E504-4B37-AC32-4C447077CE70}"/>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43" name="Text Box 17">
          <a:extLst>
            <a:ext uri="{FF2B5EF4-FFF2-40B4-BE49-F238E27FC236}">
              <a16:creationId xmlns:a16="http://schemas.microsoft.com/office/drawing/2014/main" id="{E1F24BDE-AA91-4293-819A-B4422915800D}"/>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44" name="Text Box 18">
          <a:extLst>
            <a:ext uri="{FF2B5EF4-FFF2-40B4-BE49-F238E27FC236}">
              <a16:creationId xmlns:a16="http://schemas.microsoft.com/office/drawing/2014/main" id="{C821171E-FB16-418B-B32B-46EDE8712832}"/>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45" name="Text Box 19">
          <a:extLst>
            <a:ext uri="{FF2B5EF4-FFF2-40B4-BE49-F238E27FC236}">
              <a16:creationId xmlns:a16="http://schemas.microsoft.com/office/drawing/2014/main" id="{FE1D1787-B4AC-4452-906C-4BA9E27F8F9E}"/>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40</xdr:row>
      <xdr:rowOff>504825</xdr:rowOff>
    </xdr:from>
    <xdr:ext cx="95250" cy="442269"/>
    <xdr:sp macro="" textlink="">
      <xdr:nvSpPr>
        <xdr:cNvPr id="2346" name="Text Box 15">
          <a:extLst>
            <a:ext uri="{FF2B5EF4-FFF2-40B4-BE49-F238E27FC236}">
              <a16:creationId xmlns:a16="http://schemas.microsoft.com/office/drawing/2014/main" id="{EDA9DB03-B277-4162-BE15-FD527D4FA0E5}"/>
            </a:ext>
          </a:extLst>
        </xdr:cNvPr>
        <xdr:cNvSpPr txBox="1">
          <a:spLocks noChangeArrowheads="1"/>
        </xdr:cNvSpPr>
      </xdr:nvSpPr>
      <xdr:spPr bwMode="auto">
        <a:xfrm>
          <a:off x="14363700" y="205930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47" name="Text Box 16">
          <a:extLst>
            <a:ext uri="{FF2B5EF4-FFF2-40B4-BE49-F238E27FC236}">
              <a16:creationId xmlns:a16="http://schemas.microsoft.com/office/drawing/2014/main" id="{B382C045-93DE-4476-8C6F-054D9A6A6AC9}"/>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48" name="Text Box 17">
          <a:extLst>
            <a:ext uri="{FF2B5EF4-FFF2-40B4-BE49-F238E27FC236}">
              <a16:creationId xmlns:a16="http://schemas.microsoft.com/office/drawing/2014/main" id="{D5255E27-E29E-4CC9-8E26-EB534E7F5E30}"/>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49" name="Text Box 18">
          <a:extLst>
            <a:ext uri="{FF2B5EF4-FFF2-40B4-BE49-F238E27FC236}">
              <a16:creationId xmlns:a16="http://schemas.microsoft.com/office/drawing/2014/main" id="{EF1D8395-20C9-4095-A76E-7B4456C8DA2E}"/>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50" name="Text Box 16">
          <a:extLst>
            <a:ext uri="{FF2B5EF4-FFF2-40B4-BE49-F238E27FC236}">
              <a16:creationId xmlns:a16="http://schemas.microsoft.com/office/drawing/2014/main" id="{B6B18373-648D-4627-A80D-1C25368102BE}"/>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51" name="Text Box 17">
          <a:extLst>
            <a:ext uri="{FF2B5EF4-FFF2-40B4-BE49-F238E27FC236}">
              <a16:creationId xmlns:a16="http://schemas.microsoft.com/office/drawing/2014/main" id="{B748BF56-278B-4470-B0AC-46AF12D8E3CD}"/>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52" name="Text Box 18">
          <a:extLst>
            <a:ext uri="{FF2B5EF4-FFF2-40B4-BE49-F238E27FC236}">
              <a16:creationId xmlns:a16="http://schemas.microsoft.com/office/drawing/2014/main" id="{6FE35282-EE01-4A1B-BA04-F5D5208DFB97}"/>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53" name="Text Box 19">
          <a:extLst>
            <a:ext uri="{FF2B5EF4-FFF2-40B4-BE49-F238E27FC236}">
              <a16:creationId xmlns:a16="http://schemas.microsoft.com/office/drawing/2014/main" id="{4A221B65-E930-4751-9CFC-037F8F73B5BD}"/>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54" name="Text Box 16">
          <a:extLst>
            <a:ext uri="{FF2B5EF4-FFF2-40B4-BE49-F238E27FC236}">
              <a16:creationId xmlns:a16="http://schemas.microsoft.com/office/drawing/2014/main" id="{01E56FB6-251F-4801-8EB1-020B8CDC95A1}"/>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55" name="Text Box 17">
          <a:extLst>
            <a:ext uri="{FF2B5EF4-FFF2-40B4-BE49-F238E27FC236}">
              <a16:creationId xmlns:a16="http://schemas.microsoft.com/office/drawing/2014/main" id="{4F67D7D0-7340-4BF1-B3D3-4BE64AAAFB2B}"/>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56" name="Text Box 18">
          <a:extLst>
            <a:ext uri="{FF2B5EF4-FFF2-40B4-BE49-F238E27FC236}">
              <a16:creationId xmlns:a16="http://schemas.microsoft.com/office/drawing/2014/main" id="{C8297526-A17F-4A6B-AD56-781A3EAA9B6E}"/>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170392</xdr:rowOff>
    </xdr:from>
    <xdr:ext cx="95250" cy="213632"/>
    <xdr:sp macro="" textlink="">
      <xdr:nvSpPr>
        <xdr:cNvPr id="2357" name="Text Box 15">
          <a:extLst>
            <a:ext uri="{FF2B5EF4-FFF2-40B4-BE49-F238E27FC236}">
              <a16:creationId xmlns:a16="http://schemas.microsoft.com/office/drawing/2014/main" id="{BA28EDE2-52C1-43E3-84D2-26C1702BB041}"/>
            </a:ext>
          </a:extLst>
        </xdr:cNvPr>
        <xdr:cNvSpPr txBox="1">
          <a:spLocks noChangeArrowheads="1"/>
        </xdr:cNvSpPr>
      </xdr:nvSpPr>
      <xdr:spPr bwMode="auto">
        <a:xfrm>
          <a:off x="14392275" y="211349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58" name="Text Box 16">
          <a:extLst>
            <a:ext uri="{FF2B5EF4-FFF2-40B4-BE49-F238E27FC236}">
              <a16:creationId xmlns:a16="http://schemas.microsoft.com/office/drawing/2014/main" id="{F736BA96-333B-402F-AFC4-AFAB7AFF7306}"/>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59" name="Text Box 17">
          <a:extLst>
            <a:ext uri="{FF2B5EF4-FFF2-40B4-BE49-F238E27FC236}">
              <a16:creationId xmlns:a16="http://schemas.microsoft.com/office/drawing/2014/main" id="{6A4A6D3E-E874-48B5-B1A5-FFE8D3E2671E}"/>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60" name="Text Box 18">
          <a:extLst>
            <a:ext uri="{FF2B5EF4-FFF2-40B4-BE49-F238E27FC236}">
              <a16:creationId xmlns:a16="http://schemas.microsoft.com/office/drawing/2014/main" id="{17C96847-AC04-457C-B9AF-328AAA9FE685}"/>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61" name="Text Box 19">
          <a:extLst>
            <a:ext uri="{FF2B5EF4-FFF2-40B4-BE49-F238E27FC236}">
              <a16:creationId xmlns:a16="http://schemas.microsoft.com/office/drawing/2014/main" id="{4C544D55-3B2B-4543-B54D-9C2FEAC6086B}"/>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62" name="Text Box 16">
          <a:extLst>
            <a:ext uri="{FF2B5EF4-FFF2-40B4-BE49-F238E27FC236}">
              <a16:creationId xmlns:a16="http://schemas.microsoft.com/office/drawing/2014/main" id="{0701BA54-F170-4228-93C2-1E5C7CDB9246}"/>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63" name="Text Box 17">
          <a:extLst>
            <a:ext uri="{FF2B5EF4-FFF2-40B4-BE49-F238E27FC236}">
              <a16:creationId xmlns:a16="http://schemas.microsoft.com/office/drawing/2014/main" id="{5DB6F2F1-D156-41EB-BA86-EC7A53DBE130}"/>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64" name="Text Box 18">
          <a:extLst>
            <a:ext uri="{FF2B5EF4-FFF2-40B4-BE49-F238E27FC236}">
              <a16:creationId xmlns:a16="http://schemas.microsoft.com/office/drawing/2014/main" id="{A3A9E673-4F32-46B5-816C-F55582FB0FB6}"/>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65" name="Text Box 19">
          <a:extLst>
            <a:ext uri="{FF2B5EF4-FFF2-40B4-BE49-F238E27FC236}">
              <a16:creationId xmlns:a16="http://schemas.microsoft.com/office/drawing/2014/main" id="{695FA8B6-936B-44AE-B28C-54BDEC02A67C}"/>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37</xdr:row>
      <xdr:rowOff>0</xdr:rowOff>
    </xdr:from>
    <xdr:ext cx="95250" cy="171450"/>
    <xdr:sp macro="" textlink="">
      <xdr:nvSpPr>
        <xdr:cNvPr id="2366" name="Text Box 16">
          <a:extLst>
            <a:ext uri="{FF2B5EF4-FFF2-40B4-BE49-F238E27FC236}">
              <a16:creationId xmlns:a16="http://schemas.microsoft.com/office/drawing/2014/main" id="{44A08B6B-C77E-41F7-B26C-21AB5C5951A7}"/>
            </a:ext>
          </a:extLst>
        </xdr:cNvPr>
        <xdr:cNvSpPr txBox="1">
          <a:spLocks noChangeArrowheads="1"/>
        </xdr:cNvSpPr>
      </xdr:nvSpPr>
      <xdr:spPr bwMode="auto">
        <a:xfrm>
          <a:off x="30918150" y="191071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37</xdr:row>
      <xdr:rowOff>0</xdr:rowOff>
    </xdr:from>
    <xdr:ext cx="95250" cy="171450"/>
    <xdr:sp macro="" textlink="">
      <xdr:nvSpPr>
        <xdr:cNvPr id="2367" name="Text Box 17">
          <a:extLst>
            <a:ext uri="{FF2B5EF4-FFF2-40B4-BE49-F238E27FC236}">
              <a16:creationId xmlns:a16="http://schemas.microsoft.com/office/drawing/2014/main" id="{C7273C85-EBF2-4B32-882E-AE178B1D51CE}"/>
            </a:ext>
          </a:extLst>
        </xdr:cNvPr>
        <xdr:cNvSpPr txBox="1">
          <a:spLocks noChangeArrowheads="1"/>
        </xdr:cNvSpPr>
      </xdr:nvSpPr>
      <xdr:spPr bwMode="auto">
        <a:xfrm>
          <a:off x="30918150" y="191071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37</xdr:row>
      <xdr:rowOff>0</xdr:rowOff>
    </xdr:from>
    <xdr:ext cx="95250" cy="171450"/>
    <xdr:sp macro="" textlink="">
      <xdr:nvSpPr>
        <xdr:cNvPr id="2368" name="Text Box 18">
          <a:extLst>
            <a:ext uri="{FF2B5EF4-FFF2-40B4-BE49-F238E27FC236}">
              <a16:creationId xmlns:a16="http://schemas.microsoft.com/office/drawing/2014/main" id="{FB119084-3D04-45BA-8E4B-26B72E82FED5}"/>
            </a:ext>
          </a:extLst>
        </xdr:cNvPr>
        <xdr:cNvSpPr txBox="1">
          <a:spLocks noChangeArrowheads="1"/>
        </xdr:cNvSpPr>
      </xdr:nvSpPr>
      <xdr:spPr bwMode="auto">
        <a:xfrm>
          <a:off x="30918150" y="191071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37</xdr:row>
      <xdr:rowOff>0</xdr:rowOff>
    </xdr:from>
    <xdr:ext cx="95250" cy="171450"/>
    <xdr:sp macro="" textlink="">
      <xdr:nvSpPr>
        <xdr:cNvPr id="2369" name="Text Box 19">
          <a:extLst>
            <a:ext uri="{FF2B5EF4-FFF2-40B4-BE49-F238E27FC236}">
              <a16:creationId xmlns:a16="http://schemas.microsoft.com/office/drawing/2014/main" id="{9B3DDA8D-C8E4-42A1-A2FB-4C2E14601AD9}"/>
            </a:ext>
          </a:extLst>
        </xdr:cNvPr>
        <xdr:cNvSpPr txBox="1">
          <a:spLocks noChangeArrowheads="1"/>
        </xdr:cNvSpPr>
      </xdr:nvSpPr>
      <xdr:spPr bwMode="auto">
        <a:xfrm>
          <a:off x="30918150" y="191071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4014"/>
    <xdr:sp macro="" textlink="">
      <xdr:nvSpPr>
        <xdr:cNvPr id="2370" name="Text Box 15">
          <a:extLst>
            <a:ext uri="{FF2B5EF4-FFF2-40B4-BE49-F238E27FC236}">
              <a16:creationId xmlns:a16="http://schemas.microsoft.com/office/drawing/2014/main" id="{40E512F9-BC28-47E9-9F15-AD8629B19781}"/>
            </a:ext>
          </a:extLst>
        </xdr:cNvPr>
        <xdr:cNvSpPr txBox="1">
          <a:spLocks noChangeArrowheads="1"/>
        </xdr:cNvSpPr>
      </xdr:nvSpPr>
      <xdr:spPr bwMode="auto">
        <a:xfrm>
          <a:off x="4743450" y="205930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71" name="Text Box 16">
          <a:extLst>
            <a:ext uri="{FF2B5EF4-FFF2-40B4-BE49-F238E27FC236}">
              <a16:creationId xmlns:a16="http://schemas.microsoft.com/office/drawing/2014/main" id="{628C93F3-456B-4FAD-B04C-94DB9B89EAE8}"/>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72" name="Text Box 17">
          <a:extLst>
            <a:ext uri="{FF2B5EF4-FFF2-40B4-BE49-F238E27FC236}">
              <a16:creationId xmlns:a16="http://schemas.microsoft.com/office/drawing/2014/main" id="{824CEFCC-1B6D-474F-BC9F-30945AF6E4F0}"/>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73" name="Text Box 18">
          <a:extLst>
            <a:ext uri="{FF2B5EF4-FFF2-40B4-BE49-F238E27FC236}">
              <a16:creationId xmlns:a16="http://schemas.microsoft.com/office/drawing/2014/main" id="{4F198323-67AC-4D0E-82BF-8F1CA495680A}"/>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74" name="Text Box 19">
          <a:extLst>
            <a:ext uri="{FF2B5EF4-FFF2-40B4-BE49-F238E27FC236}">
              <a16:creationId xmlns:a16="http://schemas.microsoft.com/office/drawing/2014/main" id="{3920CDA1-B1B8-4B7E-91DA-50BE096F9F95}"/>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75" name="Text Box 16">
          <a:extLst>
            <a:ext uri="{FF2B5EF4-FFF2-40B4-BE49-F238E27FC236}">
              <a16:creationId xmlns:a16="http://schemas.microsoft.com/office/drawing/2014/main" id="{0E597593-FFFA-46E9-829F-5A6B05CA790D}"/>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76" name="Text Box 17">
          <a:extLst>
            <a:ext uri="{FF2B5EF4-FFF2-40B4-BE49-F238E27FC236}">
              <a16:creationId xmlns:a16="http://schemas.microsoft.com/office/drawing/2014/main" id="{985837CD-E525-4B35-81EA-6BFB83D72234}"/>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15875</xdr:rowOff>
    </xdr:from>
    <xdr:ext cx="95250" cy="171450"/>
    <xdr:sp macro="" textlink="">
      <xdr:nvSpPr>
        <xdr:cNvPr id="2377" name="Text Box 18">
          <a:extLst>
            <a:ext uri="{FF2B5EF4-FFF2-40B4-BE49-F238E27FC236}">
              <a16:creationId xmlns:a16="http://schemas.microsoft.com/office/drawing/2014/main" id="{22DC8C8B-7A46-4277-997F-DE4A0A420F76}"/>
            </a:ext>
          </a:extLst>
        </xdr:cNvPr>
        <xdr:cNvSpPr txBox="1">
          <a:spLocks noChangeArrowheads="1"/>
        </xdr:cNvSpPr>
      </xdr:nvSpPr>
      <xdr:spPr bwMode="auto">
        <a:xfrm>
          <a:off x="14355762" y="209804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78" name="Text Box 16">
          <a:extLst>
            <a:ext uri="{FF2B5EF4-FFF2-40B4-BE49-F238E27FC236}">
              <a16:creationId xmlns:a16="http://schemas.microsoft.com/office/drawing/2014/main" id="{C7F87E93-B1C8-4154-A5F0-227E8F6A8517}"/>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79" name="Text Box 17">
          <a:extLst>
            <a:ext uri="{FF2B5EF4-FFF2-40B4-BE49-F238E27FC236}">
              <a16:creationId xmlns:a16="http://schemas.microsoft.com/office/drawing/2014/main" id="{39B493A7-9728-43EA-91C4-2C08A5F2B2D8}"/>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80" name="Text Box 18">
          <a:extLst>
            <a:ext uri="{FF2B5EF4-FFF2-40B4-BE49-F238E27FC236}">
              <a16:creationId xmlns:a16="http://schemas.microsoft.com/office/drawing/2014/main" id="{2F23AA39-C6DA-42D8-BB53-AF7E18D3ADB3}"/>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81" name="Text Box 19">
          <a:extLst>
            <a:ext uri="{FF2B5EF4-FFF2-40B4-BE49-F238E27FC236}">
              <a16:creationId xmlns:a16="http://schemas.microsoft.com/office/drawing/2014/main" id="{AC647BEB-6472-4FFF-A7CB-BAED208EBB3C}"/>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82" name="Text Box 16">
          <a:extLst>
            <a:ext uri="{FF2B5EF4-FFF2-40B4-BE49-F238E27FC236}">
              <a16:creationId xmlns:a16="http://schemas.microsoft.com/office/drawing/2014/main" id="{A34F775A-6136-460E-B9DE-3C551341FEAF}"/>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170392</xdr:rowOff>
    </xdr:from>
    <xdr:ext cx="95250" cy="213632"/>
    <xdr:sp macro="" textlink="">
      <xdr:nvSpPr>
        <xdr:cNvPr id="2383" name="Text Box 15">
          <a:extLst>
            <a:ext uri="{FF2B5EF4-FFF2-40B4-BE49-F238E27FC236}">
              <a16:creationId xmlns:a16="http://schemas.microsoft.com/office/drawing/2014/main" id="{7536994F-6F81-4742-BBC4-800E68AE868A}"/>
            </a:ext>
          </a:extLst>
        </xdr:cNvPr>
        <xdr:cNvSpPr txBox="1">
          <a:spLocks noChangeArrowheads="1"/>
        </xdr:cNvSpPr>
      </xdr:nvSpPr>
      <xdr:spPr bwMode="auto">
        <a:xfrm>
          <a:off x="14392275" y="211349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448496"/>
    <xdr:sp macro="" textlink="">
      <xdr:nvSpPr>
        <xdr:cNvPr id="2384" name="Text Box 15">
          <a:extLst>
            <a:ext uri="{FF2B5EF4-FFF2-40B4-BE49-F238E27FC236}">
              <a16:creationId xmlns:a16="http://schemas.microsoft.com/office/drawing/2014/main" id="{753384DE-46A9-4945-AB94-85CC017F369A}"/>
            </a:ext>
          </a:extLst>
        </xdr:cNvPr>
        <xdr:cNvSpPr txBox="1">
          <a:spLocks noChangeArrowheads="1"/>
        </xdr:cNvSpPr>
      </xdr:nvSpPr>
      <xdr:spPr bwMode="auto">
        <a:xfrm>
          <a:off x="4743450" y="213360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504825</xdr:rowOff>
    </xdr:from>
    <xdr:ext cx="95250" cy="442269"/>
    <xdr:sp macro="" textlink="">
      <xdr:nvSpPr>
        <xdr:cNvPr id="2385" name="Text Box 15">
          <a:extLst>
            <a:ext uri="{FF2B5EF4-FFF2-40B4-BE49-F238E27FC236}">
              <a16:creationId xmlns:a16="http://schemas.microsoft.com/office/drawing/2014/main" id="{F0DC57DB-7631-43CE-B8F6-C4BA1C7A8982}"/>
            </a:ext>
          </a:extLst>
        </xdr:cNvPr>
        <xdr:cNvSpPr txBox="1">
          <a:spLocks noChangeArrowheads="1"/>
        </xdr:cNvSpPr>
      </xdr:nvSpPr>
      <xdr:spPr bwMode="auto">
        <a:xfrm>
          <a:off x="14363700" y="213360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2386" name="Text Box 15">
          <a:extLst>
            <a:ext uri="{FF2B5EF4-FFF2-40B4-BE49-F238E27FC236}">
              <a16:creationId xmlns:a16="http://schemas.microsoft.com/office/drawing/2014/main" id="{FF0C7228-73C5-45F6-8AAF-EEBAD23D025C}"/>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444331"/>
    <xdr:sp macro="" textlink="">
      <xdr:nvSpPr>
        <xdr:cNvPr id="2387" name="Text Box 15">
          <a:extLst>
            <a:ext uri="{FF2B5EF4-FFF2-40B4-BE49-F238E27FC236}">
              <a16:creationId xmlns:a16="http://schemas.microsoft.com/office/drawing/2014/main" id="{D81ABB85-FFF0-473E-99DF-6109893FFF4E}"/>
            </a:ext>
          </a:extLst>
        </xdr:cNvPr>
        <xdr:cNvSpPr txBox="1">
          <a:spLocks noChangeArrowheads="1"/>
        </xdr:cNvSpPr>
      </xdr:nvSpPr>
      <xdr:spPr bwMode="auto">
        <a:xfrm>
          <a:off x="4743450" y="213360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170392</xdr:rowOff>
    </xdr:from>
    <xdr:ext cx="95250" cy="213632"/>
    <xdr:sp macro="" textlink="">
      <xdr:nvSpPr>
        <xdr:cNvPr id="2388" name="Text Box 15">
          <a:extLst>
            <a:ext uri="{FF2B5EF4-FFF2-40B4-BE49-F238E27FC236}">
              <a16:creationId xmlns:a16="http://schemas.microsoft.com/office/drawing/2014/main" id="{7874EAC7-D8AC-4D45-A5B7-2BC5387FE715}"/>
            </a:ext>
          </a:extLst>
        </xdr:cNvPr>
        <xdr:cNvSpPr txBox="1">
          <a:spLocks noChangeArrowheads="1"/>
        </xdr:cNvSpPr>
      </xdr:nvSpPr>
      <xdr:spPr bwMode="auto">
        <a:xfrm>
          <a:off x="14392275" y="211349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389" name="Text Box 16">
          <a:extLst>
            <a:ext uri="{FF2B5EF4-FFF2-40B4-BE49-F238E27FC236}">
              <a16:creationId xmlns:a16="http://schemas.microsoft.com/office/drawing/2014/main" id="{A604971E-EE2B-4137-A861-53B02D3347F2}"/>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390" name="Text Box 17">
          <a:extLst>
            <a:ext uri="{FF2B5EF4-FFF2-40B4-BE49-F238E27FC236}">
              <a16:creationId xmlns:a16="http://schemas.microsoft.com/office/drawing/2014/main" id="{11CA96E7-1C21-479C-AF34-0AB25564D006}"/>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391" name="Text Box 18">
          <a:extLst>
            <a:ext uri="{FF2B5EF4-FFF2-40B4-BE49-F238E27FC236}">
              <a16:creationId xmlns:a16="http://schemas.microsoft.com/office/drawing/2014/main" id="{8E90B927-46B0-415A-BFBF-2642061A9931}"/>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392" name="Text Box 19">
          <a:extLst>
            <a:ext uri="{FF2B5EF4-FFF2-40B4-BE49-F238E27FC236}">
              <a16:creationId xmlns:a16="http://schemas.microsoft.com/office/drawing/2014/main" id="{0BF7181C-F391-4472-9C17-54B58D5EDFF4}"/>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393" name="Text Box 16">
          <a:extLst>
            <a:ext uri="{FF2B5EF4-FFF2-40B4-BE49-F238E27FC236}">
              <a16:creationId xmlns:a16="http://schemas.microsoft.com/office/drawing/2014/main" id="{267538D2-24B0-4E1E-A908-19B9D3C31B85}"/>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394" name="Text Box 17">
          <a:extLst>
            <a:ext uri="{FF2B5EF4-FFF2-40B4-BE49-F238E27FC236}">
              <a16:creationId xmlns:a16="http://schemas.microsoft.com/office/drawing/2014/main" id="{8AC9092A-E9BC-44F9-8F63-C89DD36C2F6E}"/>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395" name="Text Box 18">
          <a:extLst>
            <a:ext uri="{FF2B5EF4-FFF2-40B4-BE49-F238E27FC236}">
              <a16:creationId xmlns:a16="http://schemas.microsoft.com/office/drawing/2014/main" id="{1B0050E1-9D45-43A0-AE91-1CA948CBA890}"/>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396" name="Text Box 19">
          <a:extLst>
            <a:ext uri="{FF2B5EF4-FFF2-40B4-BE49-F238E27FC236}">
              <a16:creationId xmlns:a16="http://schemas.microsoft.com/office/drawing/2014/main" id="{95BD1193-7AA0-44A3-8BA9-0E4384A70B4F}"/>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2397" name="Text Box 16">
          <a:extLst>
            <a:ext uri="{FF2B5EF4-FFF2-40B4-BE49-F238E27FC236}">
              <a16:creationId xmlns:a16="http://schemas.microsoft.com/office/drawing/2014/main" id="{ACC7C4A9-04F9-4531-B285-03109BDABB4F}"/>
            </a:ext>
          </a:extLst>
        </xdr:cNvPr>
        <xdr:cNvSpPr txBox="1">
          <a:spLocks noChangeArrowheads="1"/>
        </xdr:cNvSpPr>
      </xdr:nvSpPr>
      <xdr:spPr bwMode="auto">
        <a:xfrm>
          <a:off x="309181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2398" name="Text Box 17">
          <a:extLst>
            <a:ext uri="{FF2B5EF4-FFF2-40B4-BE49-F238E27FC236}">
              <a16:creationId xmlns:a16="http://schemas.microsoft.com/office/drawing/2014/main" id="{93F57D7A-EE95-4B4E-AA80-8475674EA4F5}"/>
            </a:ext>
          </a:extLst>
        </xdr:cNvPr>
        <xdr:cNvSpPr txBox="1">
          <a:spLocks noChangeArrowheads="1"/>
        </xdr:cNvSpPr>
      </xdr:nvSpPr>
      <xdr:spPr bwMode="auto">
        <a:xfrm>
          <a:off x="309181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2399" name="Text Box 18">
          <a:extLst>
            <a:ext uri="{FF2B5EF4-FFF2-40B4-BE49-F238E27FC236}">
              <a16:creationId xmlns:a16="http://schemas.microsoft.com/office/drawing/2014/main" id="{7A2C25B0-68F5-4D03-AB65-90550A11920D}"/>
            </a:ext>
          </a:extLst>
        </xdr:cNvPr>
        <xdr:cNvSpPr txBox="1">
          <a:spLocks noChangeArrowheads="1"/>
        </xdr:cNvSpPr>
      </xdr:nvSpPr>
      <xdr:spPr bwMode="auto">
        <a:xfrm>
          <a:off x="309181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2400" name="Text Box 19">
          <a:extLst>
            <a:ext uri="{FF2B5EF4-FFF2-40B4-BE49-F238E27FC236}">
              <a16:creationId xmlns:a16="http://schemas.microsoft.com/office/drawing/2014/main" id="{C72E8C7D-381C-4E18-9903-3D12A92767DD}"/>
            </a:ext>
          </a:extLst>
        </xdr:cNvPr>
        <xdr:cNvSpPr txBox="1">
          <a:spLocks noChangeArrowheads="1"/>
        </xdr:cNvSpPr>
      </xdr:nvSpPr>
      <xdr:spPr bwMode="auto">
        <a:xfrm>
          <a:off x="309181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444014"/>
    <xdr:sp macro="" textlink="">
      <xdr:nvSpPr>
        <xdr:cNvPr id="2401" name="Text Box 15">
          <a:extLst>
            <a:ext uri="{FF2B5EF4-FFF2-40B4-BE49-F238E27FC236}">
              <a16:creationId xmlns:a16="http://schemas.microsoft.com/office/drawing/2014/main" id="{B3AA08D9-090C-44A4-A6C7-D55235BC315A}"/>
            </a:ext>
          </a:extLst>
        </xdr:cNvPr>
        <xdr:cNvSpPr txBox="1">
          <a:spLocks noChangeArrowheads="1"/>
        </xdr:cNvSpPr>
      </xdr:nvSpPr>
      <xdr:spPr bwMode="auto">
        <a:xfrm>
          <a:off x="4743450" y="220789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02" name="Text Box 16">
          <a:extLst>
            <a:ext uri="{FF2B5EF4-FFF2-40B4-BE49-F238E27FC236}">
              <a16:creationId xmlns:a16="http://schemas.microsoft.com/office/drawing/2014/main" id="{04DE5130-2A85-4BCB-96F9-0A6E6FE46EDA}"/>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03" name="Text Box 17">
          <a:extLst>
            <a:ext uri="{FF2B5EF4-FFF2-40B4-BE49-F238E27FC236}">
              <a16:creationId xmlns:a16="http://schemas.microsoft.com/office/drawing/2014/main" id="{22A01036-D024-4431-BE0D-4E567591762C}"/>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04" name="Text Box 18">
          <a:extLst>
            <a:ext uri="{FF2B5EF4-FFF2-40B4-BE49-F238E27FC236}">
              <a16:creationId xmlns:a16="http://schemas.microsoft.com/office/drawing/2014/main" id="{2F0C1E02-6D30-473C-9105-0CEE1959CBE3}"/>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05" name="Text Box 19">
          <a:extLst>
            <a:ext uri="{FF2B5EF4-FFF2-40B4-BE49-F238E27FC236}">
              <a16:creationId xmlns:a16="http://schemas.microsoft.com/office/drawing/2014/main" id="{B13D6A13-9D65-44AD-A4DF-C4FD00501F01}"/>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406" name="Text Box 16">
          <a:extLst>
            <a:ext uri="{FF2B5EF4-FFF2-40B4-BE49-F238E27FC236}">
              <a16:creationId xmlns:a16="http://schemas.microsoft.com/office/drawing/2014/main" id="{10130678-9E11-4FD6-AE3A-B532616EC132}"/>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407" name="Text Box 17">
          <a:extLst>
            <a:ext uri="{FF2B5EF4-FFF2-40B4-BE49-F238E27FC236}">
              <a16:creationId xmlns:a16="http://schemas.microsoft.com/office/drawing/2014/main" id="{5BE623AA-1A21-40A2-ACC3-6ABF4D6E9040}"/>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408" name="Text Box 18">
          <a:extLst>
            <a:ext uri="{FF2B5EF4-FFF2-40B4-BE49-F238E27FC236}">
              <a16:creationId xmlns:a16="http://schemas.microsoft.com/office/drawing/2014/main" id="{F9795AF8-445D-417E-9126-3F1F4CBD08F0}"/>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09" name="Text Box 16">
          <a:extLst>
            <a:ext uri="{FF2B5EF4-FFF2-40B4-BE49-F238E27FC236}">
              <a16:creationId xmlns:a16="http://schemas.microsoft.com/office/drawing/2014/main" id="{8A957C03-B552-4461-9E6A-FD7A3E2EDC0B}"/>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10" name="Text Box 17">
          <a:extLst>
            <a:ext uri="{FF2B5EF4-FFF2-40B4-BE49-F238E27FC236}">
              <a16:creationId xmlns:a16="http://schemas.microsoft.com/office/drawing/2014/main" id="{4A9240E7-F1F8-457A-A0A8-62FC288A6F34}"/>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11" name="Text Box 18">
          <a:extLst>
            <a:ext uri="{FF2B5EF4-FFF2-40B4-BE49-F238E27FC236}">
              <a16:creationId xmlns:a16="http://schemas.microsoft.com/office/drawing/2014/main" id="{09CC8575-44D7-44B3-B119-86349ABEA5C9}"/>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12" name="Text Box 19">
          <a:extLst>
            <a:ext uri="{FF2B5EF4-FFF2-40B4-BE49-F238E27FC236}">
              <a16:creationId xmlns:a16="http://schemas.microsoft.com/office/drawing/2014/main" id="{D14E2123-1D65-4AF9-8D75-66D7AD86C15D}"/>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13" name="Text Box 16">
          <a:extLst>
            <a:ext uri="{FF2B5EF4-FFF2-40B4-BE49-F238E27FC236}">
              <a16:creationId xmlns:a16="http://schemas.microsoft.com/office/drawing/2014/main" id="{D2778B4A-F4CA-4500-AFBF-F8B86086E310}"/>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14" name="Text Box 17">
          <a:extLst>
            <a:ext uri="{FF2B5EF4-FFF2-40B4-BE49-F238E27FC236}">
              <a16:creationId xmlns:a16="http://schemas.microsoft.com/office/drawing/2014/main" id="{6D16044A-F90D-4814-AACF-9407D976531B}"/>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15" name="Text Box 18">
          <a:extLst>
            <a:ext uri="{FF2B5EF4-FFF2-40B4-BE49-F238E27FC236}">
              <a16:creationId xmlns:a16="http://schemas.microsoft.com/office/drawing/2014/main" id="{B0D07330-E8F2-44A4-BA9C-28F2C08B785D}"/>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16" name="Text Box 19">
          <a:extLst>
            <a:ext uri="{FF2B5EF4-FFF2-40B4-BE49-F238E27FC236}">
              <a16:creationId xmlns:a16="http://schemas.microsoft.com/office/drawing/2014/main" id="{5D723DAD-6289-471B-B85A-31E4961032DA}"/>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456743"/>
    <xdr:sp macro="" textlink="">
      <xdr:nvSpPr>
        <xdr:cNvPr id="2417" name="Text Box 15">
          <a:extLst>
            <a:ext uri="{FF2B5EF4-FFF2-40B4-BE49-F238E27FC236}">
              <a16:creationId xmlns:a16="http://schemas.microsoft.com/office/drawing/2014/main" id="{03F8BC4C-1D4F-4E6B-9426-5FA1FEA32D08}"/>
            </a:ext>
          </a:extLst>
        </xdr:cNvPr>
        <xdr:cNvSpPr txBox="1">
          <a:spLocks noChangeArrowheads="1"/>
        </xdr:cNvSpPr>
      </xdr:nvSpPr>
      <xdr:spPr bwMode="auto">
        <a:xfrm>
          <a:off x="4743450" y="213360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504825</xdr:rowOff>
    </xdr:from>
    <xdr:ext cx="95250" cy="442269"/>
    <xdr:sp macro="" textlink="">
      <xdr:nvSpPr>
        <xdr:cNvPr id="2418" name="Text Box 15">
          <a:extLst>
            <a:ext uri="{FF2B5EF4-FFF2-40B4-BE49-F238E27FC236}">
              <a16:creationId xmlns:a16="http://schemas.microsoft.com/office/drawing/2014/main" id="{EC14F689-A474-4E6B-A528-1698042DD882}"/>
            </a:ext>
          </a:extLst>
        </xdr:cNvPr>
        <xdr:cNvSpPr txBox="1">
          <a:spLocks noChangeArrowheads="1"/>
        </xdr:cNvSpPr>
      </xdr:nvSpPr>
      <xdr:spPr bwMode="auto">
        <a:xfrm>
          <a:off x="14363700" y="213360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2419" name="Text Box 15">
          <a:extLst>
            <a:ext uri="{FF2B5EF4-FFF2-40B4-BE49-F238E27FC236}">
              <a16:creationId xmlns:a16="http://schemas.microsoft.com/office/drawing/2014/main" id="{B543B9DD-F494-4B78-8FD7-DD81836C6473}"/>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444331"/>
    <xdr:sp macro="" textlink="">
      <xdr:nvSpPr>
        <xdr:cNvPr id="2420" name="Text Box 15">
          <a:extLst>
            <a:ext uri="{FF2B5EF4-FFF2-40B4-BE49-F238E27FC236}">
              <a16:creationId xmlns:a16="http://schemas.microsoft.com/office/drawing/2014/main" id="{6AAB6226-82D9-4FEB-9E87-6C90CB5A82F3}"/>
            </a:ext>
          </a:extLst>
        </xdr:cNvPr>
        <xdr:cNvSpPr txBox="1">
          <a:spLocks noChangeArrowheads="1"/>
        </xdr:cNvSpPr>
      </xdr:nvSpPr>
      <xdr:spPr bwMode="auto">
        <a:xfrm>
          <a:off x="4743450" y="213360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504825</xdr:rowOff>
    </xdr:from>
    <xdr:ext cx="95250" cy="213632"/>
    <xdr:sp macro="" textlink="">
      <xdr:nvSpPr>
        <xdr:cNvPr id="2421" name="Text Box 15">
          <a:extLst>
            <a:ext uri="{FF2B5EF4-FFF2-40B4-BE49-F238E27FC236}">
              <a16:creationId xmlns:a16="http://schemas.microsoft.com/office/drawing/2014/main" id="{49CC8334-FFC6-4549-AC6E-4E74BC6D9BEE}"/>
            </a:ext>
          </a:extLst>
        </xdr:cNvPr>
        <xdr:cNvSpPr txBox="1">
          <a:spLocks noChangeArrowheads="1"/>
        </xdr:cNvSpPr>
      </xdr:nvSpPr>
      <xdr:spPr bwMode="auto">
        <a:xfrm>
          <a:off x="1436370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22" name="Text Box 16">
          <a:extLst>
            <a:ext uri="{FF2B5EF4-FFF2-40B4-BE49-F238E27FC236}">
              <a16:creationId xmlns:a16="http://schemas.microsoft.com/office/drawing/2014/main" id="{41AE0891-C39A-48B3-9A47-ED87BDA9308E}"/>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23" name="Text Box 17">
          <a:extLst>
            <a:ext uri="{FF2B5EF4-FFF2-40B4-BE49-F238E27FC236}">
              <a16:creationId xmlns:a16="http://schemas.microsoft.com/office/drawing/2014/main" id="{909D4612-F15C-4A99-87BB-F5DB7C727499}"/>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24" name="Text Box 18">
          <a:extLst>
            <a:ext uri="{FF2B5EF4-FFF2-40B4-BE49-F238E27FC236}">
              <a16:creationId xmlns:a16="http://schemas.microsoft.com/office/drawing/2014/main" id="{D92CF75B-BAD0-424E-8562-4679DE9F6B0E}"/>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25" name="Text Box 19">
          <a:extLst>
            <a:ext uri="{FF2B5EF4-FFF2-40B4-BE49-F238E27FC236}">
              <a16:creationId xmlns:a16="http://schemas.microsoft.com/office/drawing/2014/main" id="{094E57EA-8BC4-43A0-B56D-B58EEC7542A7}"/>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426" name="Text Box 16">
          <a:extLst>
            <a:ext uri="{FF2B5EF4-FFF2-40B4-BE49-F238E27FC236}">
              <a16:creationId xmlns:a16="http://schemas.microsoft.com/office/drawing/2014/main" id="{F7A356B6-79C4-4727-AC03-10289C2C8052}"/>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427" name="Text Box 17">
          <a:extLst>
            <a:ext uri="{FF2B5EF4-FFF2-40B4-BE49-F238E27FC236}">
              <a16:creationId xmlns:a16="http://schemas.microsoft.com/office/drawing/2014/main" id="{566F890E-4662-4689-A019-869BE132A934}"/>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428" name="Text Box 18">
          <a:extLst>
            <a:ext uri="{FF2B5EF4-FFF2-40B4-BE49-F238E27FC236}">
              <a16:creationId xmlns:a16="http://schemas.microsoft.com/office/drawing/2014/main" id="{D8A2943B-1C6C-4249-B6B4-D31FA6A722A8}"/>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429" name="Text Box 19">
          <a:extLst>
            <a:ext uri="{FF2B5EF4-FFF2-40B4-BE49-F238E27FC236}">
              <a16:creationId xmlns:a16="http://schemas.microsoft.com/office/drawing/2014/main" id="{BC1EC3D5-DB71-43C8-8AAB-12728E11068B}"/>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2430" name="Text Box 16">
          <a:extLst>
            <a:ext uri="{FF2B5EF4-FFF2-40B4-BE49-F238E27FC236}">
              <a16:creationId xmlns:a16="http://schemas.microsoft.com/office/drawing/2014/main" id="{727A07FC-9397-434F-B90F-0C2AEB324858}"/>
            </a:ext>
          </a:extLst>
        </xdr:cNvPr>
        <xdr:cNvSpPr txBox="1">
          <a:spLocks noChangeArrowheads="1"/>
        </xdr:cNvSpPr>
      </xdr:nvSpPr>
      <xdr:spPr bwMode="auto">
        <a:xfrm>
          <a:off x="309181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2431" name="Text Box 17">
          <a:extLst>
            <a:ext uri="{FF2B5EF4-FFF2-40B4-BE49-F238E27FC236}">
              <a16:creationId xmlns:a16="http://schemas.microsoft.com/office/drawing/2014/main" id="{2908FB62-4FA6-4E30-87FD-8FF8CF3D30C9}"/>
            </a:ext>
          </a:extLst>
        </xdr:cNvPr>
        <xdr:cNvSpPr txBox="1">
          <a:spLocks noChangeArrowheads="1"/>
        </xdr:cNvSpPr>
      </xdr:nvSpPr>
      <xdr:spPr bwMode="auto">
        <a:xfrm>
          <a:off x="309181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2432" name="Text Box 18">
          <a:extLst>
            <a:ext uri="{FF2B5EF4-FFF2-40B4-BE49-F238E27FC236}">
              <a16:creationId xmlns:a16="http://schemas.microsoft.com/office/drawing/2014/main" id="{6816EC98-30D6-46F3-AB17-02A933CD9644}"/>
            </a:ext>
          </a:extLst>
        </xdr:cNvPr>
        <xdr:cNvSpPr txBox="1">
          <a:spLocks noChangeArrowheads="1"/>
        </xdr:cNvSpPr>
      </xdr:nvSpPr>
      <xdr:spPr bwMode="auto">
        <a:xfrm>
          <a:off x="309181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2433" name="Text Box 19">
          <a:extLst>
            <a:ext uri="{FF2B5EF4-FFF2-40B4-BE49-F238E27FC236}">
              <a16:creationId xmlns:a16="http://schemas.microsoft.com/office/drawing/2014/main" id="{ED37752E-205F-4C3F-ABA1-D5E1D2F1C72E}"/>
            </a:ext>
          </a:extLst>
        </xdr:cNvPr>
        <xdr:cNvSpPr txBox="1">
          <a:spLocks noChangeArrowheads="1"/>
        </xdr:cNvSpPr>
      </xdr:nvSpPr>
      <xdr:spPr bwMode="auto">
        <a:xfrm>
          <a:off x="309181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444014"/>
    <xdr:sp macro="" textlink="">
      <xdr:nvSpPr>
        <xdr:cNvPr id="2434" name="Text Box 15">
          <a:extLst>
            <a:ext uri="{FF2B5EF4-FFF2-40B4-BE49-F238E27FC236}">
              <a16:creationId xmlns:a16="http://schemas.microsoft.com/office/drawing/2014/main" id="{60F85418-AFD1-459A-ABBB-37282DA6B994}"/>
            </a:ext>
          </a:extLst>
        </xdr:cNvPr>
        <xdr:cNvSpPr txBox="1">
          <a:spLocks noChangeArrowheads="1"/>
        </xdr:cNvSpPr>
      </xdr:nvSpPr>
      <xdr:spPr bwMode="auto">
        <a:xfrm>
          <a:off x="4743450" y="220789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35" name="Text Box 16">
          <a:extLst>
            <a:ext uri="{FF2B5EF4-FFF2-40B4-BE49-F238E27FC236}">
              <a16:creationId xmlns:a16="http://schemas.microsoft.com/office/drawing/2014/main" id="{0CC2D541-7332-4483-BCEB-87CDF748BE7C}"/>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36" name="Text Box 17">
          <a:extLst>
            <a:ext uri="{FF2B5EF4-FFF2-40B4-BE49-F238E27FC236}">
              <a16:creationId xmlns:a16="http://schemas.microsoft.com/office/drawing/2014/main" id="{C8E00265-A840-4CBA-B59C-4039D81E9DAA}"/>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37" name="Text Box 18">
          <a:extLst>
            <a:ext uri="{FF2B5EF4-FFF2-40B4-BE49-F238E27FC236}">
              <a16:creationId xmlns:a16="http://schemas.microsoft.com/office/drawing/2014/main" id="{A3CEFFF5-8A4C-4B00-975E-619B34CCFA27}"/>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38" name="Text Box 19">
          <a:extLst>
            <a:ext uri="{FF2B5EF4-FFF2-40B4-BE49-F238E27FC236}">
              <a16:creationId xmlns:a16="http://schemas.microsoft.com/office/drawing/2014/main" id="{1B0BDA95-FAFA-4F52-9EC7-685E51820295}"/>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44</xdr:row>
      <xdr:rowOff>504825</xdr:rowOff>
    </xdr:from>
    <xdr:ext cx="95250" cy="442269"/>
    <xdr:sp macro="" textlink="">
      <xdr:nvSpPr>
        <xdr:cNvPr id="2439" name="Text Box 15">
          <a:extLst>
            <a:ext uri="{FF2B5EF4-FFF2-40B4-BE49-F238E27FC236}">
              <a16:creationId xmlns:a16="http://schemas.microsoft.com/office/drawing/2014/main" id="{EEC51D86-D9CE-4536-B629-59E36F354298}"/>
            </a:ext>
          </a:extLst>
        </xdr:cNvPr>
        <xdr:cNvSpPr txBox="1">
          <a:spLocks noChangeArrowheads="1"/>
        </xdr:cNvSpPr>
      </xdr:nvSpPr>
      <xdr:spPr bwMode="auto">
        <a:xfrm>
          <a:off x="14363700" y="220789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440" name="Text Box 16">
          <a:extLst>
            <a:ext uri="{FF2B5EF4-FFF2-40B4-BE49-F238E27FC236}">
              <a16:creationId xmlns:a16="http://schemas.microsoft.com/office/drawing/2014/main" id="{4DA5D54B-7509-4BB3-B913-23F8141B857D}"/>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441" name="Text Box 17">
          <a:extLst>
            <a:ext uri="{FF2B5EF4-FFF2-40B4-BE49-F238E27FC236}">
              <a16:creationId xmlns:a16="http://schemas.microsoft.com/office/drawing/2014/main" id="{E38757C9-EDB0-4475-8A81-38A17D808C21}"/>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442" name="Text Box 18">
          <a:extLst>
            <a:ext uri="{FF2B5EF4-FFF2-40B4-BE49-F238E27FC236}">
              <a16:creationId xmlns:a16="http://schemas.microsoft.com/office/drawing/2014/main" id="{DF773EC1-66DE-40D7-AFE0-D6AE57F4586C}"/>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43" name="Text Box 16">
          <a:extLst>
            <a:ext uri="{FF2B5EF4-FFF2-40B4-BE49-F238E27FC236}">
              <a16:creationId xmlns:a16="http://schemas.microsoft.com/office/drawing/2014/main" id="{B750E0BD-1F3E-4B79-8BDD-C93D2BB3F9D4}"/>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44" name="Text Box 17">
          <a:extLst>
            <a:ext uri="{FF2B5EF4-FFF2-40B4-BE49-F238E27FC236}">
              <a16:creationId xmlns:a16="http://schemas.microsoft.com/office/drawing/2014/main" id="{7E4888B0-5FAC-4BA2-9C35-E124A79D9DA5}"/>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45" name="Text Box 18">
          <a:extLst>
            <a:ext uri="{FF2B5EF4-FFF2-40B4-BE49-F238E27FC236}">
              <a16:creationId xmlns:a16="http://schemas.microsoft.com/office/drawing/2014/main" id="{D13D65DB-EE24-431B-B8E9-B840B3471D3E}"/>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46" name="Text Box 19">
          <a:extLst>
            <a:ext uri="{FF2B5EF4-FFF2-40B4-BE49-F238E27FC236}">
              <a16:creationId xmlns:a16="http://schemas.microsoft.com/office/drawing/2014/main" id="{375D852B-4C67-4029-94D8-06036DC51D86}"/>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47" name="Text Box 16">
          <a:extLst>
            <a:ext uri="{FF2B5EF4-FFF2-40B4-BE49-F238E27FC236}">
              <a16:creationId xmlns:a16="http://schemas.microsoft.com/office/drawing/2014/main" id="{EF3CBF62-5EA2-44D4-AC51-FF8287C8C495}"/>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48" name="Text Box 17">
          <a:extLst>
            <a:ext uri="{FF2B5EF4-FFF2-40B4-BE49-F238E27FC236}">
              <a16:creationId xmlns:a16="http://schemas.microsoft.com/office/drawing/2014/main" id="{73DBB84F-6041-47C4-B0CA-F119A12209BB}"/>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49" name="Text Box 18">
          <a:extLst>
            <a:ext uri="{FF2B5EF4-FFF2-40B4-BE49-F238E27FC236}">
              <a16:creationId xmlns:a16="http://schemas.microsoft.com/office/drawing/2014/main" id="{0443C665-023B-4F6B-853F-94AE18163328}"/>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170392</xdr:rowOff>
    </xdr:from>
    <xdr:ext cx="95250" cy="213632"/>
    <xdr:sp macro="" textlink="">
      <xdr:nvSpPr>
        <xdr:cNvPr id="2450" name="Text Box 15">
          <a:extLst>
            <a:ext uri="{FF2B5EF4-FFF2-40B4-BE49-F238E27FC236}">
              <a16:creationId xmlns:a16="http://schemas.microsoft.com/office/drawing/2014/main" id="{6B3670B7-5BD1-4370-8FA0-FC4D5C786594}"/>
            </a:ext>
          </a:extLst>
        </xdr:cNvPr>
        <xdr:cNvSpPr txBox="1">
          <a:spLocks noChangeArrowheads="1"/>
        </xdr:cNvSpPr>
      </xdr:nvSpPr>
      <xdr:spPr bwMode="auto">
        <a:xfrm>
          <a:off x="14392275" y="233637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51" name="Text Box 16">
          <a:extLst>
            <a:ext uri="{FF2B5EF4-FFF2-40B4-BE49-F238E27FC236}">
              <a16:creationId xmlns:a16="http://schemas.microsoft.com/office/drawing/2014/main" id="{C57CA3A2-0A04-4507-801E-57D48174944C}"/>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52" name="Text Box 17">
          <a:extLst>
            <a:ext uri="{FF2B5EF4-FFF2-40B4-BE49-F238E27FC236}">
              <a16:creationId xmlns:a16="http://schemas.microsoft.com/office/drawing/2014/main" id="{2ED005BB-1764-42CF-9E67-5DCBF04F1205}"/>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53" name="Text Box 18">
          <a:extLst>
            <a:ext uri="{FF2B5EF4-FFF2-40B4-BE49-F238E27FC236}">
              <a16:creationId xmlns:a16="http://schemas.microsoft.com/office/drawing/2014/main" id="{4DCE85B2-B0C8-4453-8A84-C00BFDCA805E}"/>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54" name="Text Box 19">
          <a:extLst>
            <a:ext uri="{FF2B5EF4-FFF2-40B4-BE49-F238E27FC236}">
              <a16:creationId xmlns:a16="http://schemas.microsoft.com/office/drawing/2014/main" id="{8FE6DD42-ACCE-4DDF-8F75-5737C75BD1ED}"/>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455" name="Text Box 16">
          <a:extLst>
            <a:ext uri="{FF2B5EF4-FFF2-40B4-BE49-F238E27FC236}">
              <a16:creationId xmlns:a16="http://schemas.microsoft.com/office/drawing/2014/main" id="{037E828F-ACDE-40B1-9515-65D84A565E8F}"/>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456" name="Text Box 17">
          <a:extLst>
            <a:ext uri="{FF2B5EF4-FFF2-40B4-BE49-F238E27FC236}">
              <a16:creationId xmlns:a16="http://schemas.microsoft.com/office/drawing/2014/main" id="{99058044-96BA-4CB6-A3FF-2FAD0F325C19}"/>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457" name="Text Box 18">
          <a:extLst>
            <a:ext uri="{FF2B5EF4-FFF2-40B4-BE49-F238E27FC236}">
              <a16:creationId xmlns:a16="http://schemas.microsoft.com/office/drawing/2014/main" id="{9B5D4027-0715-4D98-A54B-EAF3152AD166}"/>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458" name="Text Box 19">
          <a:extLst>
            <a:ext uri="{FF2B5EF4-FFF2-40B4-BE49-F238E27FC236}">
              <a16:creationId xmlns:a16="http://schemas.microsoft.com/office/drawing/2014/main" id="{424F45C4-C769-4D3A-9706-E8ED4C696A84}"/>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43</xdr:row>
      <xdr:rowOff>0</xdr:rowOff>
    </xdr:from>
    <xdr:ext cx="95250" cy="171450"/>
    <xdr:sp macro="" textlink="">
      <xdr:nvSpPr>
        <xdr:cNvPr id="2459" name="Text Box 16">
          <a:extLst>
            <a:ext uri="{FF2B5EF4-FFF2-40B4-BE49-F238E27FC236}">
              <a16:creationId xmlns:a16="http://schemas.microsoft.com/office/drawing/2014/main" id="{6E1B28EB-57F4-4F08-8D3B-266CC94E93EE}"/>
            </a:ext>
          </a:extLst>
        </xdr:cNvPr>
        <xdr:cNvSpPr txBox="1">
          <a:spLocks noChangeArrowheads="1"/>
        </xdr:cNvSpPr>
      </xdr:nvSpPr>
      <xdr:spPr bwMode="auto">
        <a:xfrm>
          <a:off x="30918150" y="21336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43</xdr:row>
      <xdr:rowOff>0</xdr:rowOff>
    </xdr:from>
    <xdr:ext cx="95250" cy="171450"/>
    <xdr:sp macro="" textlink="">
      <xdr:nvSpPr>
        <xdr:cNvPr id="2460" name="Text Box 17">
          <a:extLst>
            <a:ext uri="{FF2B5EF4-FFF2-40B4-BE49-F238E27FC236}">
              <a16:creationId xmlns:a16="http://schemas.microsoft.com/office/drawing/2014/main" id="{EA4A1639-D947-4E88-A62D-E4B96AE9BA77}"/>
            </a:ext>
          </a:extLst>
        </xdr:cNvPr>
        <xdr:cNvSpPr txBox="1">
          <a:spLocks noChangeArrowheads="1"/>
        </xdr:cNvSpPr>
      </xdr:nvSpPr>
      <xdr:spPr bwMode="auto">
        <a:xfrm>
          <a:off x="30918150" y="21336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43</xdr:row>
      <xdr:rowOff>0</xdr:rowOff>
    </xdr:from>
    <xdr:ext cx="95250" cy="171450"/>
    <xdr:sp macro="" textlink="">
      <xdr:nvSpPr>
        <xdr:cNvPr id="2461" name="Text Box 18">
          <a:extLst>
            <a:ext uri="{FF2B5EF4-FFF2-40B4-BE49-F238E27FC236}">
              <a16:creationId xmlns:a16="http://schemas.microsoft.com/office/drawing/2014/main" id="{5635DAF4-FF4A-48A3-912A-C53F37341472}"/>
            </a:ext>
          </a:extLst>
        </xdr:cNvPr>
        <xdr:cNvSpPr txBox="1">
          <a:spLocks noChangeArrowheads="1"/>
        </xdr:cNvSpPr>
      </xdr:nvSpPr>
      <xdr:spPr bwMode="auto">
        <a:xfrm>
          <a:off x="30918150" y="21336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43</xdr:row>
      <xdr:rowOff>0</xdr:rowOff>
    </xdr:from>
    <xdr:ext cx="95250" cy="171450"/>
    <xdr:sp macro="" textlink="">
      <xdr:nvSpPr>
        <xdr:cNvPr id="2462" name="Text Box 19">
          <a:extLst>
            <a:ext uri="{FF2B5EF4-FFF2-40B4-BE49-F238E27FC236}">
              <a16:creationId xmlns:a16="http://schemas.microsoft.com/office/drawing/2014/main" id="{FCE91CF3-DF46-41F5-AAEA-DFE7E42B18E2}"/>
            </a:ext>
          </a:extLst>
        </xdr:cNvPr>
        <xdr:cNvSpPr txBox="1">
          <a:spLocks noChangeArrowheads="1"/>
        </xdr:cNvSpPr>
      </xdr:nvSpPr>
      <xdr:spPr bwMode="auto">
        <a:xfrm>
          <a:off x="30918150" y="21336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444014"/>
    <xdr:sp macro="" textlink="">
      <xdr:nvSpPr>
        <xdr:cNvPr id="2463" name="Text Box 15">
          <a:extLst>
            <a:ext uri="{FF2B5EF4-FFF2-40B4-BE49-F238E27FC236}">
              <a16:creationId xmlns:a16="http://schemas.microsoft.com/office/drawing/2014/main" id="{9269F23B-9045-4DC0-8DD0-612D4ED6B4BE}"/>
            </a:ext>
          </a:extLst>
        </xdr:cNvPr>
        <xdr:cNvSpPr txBox="1">
          <a:spLocks noChangeArrowheads="1"/>
        </xdr:cNvSpPr>
      </xdr:nvSpPr>
      <xdr:spPr bwMode="auto">
        <a:xfrm>
          <a:off x="4743450" y="220789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64" name="Text Box 16">
          <a:extLst>
            <a:ext uri="{FF2B5EF4-FFF2-40B4-BE49-F238E27FC236}">
              <a16:creationId xmlns:a16="http://schemas.microsoft.com/office/drawing/2014/main" id="{CA1D48B2-4D33-413D-9A54-DF2D01A194BC}"/>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65" name="Text Box 17">
          <a:extLst>
            <a:ext uri="{FF2B5EF4-FFF2-40B4-BE49-F238E27FC236}">
              <a16:creationId xmlns:a16="http://schemas.microsoft.com/office/drawing/2014/main" id="{91D5AA71-B64F-4F46-9AF9-A0EDB49F99AB}"/>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66" name="Text Box 18">
          <a:extLst>
            <a:ext uri="{FF2B5EF4-FFF2-40B4-BE49-F238E27FC236}">
              <a16:creationId xmlns:a16="http://schemas.microsoft.com/office/drawing/2014/main" id="{63E433B9-0459-4508-8FDC-694FFFC85961}"/>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67" name="Text Box 19">
          <a:extLst>
            <a:ext uri="{FF2B5EF4-FFF2-40B4-BE49-F238E27FC236}">
              <a16:creationId xmlns:a16="http://schemas.microsoft.com/office/drawing/2014/main" id="{7C45FE68-D4BE-4EFE-B95D-D966AE823D16}"/>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468" name="Text Box 16">
          <a:extLst>
            <a:ext uri="{FF2B5EF4-FFF2-40B4-BE49-F238E27FC236}">
              <a16:creationId xmlns:a16="http://schemas.microsoft.com/office/drawing/2014/main" id="{A675BDAC-FAE5-4CD6-AA9B-79ED704F47CD}"/>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469" name="Text Box 17">
          <a:extLst>
            <a:ext uri="{FF2B5EF4-FFF2-40B4-BE49-F238E27FC236}">
              <a16:creationId xmlns:a16="http://schemas.microsoft.com/office/drawing/2014/main" id="{EE48FC2C-AD2F-4470-B4B6-540A97050460}"/>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15875</xdr:rowOff>
    </xdr:from>
    <xdr:ext cx="95250" cy="171450"/>
    <xdr:sp macro="" textlink="">
      <xdr:nvSpPr>
        <xdr:cNvPr id="2470" name="Text Box 18">
          <a:extLst>
            <a:ext uri="{FF2B5EF4-FFF2-40B4-BE49-F238E27FC236}">
              <a16:creationId xmlns:a16="http://schemas.microsoft.com/office/drawing/2014/main" id="{647B871C-B495-4A19-9A44-0C8FCA951214}"/>
            </a:ext>
          </a:extLst>
        </xdr:cNvPr>
        <xdr:cNvSpPr txBox="1">
          <a:spLocks noChangeArrowheads="1"/>
        </xdr:cNvSpPr>
      </xdr:nvSpPr>
      <xdr:spPr bwMode="auto">
        <a:xfrm>
          <a:off x="14355762" y="232092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71" name="Text Box 16">
          <a:extLst>
            <a:ext uri="{FF2B5EF4-FFF2-40B4-BE49-F238E27FC236}">
              <a16:creationId xmlns:a16="http://schemas.microsoft.com/office/drawing/2014/main" id="{A925B185-5D22-4E11-85E2-055AC6F152F6}"/>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72" name="Text Box 17">
          <a:extLst>
            <a:ext uri="{FF2B5EF4-FFF2-40B4-BE49-F238E27FC236}">
              <a16:creationId xmlns:a16="http://schemas.microsoft.com/office/drawing/2014/main" id="{D76A6074-41F3-42D2-8E29-925F248D7E3D}"/>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73" name="Text Box 18">
          <a:extLst>
            <a:ext uri="{FF2B5EF4-FFF2-40B4-BE49-F238E27FC236}">
              <a16:creationId xmlns:a16="http://schemas.microsoft.com/office/drawing/2014/main" id="{81E9B2FF-1366-4785-AC7B-BD3B5998701C}"/>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74" name="Text Box 19">
          <a:extLst>
            <a:ext uri="{FF2B5EF4-FFF2-40B4-BE49-F238E27FC236}">
              <a16:creationId xmlns:a16="http://schemas.microsoft.com/office/drawing/2014/main" id="{2527870A-00C9-43FB-A042-E30A5AD39812}"/>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75" name="Text Box 16">
          <a:extLst>
            <a:ext uri="{FF2B5EF4-FFF2-40B4-BE49-F238E27FC236}">
              <a16:creationId xmlns:a16="http://schemas.microsoft.com/office/drawing/2014/main" id="{A870370A-181A-4569-A5EA-191D3444A410}"/>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170392</xdr:rowOff>
    </xdr:from>
    <xdr:ext cx="95250" cy="213632"/>
    <xdr:sp macro="" textlink="">
      <xdr:nvSpPr>
        <xdr:cNvPr id="2476" name="Text Box 15">
          <a:extLst>
            <a:ext uri="{FF2B5EF4-FFF2-40B4-BE49-F238E27FC236}">
              <a16:creationId xmlns:a16="http://schemas.microsoft.com/office/drawing/2014/main" id="{D05BDBDC-8D8D-4D8A-94B1-1C188327A5CA}"/>
            </a:ext>
          </a:extLst>
        </xdr:cNvPr>
        <xdr:cNvSpPr txBox="1">
          <a:spLocks noChangeArrowheads="1"/>
        </xdr:cNvSpPr>
      </xdr:nvSpPr>
      <xdr:spPr bwMode="auto">
        <a:xfrm>
          <a:off x="14392275" y="233637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448496"/>
    <xdr:sp macro="" textlink="">
      <xdr:nvSpPr>
        <xdr:cNvPr id="2477" name="Text Box 15">
          <a:extLst>
            <a:ext uri="{FF2B5EF4-FFF2-40B4-BE49-F238E27FC236}">
              <a16:creationId xmlns:a16="http://schemas.microsoft.com/office/drawing/2014/main" id="{62EB3259-EDC4-4AF2-89DF-83F70DEE1B43}"/>
            </a:ext>
          </a:extLst>
        </xdr:cNvPr>
        <xdr:cNvSpPr txBox="1">
          <a:spLocks noChangeArrowheads="1"/>
        </xdr:cNvSpPr>
      </xdr:nvSpPr>
      <xdr:spPr bwMode="auto">
        <a:xfrm>
          <a:off x="4743450" y="235648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504825</xdr:rowOff>
    </xdr:from>
    <xdr:ext cx="95250" cy="442269"/>
    <xdr:sp macro="" textlink="">
      <xdr:nvSpPr>
        <xdr:cNvPr id="2478" name="Text Box 15">
          <a:extLst>
            <a:ext uri="{FF2B5EF4-FFF2-40B4-BE49-F238E27FC236}">
              <a16:creationId xmlns:a16="http://schemas.microsoft.com/office/drawing/2014/main" id="{945C991B-9FCC-4573-B210-FE7A4A900882}"/>
            </a:ext>
          </a:extLst>
        </xdr:cNvPr>
        <xdr:cNvSpPr txBox="1">
          <a:spLocks noChangeArrowheads="1"/>
        </xdr:cNvSpPr>
      </xdr:nvSpPr>
      <xdr:spPr bwMode="auto">
        <a:xfrm>
          <a:off x="14363700" y="235648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213632"/>
    <xdr:sp macro="" textlink="">
      <xdr:nvSpPr>
        <xdr:cNvPr id="2479" name="Text Box 15">
          <a:extLst>
            <a:ext uri="{FF2B5EF4-FFF2-40B4-BE49-F238E27FC236}">
              <a16:creationId xmlns:a16="http://schemas.microsoft.com/office/drawing/2014/main" id="{B797DD54-D214-4D36-B4CC-3D738D058FA3}"/>
            </a:ext>
          </a:extLst>
        </xdr:cNvPr>
        <xdr:cNvSpPr txBox="1">
          <a:spLocks noChangeArrowheads="1"/>
        </xdr:cNvSpPr>
      </xdr:nvSpPr>
      <xdr:spPr bwMode="auto">
        <a:xfrm>
          <a:off x="4743450" y="23564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444331"/>
    <xdr:sp macro="" textlink="">
      <xdr:nvSpPr>
        <xdr:cNvPr id="2480" name="Text Box 15">
          <a:extLst>
            <a:ext uri="{FF2B5EF4-FFF2-40B4-BE49-F238E27FC236}">
              <a16:creationId xmlns:a16="http://schemas.microsoft.com/office/drawing/2014/main" id="{4C4E3CCE-1571-4BA3-B948-0265DE5E1756}"/>
            </a:ext>
          </a:extLst>
        </xdr:cNvPr>
        <xdr:cNvSpPr txBox="1">
          <a:spLocks noChangeArrowheads="1"/>
        </xdr:cNvSpPr>
      </xdr:nvSpPr>
      <xdr:spPr bwMode="auto">
        <a:xfrm>
          <a:off x="4743450" y="235648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170392</xdr:rowOff>
    </xdr:from>
    <xdr:ext cx="95250" cy="213632"/>
    <xdr:sp macro="" textlink="">
      <xdr:nvSpPr>
        <xdr:cNvPr id="2481" name="Text Box 15">
          <a:extLst>
            <a:ext uri="{FF2B5EF4-FFF2-40B4-BE49-F238E27FC236}">
              <a16:creationId xmlns:a16="http://schemas.microsoft.com/office/drawing/2014/main" id="{B0DB53CA-FD39-48BE-9C8D-120AED24BB52}"/>
            </a:ext>
          </a:extLst>
        </xdr:cNvPr>
        <xdr:cNvSpPr txBox="1">
          <a:spLocks noChangeArrowheads="1"/>
        </xdr:cNvSpPr>
      </xdr:nvSpPr>
      <xdr:spPr bwMode="auto">
        <a:xfrm>
          <a:off x="14392275" y="233637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482" name="Text Box 16">
          <a:extLst>
            <a:ext uri="{FF2B5EF4-FFF2-40B4-BE49-F238E27FC236}">
              <a16:creationId xmlns:a16="http://schemas.microsoft.com/office/drawing/2014/main" id="{DF02C26E-6D6F-498E-B55E-E95EF86A86C5}"/>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483" name="Text Box 17">
          <a:extLst>
            <a:ext uri="{FF2B5EF4-FFF2-40B4-BE49-F238E27FC236}">
              <a16:creationId xmlns:a16="http://schemas.microsoft.com/office/drawing/2014/main" id="{582C19D3-210A-4695-B41E-4DDCC5D42888}"/>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484" name="Text Box 18">
          <a:extLst>
            <a:ext uri="{FF2B5EF4-FFF2-40B4-BE49-F238E27FC236}">
              <a16:creationId xmlns:a16="http://schemas.microsoft.com/office/drawing/2014/main" id="{95CC7311-AB50-4CF7-8DCD-3F73BCC275B1}"/>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485" name="Text Box 19">
          <a:extLst>
            <a:ext uri="{FF2B5EF4-FFF2-40B4-BE49-F238E27FC236}">
              <a16:creationId xmlns:a16="http://schemas.microsoft.com/office/drawing/2014/main" id="{F8923CE4-AD76-4905-B645-63FD90D88934}"/>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486" name="Text Box 16">
          <a:extLst>
            <a:ext uri="{FF2B5EF4-FFF2-40B4-BE49-F238E27FC236}">
              <a16:creationId xmlns:a16="http://schemas.microsoft.com/office/drawing/2014/main" id="{9F0D19C3-ED6E-4549-8E4A-394BBE265EEA}"/>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487" name="Text Box 17">
          <a:extLst>
            <a:ext uri="{FF2B5EF4-FFF2-40B4-BE49-F238E27FC236}">
              <a16:creationId xmlns:a16="http://schemas.microsoft.com/office/drawing/2014/main" id="{C19E83B5-5F02-4C47-B84F-14A2303F8EDA}"/>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488" name="Text Box 18">
          <a:extLst>
            <a:ext uri="{FF2B5EF4-FFF2-40B4-BE49-F238E27FC236}">
              <a16:creationId xmlns:a16="http://schemas.microsoft.com/office/drawing/2014/main" id="{DE5FC124-B697-4754-B379-382EC07EC3CA}"/>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489" name="Text Box 19">
          <a:extLst>
            <a:ext uri="{FF2B5EF4-FFF2-40B4-BE49-F238E27FC236}">
              <a16:creationId xmlns:a16="http://schemas.microsoft.com/office/drawing/2014/main" id="{3F44A41C-275C-406D-BC26-F61B3B9FA0FE}"/>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2490" name="Text Box 16">
          <a:extLst>
            <a:ext uri="{FF2B5EF4-FFF2-40B4-BE49-F238E27FC236}">
              <a16:creationId xmlns:a16="http://schemas.microsoft.com/office/drawing/2014/main" id="{E28CC9B0-1B2B-4C11-B9D4-3CCCC26115A8}"/>
            </a:ext>
          </a:extLst>
        </xdr:cNvPr>
        <xdr:cNvSpPr txBox="1">
          <a:spLocks noChangeArrowheads="1"/>
        </xdr:cNvSpPr>
      </xdr:nvSpPr>
      <xdr:spPr bwMode="auto">
        <a:xfrm>
          <a:off x="309181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2491" name="Text Box 17">
          <a:extLst>
            <a:ext uri="{FF2B5EF4-FFF2-40B4-BE49-F238E27FC236}">
              <a16:creationId xmlns:a16="http://schemas.microsoft.com/office/drawing/2014/main" id="{C45CF11A-F7A6-4BC2-9573-FFF0093D2084}"/>
            </a:ext>
          </a:extLst>
        </xdr:cNvPr>
        <xdr:cNvSpPr txBox="1">
          <a:spLocks noChangeArrowheads="1"/>
        </xdr:cNvSpPr>
      </xdr:nvSpPr>
      <xdr:spPr bwMode="auto">
        <a:xfrm>
          <a:off x="309181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2492" name="Text Box 18">
          <a:extLst>
            <a:ext uri="{FF2B5EF4-FFF2-40B4-BE49-F238E27FC236}">
              <a16:creationId xmlns:a16="http://schemas.microsoft.com/office/drawing/2014/main" id="{AF6B65FC-2D1A-44B2-B880-F5A9756B0438}"/>
            </a:ext>
          </a:extLst>
        </xdr:cNvPr>
        <xdr:cNvSpPr txBox="1">
          <a:spLocks noChangeArrowheads="1"/>
        </xdr:cNvSpPr>
      </xdr:nvSpPr>
      <xdr:spPr bwMode="auto">
        <a:xfrm>
          <a:off x="309181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2493" name="Text Box 19">
          <a:extLst>
            <a:ext uri="{FF2B5EF4-FFF2-40B4-BE49-F238E27FC236}">
              <a16:creationId xmlns:a16="http://schemas.microsoft.com/office/drawing/2014/main" id="{913B604D-57AE-4388-99D7-EB37F84AE3AD}"/>
            </a:ext>
          </a:extLst>
        </xdr:cNvPr>
        <xdr:cNvSpPr txBox="1">
          <a:spLocks noChangeArrowheads="1"/>
        </xdr:cNvSpPr>
      </xdr:nvSpPr>
      <xdr:spPr bwMode="auto">
        <a:xfrm>
          <a:off x="309181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44014"/>
    <xdr:sp macro="" textlink="">
      <xdr:nvSpPr>
        <xdr:cNvPr id="2494" name="Text Box 15">
          <a:extLst>
            <a:ext uri="{FF2B5EF4-FFF2-40B4-BE49-F238E27FC236}">
              <a16:creationId xmlns:a16="http://schemas.microsoft.com/office/drawing/2014/main" id="{C3A420EA-1AFC-4488-B9EB-F3809AD9E675}"/>
            </a:ext>
          </a:extLst>
        </xdr:cNvPr>
        <xdr:cNvSpPr txBox="1">
          <a:spLocks noChangeArrowheads="1"/>
        </xdr:cNvSpPr>
      </xdr:nvSpPr>
      <xdr:spPr bwMode="auto">
        <a:xfrm>
          <a:off x="4743450" y="243078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495" name="Text Box 16">
          <a:extLst>
            <a:ext uri="{FF2B5EF4-FFF2-40B4-BE49-F238E27FC236}">
              <a16:creationId xmlns:a16="http://schemas.microsoft.com/office/drawing/2014/main" id="{947DDDE5-139E-4082-8632-27DBBABFDAC8}"/>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496" name="Text Box 17">
          <a:extLst>
            <a:ext uri="{FF2B5EF4-FFF2-40B4-BE49-F238E27FC236}">
              <a16:creationId xmlns:a16="http://schemas.microsoft.com/office/drawing/2014/main" id="{EDF9E50A-D11E-465F-BF3D-4539C243CAA8}"/>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497" name="Text Box 18">
          <a:extLst>
            <a:ext uri="{FF2B5EF4-FFF2-40B4-BE49-F238E27FC236}">
              <a16:creationId xmlns:a16="http://schemas.microsoft.com/office/drawing/2014/main" id="{9F4FDE5A-F5EB-465D-AF74-4D0D2B5615BC}"/>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498" name="Text Box 19">
          <a:extLst>
            <a:ext uri="{FF2B5EF4-FFF2-40B4-BE49-F238E27FC236}">
              <a16:creationId xmlns:a16="http://schemas.microsoft.com/office/drawing/2014/main" id="{CBC6B3CC-16AA-4CB1-A553-493C93C79EED}"/>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499" name="Text Box 16">
          <a:extLst>
            <a:ext uri="{FF2B5EF4-FFF2-40B4-BE49-F238E27FC236}">
              <a16:creationId xmlns:a16="http://schemas.microsoft.com/office/drawing/2014/main" id="{AF47D5C9-5750-459F-84FC-41A938A40016}"/>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500" name="Text Box 17">
          <a:extLst>
            <a:ext uri="{FF2B5EF4-FFF2-40B4-BE49-F238E27FC236}">
              <a16:creationId xmlns:a16="http://schemas.microsoft.com/office/drawing/2014/main" id="{F82CB2A6-FE52-4761-AC62-B3069396ECB1}"/>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501" name="Text Box 18">
          <a:extLst>
            <a:ext uri="{FF2B5EF4-FFF2-40B4-BE49-F238E27FC236}">
              <a16:creationId xmlns:a16="http://schemas.microsoft.com/office/drawing/2014/main" id="{84C7AD62-9E25-4D2F-8299-33C1871B6DB5}"/>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02" name="Text Box 16">
          <a:extLst>
            <a:ext uri="{FF2B5EF4-FFF2-40B4-BE49-F238E27FC236}">
              <a16:creationId xmlns:a16="http://schemas.microsoft.com/office/drawing/2014/main" id="{A098AD16-9964-4B6F-AC55-ADA93DC70758}"/>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03" name="Text Box 17">
          <a:extLst>
            <a:ext uri="{FF2B5EF4-FFF2-40B4-BE49-F238E27FC236}">
              <a16:creationId xmlns:a16="http://schemas.microsoft.com/office/drawing/2014/main" id="{5A1CC58E-DA9E-4D9E-9402-932051D3EC50}"/>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04" name="Text Box 18">
          <a:extLst>
            <a:ext uri="{FF2B5EF4-FFF2-40B4-BE49-F238E27FC236}">
              <a16:creationId xmlns:a16="http://schemas.microsoft.com/office/drawing/2014/main" id="{A1C1873A-DCD4-44CB-8A51-91545D4F9E79}"/>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05" name="Text Box 19">
          <a:extLst>
            <a:ext uri="{FF2B5EF4-FFF2-40B4-BE49-F238E27FC236}">
              <a16:creationId xmlns:a16="http://schemas.microsoft.com/office/drawing/2014/main" id="{6693A820-625A-487B-B303-9F18DDAED022}"/>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06" name="Text Box 16">
          <a:extLst>
            <a:ext uri="{FF2B5EF4-FFF2-40B4-BE49-F238E27FC236}">
              <a16:creationId xmlns:a16="http://schemas.microsoft.com/office/drawing/2014/main" id="{2A123F25-92BD-4C71-A730-D7C7A6C51863}"/>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07" name="Text Box 17">
          <a:extLst>
            <a:ext uri="{FF2B5EF4-FFF2-40B4-BE49-F238E27FC236}">
              <a16:creationId xmlns:a16="http://schemas.microsoft.com/office/drawing/2014/main" id="{C9F1BC07-F1B4-45FE-9E47-8BE4AEDBCE32}"/>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08" name="Text Box 18">
          <a:extLst>
            <a:ext uri="{FF2B5EF4-FFF2-40B4-BE49-F238E27FC236}">
              <a16:creationId xmlns:a16="http://schemas.microsoft.com/office/drawing/2014/main" id="{2EB638F2-2898-489D-94A7-215404FAF906}"/>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09" name="Text Box 19">
          <a:extLst>
            <a:ext uri="{FF2B5EF4-FFF2-40B4-BE49-F238E27FC236}">
              <a16:creationId xmlns:a16="http://schemas.microsoft.com/office/drawing/2014/main" id="{7F0CB117-1C2F-4157-8A39-598AF4C95457}"/>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456743"/>
    <xdr:sp macro="" textlink="">
      <xdr:nvSpPr>
        <xdr:cNvPr id="2510" name="Text Box 15">
          <a:extLst>
            <a:ext uri="{FF2B5EF4-FFF2-40B4-BE49-F238E27FC236}">
              <a16:creationId xmlns:a16="http://schemas.microsoft.com/office/drawing/2014/main" id="{9A79B2B5-BCC4-411F-BC37-E7AFC1ADBE1F}"/>
            </a:ext>
          </a:extLst>
        </xdr:cNvPr>
        <xdr:cNvSpPr txBox="1">
          <a:spLocks noChangeArrowheads="1"/>
        </xdr:cNvSpPr>
      </xdr:nvSpPr>
      <xdr:spPr bwMode="auto">
        <a:xfrm>
          <a:off x="4743450" y="235648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504825</xdr:rowOff>
    </xdr:from>
    <xdr:ext cx="95250" cy="442269"/>
    <xdr:sp macro="" textlink="">
      <xdr:nvSpPr>
        <xdr:cNvPr id="2511" name="Text Box 15">
          <a:extLst>
            <a:ext uri="{FF2B5EF4-FFF2-40B4-BE49-F238E27FC236}">
              <a16:creationId xmlns:a16="http://schemas.microsoft.com/office/drawing/2014/main" id="{B341AFC6-F22A-4184-BC48-6C6171BBCCF3}"/>
            </a:ext>
          </a:extLst>
        </xdr:cNvPr>
        <xdr:cNvSpPr txBox="1">
          <a:spLocks noChangeArrowheads="1"/>
        </xdr:cNvSpPr>
      </xdr:nvSpPr>
      <xdr:spPr bwMode="auto">
        <a:xfrm>
          <a:off x="14363700" y="235648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213632"/>
    <xdr:sp macro="" textlink="">
      <xdr:nvSpPr>
        <xdr:cNvPr id="2512" name="Text Box 15">
          <a:extLst>
            <a:ext uri="{FF2B5EF4-FFF2-40B4-BE49-F238E27FC236}">
              <a16:creationId xmlns:a16="http://schemas.microsoft.com/office/drawing/2014/main" id="{9540F9E9-71D9-436C-A598-A5A1F7118648}"/>
            </a:ext>
          </a:extLst>
        </xdr:cNvPr>
        <xdr:cNvSpPr txBox="1">
          <a:spLocks noChangeArrowheads="1"/>
        </xdr:cNvSpPr>
      </xdr:nvSpPr>
      <xdr:spPr bwMode="auto">
        <a:xfrm>
          <a:off x="4743450" y="23564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444331"/>
    <xdr:sp macro="" textlink="">
      <xdr:nvSpPr>
        <xdr:cNvPr id="2513" name="Text Box 15">
          <a:extLst>
            <a:ext uri="{FF2B5EF4-FFF2-40B4-BE49-F238E27FC236}">
              <a16:creationId xmlns:a16="http://schemas.microsoft.com/office/drawing/2014/main" id="{5A8796FB-B16B-496F-A712-7CE596659FAE}"/>
            </a:ext>
          </a:extLst>
        </xdr:cNvPr>
        <xdr:cNvSpPr txBox="1">
          <a:spLocks noChangeArrowheads="1"/>
        </xdr:cNvSpPr>
      </xdr:nvSpPr>
      <xdr:spPr bwMode="auto">
        <a:xfrm>
          <a:off x="4743450" y="235648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504825</xdr:rowOff>
    </xdr:from>
    <xdr:ext cx="95250" cy="213632"/>
    <xdr:sp macro="" textlink="">
      <xdr:nvSpPr>
        <xdr:cNvPr id="2514" name="Text Box 15">
          <a:extLst>
            <a:ext uri="{FF2B5EF4-FFF2-40B4-BE49-F238E27FC236}">
              <a16:creationId xmlns:a16="http://schemas.microsoft.com/office/drawing/2014/main" id="{CE6F58F6-F402-4F0F-A797-82E0B815DBCD}"/>
            </a:ext>
          </a:extLst>
        </xdr:cNvPr>
        <xdr:cNvSpPr txBox="1">
          <a:spLocks noChangeArrowheads="1"/>
        </xdr:cNvSpPr>
      </xdr:nvSpPr>
      <xdr:spPr bwMode="auto">
        <a:xfrm>
          <a:off x="14363700" y="23564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15" name="Text Box 16">
          <a:extLst>
            <a:ext uri="{FF2B5EF4-FFF2-40B4-BE49-F238E27FC236}">
              <a16:creationId xmlns:a16="http://schemas.microsoft.com/office/drawing/2014/main" id="{94FFF752-51E3-40CF-AC66-09957AC95506}"/>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16" name="Text Box 17">
          <a:extLst>
            <a:ext uri="{FF2B5EF4-FFF2-40B4-BE49-F238E27FC236}">
              <a16:creationId xmlns:a16="http://schemas.microsoft.com/office/drawing/2014/main" id="{57242B37-C3D0-4F15-A4D1-28250A6F48B5}"/>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17" name="Text Box 18">
          <a:extLst>
            <a:ext uri="{FF2B5EF4-FFF2-40B4-BE49-F238E27FC236}">
              <a16:creationId xmlns:a16="http://schemas.microsoft.com/office/drawing/2014/main" id="{0EC9C041-8470-4A49-B639-61A8BEC5F667}"/>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18" name="Text Box 19">
          <a:extLst>
            <a:ext uri="{FF2B5EF4-FFF2-40B4-BE49-F238E27FC236}">
              <a16:creationId xmlns:a16="http://schemas.microsoft.com/office/drawing/2014/main" id="{707400F9-376B-468D-A99E-EA16C2712863}"/>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519" name="Text Box 16">
          <a:extLst>
            <a:ext uri="{FF2B5EF4-FFF2-40B4-BE49-F238E27FC236}">
              <a16:creationId xmlns:a16="http://schemas.microsoft.com/office/drawing/2014/main" id="{25D69323-B3A9-4543-A672-CC57EFA55807}"/>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520" name="Text Box 17">
          <a:extLst>
            <a:ext uri="{FF2B5EF4-FFF2-40B4-BE49-F238E27FC236}">
              <a16:creationId xmlns:a16="http://schemas.microsoft.com/office/drawing/2014/main" id="{C31A5CE7-2146-4740-9CD0-F7F606F1CE55}"/>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521" name="Text Box 18">
          <a:extLst>
            <a:ext uri="{FF2B5EF4-FFF2-40B4-BE49-F238E27FC236}">
              <a16:creationId xmlns:a16="http://schemas.microsoft.com/office/drawing/2014/main" id="{9603A1C1-FAE0-4AB9-A894-E9B59F95FF56}"/>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522" name="Text Box 19">
          <a:extLst>
            <a:ext uri="{FF2B5EF4-FFF2-40B4-BE49-F238E27FC236}">
              <a16:creationId xmlns:a16="http://schemas.microsoft.com/office/drawing/2014/main" id="{422CA89C-7DE5-452A-861E-5080CCB2A9CE}"/>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2523" name="Text Box 16">
          <a:extLst>
            <a:ext uri="{FF2B5EF4-FFF2-40B4-BE49-F238E27FC236}">
              <a16:creationId xmlns:a16="http://schemas.microsoft.com/office/drawing/2014/main" id="{2179FA26-DD34-46F6-BE85-BEF2A6C7D838}"/>
            </a:ext>
          </a:extLst>
        </xdr:cNvPr>
        <xdr:cNvSpPr txBox="1">
          <a:spLocks noChangeArrowheads="1"/>
        </xdr:cNvSpPr>
      </xdr:nvSpPr>
      <xdr:spPr bwMode="auto">
        <a:xfrm>
          <a:off x="309181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2524" name="Text Box 17">
          <a:extLst>
            <a:ext uri="{FF2B5EF4-FFF2-40B4-BE49-F238E27FC236}">
              <a16:creationId xmlns:a16="http://schemas.microsoft.com/office/drawing/2014/main" id="{BF3BBBB2-BB42-4DA6-AD9C-0343AF7CB01F}"/>
            </a:ext>
          </a:extLst>
        </xdr:cNvPr>
        <xdr:cNvSpPr txBox="1">
          <a:spLocks noChangeArrowheads="1"/>
        </xdr:cNvSpPr>
      </xdr:nvSpPr>
      <xdr:spPr bwMode="auto">
        <a:xfrm>
          <a:off x="309181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2525" name="Text Box 18">
          <a:extLst>
            <a:ext uri="{FF2B5EF4-FFF2-40B4-BE49-F238E27FC236}">
              <a16:creationId xmlns:a16="http://schemas.microsoft.com/office/drawing/2014/main" id="{3CC409BC-3D1D-4637-A54F-3CBAF6D3CB14}"/>
            </a:ext>
          </a:extLst>
        </xdr:cNvPr>
        <xdr:cNvSpPr txBox="1">
          <a:spLocks noChangeArrowheads="1"/>
        </xdr:cNvSpPr>
      </xdr:nvSpPr>
      <xdr:spPr bwMode="auto">
        <a:xfrm>
          <a:off x="309181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2526" name="Text Box 19">
          <a:extLst>
            <a:ext uri="{FF2B5EF4-FFF2-40B4-BE49-F238E27FC236}">
              <a16:creationId xmlns:a16="http://schemas.microsoft.com/office/drawing/2014/main" id="{78AFD9E4-0D95-4A43-B0DC-20BB12B0F54B}"/>
            </a:ext>
          </a:extLst>
        </xdr:cNvPr>
        <xdr:cNvSpPr txBox="1">
          <a:spLocks noChangeArrowheads="1"/>
        </xdr:cNvSpPr>
      </xdr:nvSpPr>
      <xdr:spPr bwMode="auto">
        <a:xfrm>
          <a:off x="309181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44014"/>
    <xdr:sp macro="" textlink="">
      <xdr:nvSpPr>
        <xdr:cNvPr id="2527" name="Text Box 15">
          <a:extLst>
            <a:ext uri="{FF2B5EF4-FFF2-40B4-BE49-F238E27FC236}">
              <a16:creationId xmlns:a16="http://schemas.microsoft.com/office/drawing/2014/main" id="{36393688-E836-4129-9581-921C47E9C0B9}"/>
            </a:ext>
          </a:extLst>
        </xdr:cNvPr>
        <xdr:cNvSpPr txBox="1">
          <a:spLocks noChangeArrowheads="1"/>
        </xdr:cNvSpPr>
      </xdr:nvSpPr>
      <xdr:spPr bwMode="auto">
        <a:xfrm>
          <a:off x="4743450" y="243078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28" name="Text Box 16">
          <a:extLst>
            <a:ext uri="{FF2B5EF4-FFF2-40B4-BE49-F238E27FC236}">
              <a16:creationId xmlns:a16="http://schemas.microsoft.com/office/drawing/2014/main" id="{7FABF319-B89D-4192-9F96-3B6603223A9C}"/>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29" name="Text Box 17">
          <a:extLst>
            <a:ext uri="{FF2B5EF4-FFF2-40B4-BE49-F238E27FC236}">
              <a16:creationId xmlns:a16="http://schemas.microsoft.com/office/drawing/2014/main" id="{CDE887D5-4452-4255-9EEF-9D281E1A0657}"/>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30" name="Text Box 18">
          <a:extLst>
            <a:ext uri="{FF2B5EF4-FFF2-40B4-BE49-F238E27FC236}">
              <a16:creationId xmlns:a16="http://schemas.microsoft.com/office/drawing/2014/main" id="{7747141E-3141-4585-9DE6-A814152D031B}"/>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31" name="Text Box 19">
          <a:extLst>
            <a:ext uri="{FF2B5EF4-FFF2-40B4-BE49-F238E27FC236}">
              <a16:creationId xmlns:a16="http://schemas.microsoft.com/office/drawing/2014/main" id="{A8857894-6151-4E89-8F95-85CB4E4EF6F2}"/>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50</xdr:row>
      <xdr:rowOff>504825</xdr:rowOff>
    </xdr:from>
    <xdr:ext cx="95250" cy="442269"/>
    <xdr:sp macro="" textlink="">
      <xdr:nvSpPr>
        <xdr:cNvPr id="2532" name="Text Box 15">
          <a:extLst>
            <a:ext uri="{FF2B5EF4-FFF2-40B4-BE49-F238E27FC236}">
              <a16:creationId xmlns:a16="http://schemas.microsoft.com/office/drawing/2014/main" id="{7B57CE0E-9B7B-460A-9B07-523E6192828B}"/>
            </a:ext>
          </a:extLst>
        </xdr:cNvPr>
        <xdr:cNvSpPr txBox="1">
          <a:spLocks noChangeArrowheads="1"/>
        </xdr:cNvSpPr>
      </xdr:nvSpPr>
      <xdr:spPr bwMode="auto">
        <a:xfrm>
          <a:off x="14363700" y="243078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533" name="Text Box 16">
          <a:extLst>
            <a:ext uri="{FF2B5EF4-FFF2-40B4-BE49-F238E27FC236}">
              <a16:creationId xmlns:a16="http://schemas.microsoft.com/office/drawing/2014/main" id="{16234FCF-1740-490D-A718-1F35EA5DFDE9}"/>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534" name="Text Box 17">
          <a:extLst>
            <a:ext uri="{FF2B5EF4-FFF2-40B4-BE49-F238E27FC236}">
              <a16:creationId xmlns:a16="http://schemas.microsoft.com/office/drawing/2014/main" id="{DC7D6BD1-D958-4DBC-8A1F-210BAD806B11}"/>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535" name="Text Box 18">
          <a:extLst>
            <a:ext uri="{FF2B5EF4-FFF2-40B4-BE49-F238E27FC236}">
              <a16:creationId xmlns:a16="http://schemas.microsoft.com/office/drawing/2014/main" id="{382AA0F1-8C90-440D-B914-AAE470F356F5}"/>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36" name="Text Box 16">
          <a:extLst>
            <a:ext uri="{FF2B5EF4-FFF2-40B4-BE49-F238E27FC236}">
              <a16:creationId xmlns:a16="http://schemas.microsoft.com/office/drawing/2014/main" id="{E9D74AF1-5F2D-483B-BB2C-E30BF53CDCF9}"/>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37" name="Text Box 17">
          <a:extLst>
            <a:ext uri="{FF2B5EF4-FFF2-40B4-BE49-F238E27FC236}">
              <a16:creationId xmlns:a16="http://schemas.microsoft.com/office/drawing/2014/main" id="{AD91FA5B-8FAA-4D20-8A32-4744C127891A}"/>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38" name="Text Box 18">
          <a:extLst>
            <a:ext uri="{FF2B5EF4-FFF2-40B4-BE49-F238E27FC236}">
              <a16:creationId xmlns:a16="http://schemas.microsoft.com/office/drawing/2014/main" id="{2A75A17A-CAF1-4B5C-8C46-C954A49C62E8}"/>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39" name="Text Box 19">
          <a:extLst>
            <a:ext uri="{FF2B5EF4-FFF2-40B4-BE49-F238E27FC236}">
              <a16:creationId xmlns:a16="http://schemas.microsoft.com/office/drawing/2014/main" id="{FC59DC5E-9227-4E80-91AE-6648142CA32C}"/>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40" name="Text Box 16">
          <a:extLst>
            <a:ext uri="{FF2B5EF4-FFF2-40B4-BE49-F238E27FC236}">
              <a16:creationId xmlns:a16="http://schemas.microsoft.com/office/drawing/2014/main" id="{0B80C630-0493-4DBA-B12C-91896DB71F2C}"/>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41" name="Text Box 17">
          <a:extLst>
            <a:ext uri="{FF2B5EF4-FFF2-40B4-BE49-F238E27FC236}">
              <a16:creationId xmlns:a16="http://schemas.microsoft.com/office/drawing/2014/main" id="{87EF182F-D5A3-4F05-9191-E5D06E80A51A}"/>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42" name="Text Box 18">
          <a:extLst>
            <a:ext uri="{FF2B5EF4-FFF2-40B4-BE49-F238E27FC236}">
              <a16:creationId xmlns:a16="http://schemas.microsoft.com/office/drawing/2014/main" id="{1B0E9F69-6652-4E7E-A531-4396B4AAC9BE}"/>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170392</xdr:rowOff>
    </xdr:from>
    <xdr:ext cx="95250" cy="213632"/>
    <xdr:sp macro="" textlink="">
      <xdr:nvSpPr>
        <xdr:cNvPr id="2543" name="Text Box 15">
          <a:extLst>
            <a:ext uri="{FF2B5EF4-FFF2-40B4-BE49-F238E27FC236}">
              <a16:creationId xmlns:a16="http://schemas.microsoft.com/office/drawing/2014/main" id="{7A423961-3FC8-40F6-987F-4199AE33AAE3}"/>
            </a:ext>
          </a:extLst>
        </xdr:cNvPr>
        <xdr:cNvSpPr txBox="1">
          <a:spLocks noChangeArrowheads="1"/>
        </xdr:cNvSpPr>
      </xdr:nvSpPr>
      <xdr:spPr bwMode="auto">
        <a:xfrm>
          <a:off x="14392275" y="255926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44" name="Text Box 16">
          <a:extLst>
            <a:ext uri="{FF2B5EF4-FFF2-40B4-BE49-F238E27FC236}">
              <a16:creationId xmlns:a16="http://schemas.microsoft.com/office/drawing/2014/main" id="{00D04971-B80A-4EE4-A732-74D9A8A8EEF8}"/>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45" name="Text Box 17">
          <a:extLst>
            <a:ext uri="{FF2B5EF4-FFF2-40B4-BE49-F238E27FC236}">
              <a16:creationId xmlns:a16="http://schemas.microsoft.com/office/drawing/2014/main" id="{7F303346-776A-4B8B-942A-369BF816F316}"/>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46" name="Text Box 18">
          <a:extLst>
            <a:ext uri="{FF2B5EF4-FFF2-40B4-BE49-F238E27FC236}">
              <a16:creationId xmlns:a16="http://schemas.microsoft.com/office/drawing/2014/main" id="{BDBAC2D7-D437-4BE4-8D0A-E64473ABACD7}"/>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47" name="Text Box 19">
          <a:extLst>
            <a:ext uri="{FF2B5EF4-FFF2-40B4-BE49-F238E27FC236}">
              <a16:creationId xmlns:a16="http://schemas.microsoft.com/office/drawing/2014/main" id="{0F5A4F4B-DA18-40E9-88E6-C387D9833CC0}"/>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548" name="Text Box 16">
          <a:extLst>
            <a:ext uri="{FF2B5EF4-FFF2-40B4-BE49-F238E27FC236}">
              <a16:creationId xmlns:a16="http://schemas.microsoft.com/office/drawing/2014/main" id="{4AF59C97-1C2E-44B2-A2CA-D68309E94483}"/>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549" name="Text Box 17">
          <a:extLst>
            <a:ext uri="{FF2B5EF4-FFF2-40B4-BE49-F238E27FC236}">
              <a16:creationId xmlns:a16="http://schemas.microsoft.com/office/drawing/2014/main" id="{B1D1C6CF-E109-4170-89AA-6351C4F6E5F4}"/>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550" name="Text Box 18">
          <a:extLst>
            <a:ext uri="{FF2B5EF4-FFF2-40B4-BE49-F238E27FC236}">
              <a16:creationId xmlns:a16="http://schemas.microsoft.com/office/drawing/2014/main" id="{54C9F690-C498-4539-A25F-90D52F73D626}"/>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551" name="Text Box 19">
          <a:extLst>
            <a:ext uri="{FF2B5EF4-FFF2-40B4-BE49-F238E27FC236}">
              <a16:creationId xmlns:a16="http://schemas.microsoft.com/office/drawing/2014/main" id="{BFE24F6C-B041-4E22-A4BC-333AE7D90BC1}"/>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49</xdr:row>
      <xdr:rowOff>0</xdr:rowOff>
    </xdr:from>
    <xdr:ext cx="95250" cy="171450"/>
    <xdr:sp macro="" textlink="">
      <xdr:nvSpPr>
        <xdr:cNvPr id="2552" name="Text Box 16">
          <a:extLst>
            <a:ext uri="{FF2B5EF4-FFF2-40B4-BE49-F238E27FC236}">
              <a16:creationId xmlns:a16="http://schemas.microsoft.com/office/drawing/2014/main" id="{F062F759-43E2-4B35-ACF4-03013773776A}"/>
            </a:ext>
          </a:extLst>
        </xdr:cNvPr>
        <xdr:cNvSpPr txBox="1">
          <a:spLocks noChangeArrowheads="1"/>
        </xdr:cNvSpPr>
      </xdr:nvSpPr>
      <xdr:spPr bwMode="auto">
        <a:xfrm>
          <a:off x="30918150" y="235648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49</xdr:row>
      <xdr:rowOff>0</xdr:rowOff>
    </xdr:from>
    <xdr:ext cx="95250" cy="171450"/>
    <xdr:sp macro="" textlink="">
      <xdr:nvSpPr>
        <xdr:cNvPr id="2553" name="Text Box 17">
          <a:extLst>
            <a:ext uri="{FF2B5EF4-FFF2-40B4-BE49-F238E27FC236}">
              <a16:creationId xmlns:a16="http://schemas.microsoft.com/office/drawing/2014/main" id="{5A91195E-768A-4F7C-844B-28C3EBC25359}"/>
            </a:ext>
          </a:extLst>
        </xdr:cNvPr>
        <xdr:cNvSpPr txBox="1">
          <a:spLocks noChangeArrowheads="1"/>
        </xdr:cNvSpPr>
      </xdr:nvSpPr>
      <xdr:spPr bwMode="auto">
        <a:xfrm>
          <a:off x="30918150" y="235648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49</xdr:row>
      <xdr:rowOff>0</xdr:rowOff>
    </xdr:from>
    <xdr:ext cx="95250" cy="171450"/>
    <xdr:sp macro="" textlink="">
      <xdr:nvSpPr>
        <xdr:cNvPr id="2554" name="Text Box 18">
          <a:extLst>
            <a:ext uri="{FF2B5EF4-FFF2-40B4-BE49-F238E27FC236}">
              <a16:creationId xmlns:a16="http://schemas.microsoft.com/office/drawing/2014/main" id="{522DFA6E-0D1C-4317-BC85-F6E5B11CD187}"/>
            </a:ext>
          </a:extLst>
        </xdr:cNvPr>
        <xdr:cNvSpPr txBox="1">
          <a:spLocks noChangeArrowheads="1"/>
        </xdr:cNvSpPr>
      </xdr:nvSpPr>
      <xdr:spPr bwMode="auto">
        <a:xfrm>
          <a:off x="30918150" y="235648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49</xdr:row>
      <xdr:rowOff>0</xdr:rowOff>
    </xdr:from>
    <xdr:ext cx="95250" cy="171450"/>
    <xdr:sp macro="" textlink="">
      <xdr:nvSpPr>
        <xdr:cNvPr id="2555" name="Text Box 19">
          <a:extLst>
            <a:ext uri="{FF2B5EF4-FFF2-40B4-BE49-F238E27FC236}">
              <a16:creationId xmlns:a16="http://schemas.microsoft.com/office/drawing/2014/main" id="{BA0803C1-7F55-48A7-9A97-56B3A0FF1BCE}"/>
            </a:ext>
          </a:extLst>
        </xdr:cNvPr>
        <xdr:cNvSpPr txBox="1">
          <a:spLocks noChangeArrowheads="1"/>
        </xdr:cNvSpPr>
      </xdr:nvSpPr>
      <xdr:spPr bwMode="auto">
        <a:xfrm>
          <a:off x="30918150" y="235648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44014"/>
    <xdr:sp macro="" textlink="">
      <xdr:nvSpPr>
        <xdr:cNvPr id="2556" name="Text Box 15">
          <a:extLst>
            <a:ext uri="{FF2B5EF4-FFF2-40B4-BE49-F238E27FC236}">
              <a16:creationId xmlns:a16="http://schemas.microsoft.com/office/drawing/2014/main" id="{C9920300-B9FA-48CE-B978-6A198E3AD600}"/>
            </a:ext>
          </a:extLst>
        </xdr:cNvPr>
        <xdr:cNvSpPr txBox="1">
          <a:spLocks noChangeArrowheads="1"/>
        </xdr:cNvSpPr>
      </xdr:nvSpPr>
      <xdr:spPr bwMode="auto">
        <a:xfrm>
          <a:off x="4743450" y="243078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57" name="Text Box 16">
          <a:extLst>
            <a:ext uri="{FF2B5EF4-FFF2-40B4-BE49-F238E27FC236}">
              <a16:creationId xmlns:a16="http://schemas.microsoft.com/office/drawing/2014/main" id="{49129199-CF57-4684-A18A-CFEAC3B3B645}"/>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58" name="Text Box 17">
          <a:extLst>
            <a:ext uri="{FF2B5EF4-FFF2-40B4-BE49-F238E27FC236}">
              <a16:creationId xmlns:a16="http://schemas.microsoft.com/office/drawing/2014/main" id="{8A0DE7D1-98CC-41B2-8F51-78886659FD80}"/>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59" name="Text Box 18">
          <a:extLst>
            <a:ext uri="{FF2B5EF4-FFF2-40B4-BE49-F238E27FC236}">
              <a16:creationId xmlns:a16="http://schemas.microsoft.com/office/drawing/2014/main" id="{6222DF60-FB03-4B3A-8620-6870EC1C2755}"/>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60" name="Text Box 19">
          <a:extLst>
            <a:ext uri="{FF2B5EF4-FFF2-40B4-BE49-F238E27FC236}">
              <a16:creationId xmlns:a16="http://schemas.microsoft.com/office/drawing/2014/main" id="{7EC54DBC-48D8-4253-BF59-3F2E98A03366}"/>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561" name="Text Box 16">
          <a:extLst>
            <a:ext uri="{FF2B5EF4-FFF2-40B4-BE49-F238E27FC236}">
              <a16:creationId xmlns:a16="http://schemas.microsoft.com/office/drawing/2014/main" id="{24ED1808-D110-4CC2-B439-EB00E931DB9D}"/>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562" name="Text Box 17">
          <a:extLst>
            <a:ext uri="{FF2B5EF4-FFF2-40B4-BE49-F238E27FC236}">
              <a16:creationId xmlns:a16="http://schemas.microsoft.com/office/drawing/2014/main" id="{1A044AE7-26F7-402C-ABED-D018B22B7F0D}"/>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15875</xdr:rowOff>
    </xdr:from>
    <xdr:ext cx="95250" cy="171450"/>
    <xdr:sp macro="" textlink="">
      <xdr:nvSpPr>
        <xdr:cNvPr id="2563" name="Text Box 18">
          <a:extLst>
            <a:ext uri="{FF2B5EF4-FFF2-40B4-BE49-F238E27FC236}">
              <a16:creationId xmlns:a16="http://schemas.microsoft.com/office/drawing/2014/main" id="{28FBC280-6A9D-4966-A380-C5BCD3DD0A07}"/>
            </a:ext>
          </a:extLst>
        </xdr:cNvPr>
        <xdr:cNvSpPr txBox="1">
          <a:spLocks noChangeArrowheads="1"/>
        </xdr:cNvSpPr>
      </xdr:nvSpPr>
      <xdr:spPr bwMode="auto">
        <a:xfrm>
          <a:off x="14355762" y="25438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64" name="Text Box 16">
          <a:extLst>
            <a:ext uri="{FF2B5EF4-FFF2-40B4-BE49-F238E27FC236}">
              <a16:creationId xmlns:a16="http://schemas.microsoft.com/office/drawing/2014/main" id="{877AC0CB-040F-40EA-87CB-38497663FF89}"/>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65" name="Text Box 17">
          <a:extLst>
            <a:ext uri="{FF2B5EF4-FFF2-40B4-BE49-F238E27FC236}">
              <a16:creationId xmlns:a16="http://schemas.microsoft.com/office/drawing/2014/main" id="{DABB1541-814D-46E5-A4D6-1A8AA28633B4}"/>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66" name="Text Box 18">
          <a:extLst>
            <a:ext uri="{FF2B5EF4-FFF2-40B4-BE49-F238E27FC236}">
              <a16:creationId xmlns:a16="http://schemas.microsoft.com/office/drawing/2014/main" id="{B6114B6D-1F90-4887-9EF7-B6E64EB18501}"/>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67" name="Text Box 19">
          <a:extLst>
            <a:ext uri="{FF2B5EF4-FFF2-40B4-BE49-F238E27FC236}">
              <a16:creationId xmlns:a16="http://schemas.microsoft.com/office/drawing/2014/main" id="{DC27FE2C-F515-4178-ACDD-2CBB98C64B69}"/>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68" name="Text Box 16">
          <a:extLst>
            <a:ext uri="{FF2B5EF4-FFF2-40B4-BE49-F238E27FC236}">
              <a16:creationId xmlns:a16="http://schemas.microsoft.com/office/drawing/2014/main" id="{B486710E-C8B4-4E88-9DEA-43424F3F1F46}"/>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170392</xdr:rowOff>
    </xdr:from>
    <xdr:ext cx="95250" cy="213632"/>
    <xdr:sp macro="" textlink="">
      <xdr:nvSpPr>
        <xdr:cNvPr id="2569" name="Text Box 15">
          <a:extLst>
            <a:ext uri="{FF2B5EF4-FFF2-40B4-BE49-F238E27FC236}">
              <a16:creationId xmlns:a16="http://schemas.microsoft.com/office/drawing/2014/main" id="{086FAB4C-9FE7-4C0D-9774-BEB54A00E1CA}"/>
            </a:ext>
          </a:extLst>
        </xdr:cNvPr>
        <xdr:cNvSpPr txBox="1">
          <a:spLocks noChangeArrowheads="1"/>
        </xdr:cNvSpPr>
      </xdr:nvSpPr>
      <xdr:spPr bwMode="auto">
        <a:xfrm>
          <a:off x="14392275" y="255926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448496"/>
    <xdr:sp macro="" textlink="">
      <xdr:nvSpPr>
        <xdr:cNvPr id="2570" name="Text Box 15">
          <a:extLst>
            <a:ext uri="{FF2B5EF4-FFF2-40B4-BE49-F238E27FC236}">
              <a16:creationId xmlns:a16="http://schemas.microsoft.com/office/drawing/2014/main" id="{1D4465C3-7D95-4D82-B658-2FEB9A95D94B}"/>
            </a:ext>
          </a:extLst>
        </xdr:cNvPr>
        <xdr:cNvSpPr txBox="1">
          <a:spLocks noChangeArrowheads="1"/>
        </xdr:cNvSpPr>
      </xdr:nvSpPr>
      <xdr:spPr bwMode="auto">
        <a:xfrm>
          <a:off x="4743450" y="257937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504825</xdr:rowOff>
    </xdr:from>
    <xdr:ext cx="95250" cy="442269"/>
    <xdr:sp macro="" textlink="">
      <xdr:nvSpPr>
        <xdr:cNvPr id="2571" name="Text Box 15">
          <a:extLst>
            <a:ext uri="{FF2B5EF4-FFF2-40B4-BE49-F238E27FC236}">
              <a16:creationId xmlns:a16="http://schemas.microsoft.com/office/drawing/2014/main" id="{B414A743-699E-4903-92ED-9C3824B50FE4}"/>
            </a:ext>
          </a:extLst>
        </xdr:cNvPr>
        <xdr:cNvSpPr txBox="1">
          <a:spLocks noChangeArrowheads="1"/>
        </xdr:cNvSpPr>
      </xdr:nvSpPr>
      <xdr:spPr bwMode="auto">
        <a:xfrm>
          <a:off x="14363700" y="257937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2572" name="Text Box 15">
          <a:extLst>
            <a:ext uri="{FF2B5EF4-FFF2-40B4-BE49-F238E27FC236}">
              <a16:creationId xmlns:a16="http://schemas.microsoft.com/office/drawing/2014/main" id="{48E40511-9CD9-4304-B8BB-3A74A0BB0DF0}"/>
            </a:ext>
          </a:extLst>
        </xdr:cNvPr>
        <xdr:cNvSpPr txBox="1">
          <a:spLocks noChangeArrowheads="1"/>
        </xdr:cNvSpPr>
      </xdr:nvSpPr>
      <xdr:spPr bwMode="auto">
        <a:xfrm>
          <a:off x="4743450" y="25793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444331"/>
    <xdr:sp macro="" textlink="">
      <xdr:nvSpPr>
        <xdr:cNvPr id="2573" name="Text Box 15">
          <a:extLst>
            <a:ext uri="{FF2B5EF4-FFF2-40B4-BE49-F238E27FC236}">
              <a16:creationId xmlns:a16="http://schemas.microsoft.com/office/drawing/2014/main" id="{3822A86E-4412-4C5D-A820-53A10056E681}"/>
            </a:ext>
          </a:extLst>
        </xdr:cNvPr>
        <xdr:cNvSpPr txBox="1">
          <a:spLocks noChangeArrowheads="1"/>
        </xdr:cNvSpPr>
      </xdr:nvSpPr>
      <xdr:spPr bwMode="auto">
        <a:xfrm>
          <a:off x="4743450" y="257937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170392</xdr:rowOff>
    </xdr:from>
    <xdr:ext cx="95250" cy="213632"/>
    <xdr:sp macro="" textlink="">
      <xdr:nvSpPr>
        <xdr:cNvPr id="2574" name="Text Box 15">
          <a:extLst>
            <a:ext uri="{FF2B5EF4-FFF2-40B4-BE49-F238E27FC236}">
              <a16:creationId xmlns:a16="http://schemas.microsoft.com/office/drawing/2014/main" id="{64DF8285-A6F2-4D91-B8D3-F66C73E463B6}"/>
            </a:ext>
          </a:extLst>
        </xdr:cNvPr>
        <xdr:cNvSpPr txBox="1">
          <a:spLocks noChangeArrowheads="1"/>
        </xdr:cNvSpPr>
      </xdr:nvSpPr>
      <xdr:spPr bwMode="auto">
        <a:xfrm>
          <a:off x="14392275" y="255926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575" name="Text Box 16">
          <a:extLst>
            <a:ext uri="{FF2B5EF4-FFF2-40B4-BE49-F238E27FC236}">
              <a16:creationId xmlns:a16="http://schemas.microsoft.com/office/drawing/2014/main" id="{84BD58D0-E599-40F4-9AB2-2F2A70D7EFA6}"/>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576" name="Text Box 17">
          <a:extLst>
            <a:ext uri="{FF2B5EF4-FFF2-40B4-BE49-F238E27FC236}">
              <a16:creationId xmlns:a16="http://schemas.microsoft.com/office/drawing/2014/main" id="{9E0660D1-A01C-4E38-98A8-E2B152535361}"/>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577" name="Text Box 18">
          <a:extLst>
            <a:ext uri="{FF2B5EF4-FFF2-40B4-BE49-F238E27FC236}">
              <a16:creationId xmlns:a16="http://schemas.microsoft.com/office/drawing/2014/main" id="{08121961-582A-4FF8-B36C-9D5CC8E664E5}"/>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578" name="Text Box 19">
          <a:extLst>
            <a:ext uri="{FF2B5EF4-FFF2-40B4-BE49-F238E27FC236}">
              <a16:creationId xmlns:a16="http://schemas.microsoft.com/office/drawing/2014/main" id="{E8A18008-4FB8-422F-8282-D660BB6AB11A}"/>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579" name="Text Box 16">
          <a:extLst>
            <a:ext uri="{FF2B5EF4-FFF2-40B4-BE49-F238E27FC236}">
              <a16:creationId xmlns:a16="http://schemas.microsoft.com/office/drawing/2014/main" id="{4DA0D37D-4567-4A7B-8638-36B61FA6B375}"/>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580" name="Text Box 17">
          <a:extLst>
            <a:ext uri="{FF2B5EF4-FFF2-40B4-BE49-F238E27FC236}">
              <a16:creationId xmlns:a16="http://schemas.microsoft.com/office/drawing/2014/main" id="{C6729480-79A1-46A9-988C-807623D050F6}"/>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581" name="Text Box 18">
          <a:extLst>
            <a:ext uri="{FF2B5EF4-FFF2-40B4-BE49-F238E27FC236}">
              <a16:creationId xmlns:a16="http://schemas.microsoft.com/office/drawing/2014/main" id="{29946AF4-C55E-4AAC-80D5-C123F1F9EEF9}"/>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582" name="Text Box 19">
          <a:extLst>
            <a:ext uri="{FF2B5EF4-FFF2-40B4-BE49-F238E27FC236}">
              <a16:creationId xmlns:a16="http://schemas.microsoft.com/office/drawing/2014/main" id="{392CDFAA-2DC0-4F0A-8C4F-9FCD4F2CA93A}"/>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2583" name="Text Box 16">
          <a:extLst>
            <a:ext uri="{FF2B5EF4-FFF2-40B4-BE49-F238E27FC236}">
              <a16:creationId xmlns:a16="http://schemas.microsoft.com/office/drawing/2014/main" id="{046643B6-4559-445B-B728-7419AFAB73C7}"/>
            </a:ext>
          </a:extLst>
        </xdr:cNvPr>
        <xdr:cNvSpPr txBox="1">
          <a:spLocks noChangeArrowheads="1"/>
        </xdr:cNvSpPr>
      </xdr:nvSpPr>
      <xdr:spPr bwMode="auto">
        <a:xfrm>
          <a:off x="309181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2584" name="Text Box 17">
          <a:extLst>
            <a:ext uri="{FF2B5EF4-FFF2-40B4-BE49-F238E27FC236}">
              <a16:creationId xmlns:a16="http://schemas.microsoft.com/office/drawing/2014/main" id="{5FF9D750-80FA-48BA-B924-A57A736F38D0}"/>
            </a:ext>
          </a:extLst>
        </xdr:cNvPr>
        <xdr:cNvSpPr txBox="1">
          <a:spLocks noChangeArrowheads="1"/>
        </xdr:cNvSpPr>
      </xdr:nvSpPr>
      <xdr:spPr bwMode="auto">
        <a:xfrm>
          <a:off x="309181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2585" name="Text Box 18">
          <a:extLst>
            <a:ext uri="{FF2B5EF4-FFF2-40B4-BE49-F238E27FC236}">
              <a16:creationId xmlns:a16="http://schemas.microsoft.com/office/drawing/2014/main" id="{158D1581-3BBE-420E-9787-BE9F91645E63}"/>
            </a:ext>
          </a:extLst>
        </xdr:cNvPr>
        <xdr:cNvSpPr txBox="1">
          <a:spLocks noChangeArrowheads="1"/>
        </xdr:cNvSpPr>
      </xdr:nvSpPr>
      <xdr:spPr bwMode="auto">
        <a:xfrm>
          <a:off x="309181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2586" name="Text Box 19">
          <a:extLst>
            <a:ext uri="{FF2B5EF4-FFF2-40B4-BE49-F238E27FC236}">
              <a16:creationId xmlns:a16="http://schemas.microsoft.com/office/drawing/2014/main" id="{C5960F05-04EA-4B3C-A9D7-9451DCC42CD8}"/>
            </a:ext>
          </a:extLst>
        </xdr:cNvPr>
        <xdr:cNvSpPr txBox="1">
          <a:spLocks noChangeArrowheads="1"/>
        </xdr:cNvSpPr>
      </xdr:nvSpPr>
      <xdr:spPr bwMode="auto">
        <a:xfrm>
          <a:off x="309181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4014"/>
    <xdr:sp macro="" textlink="">
      <xdr:nvSpPr>
        <xdr:cNvPr id="2587" name="Text Box 15">
          <a:extLst>
            <a:ext uri="{FF2B5EF4-FFF2-40B4-BE49-F238E27FC236}">
              <a16:creationId xmlns:a16="http://schemas.microsoft.com/office/drawing/2014/main" id="{2E83402E-840C-428C-8913-228EB1199B82}"/>
            </a:ext>
          </a:extLst>
        </xdr:cNvPr>
        <xdr:cNvSpPr txBox="1">
          <a:spLocks noChangeArrowheads="1"/>
        </xdr:cNvSpPr>
      </xdr:nvSpPr>
      <xdr:spPr bwMode="auto">
        <a:xfrm>
          <a:off x="4743450" y="265366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588" name="Text Box 16">
          <a:extLst>
            <a:ext uri="{FF2B5EF4-FFF2-40B4-BE49-F238E27FC236}">
              <a16:creationId xmlns:a16="http://schemas.microsoft.com/office/drawing/2014/main" id="{A8ED8538-F8E8-4CFF-A7FE-5A077BF949D1}"/>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589" name="Text Box 17">
          <a:extLst>
            <a:ext uri="{FF2B5EF4-FFF2-40B4-BE49-F238E27FC236}">
              <a16:creationId xmlns:a16="http://schemas.microsoft.com/office/drawing/2014/main" id="{75E4E27F-90E0-4A28-B974-7082EF397903}"/>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590" name="Text Box 18">
          <a:extLst>
            <a:ext uri="{FF2B5EF4-FFF2-40B4-BE49-F238E27FC236}">
              <a16:creationId xmlns:a16="http://schemas.microsoft.com/office/drawing/2014/main" id="{5B14C6EE-8CC4-4E4B-AB6A-D1856B3EC1FA}"/>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591" name="Text Box 19">
          <a:extLst>
            <a:ext uri="{FF2B5EF4-FFF2-40B4-BE49-F238E27FC236}">
              <a16:creationId xmlns:a16="http://schemas.microsoft.com/office/drawing/2014/main" id="{A3CC9534-2F26-43FC-B73E-CCB7D4F7D50E}"/>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592" name="Text Box 16">
          <a:extLst>
            <a:ext uri="{FF2B5EF4-FFF2-40B4-BE49-F238E27FC236}">
              <a16:creationId xmlns:a16="http://schemas.microsoft.com/office/drawing/2014/main" id="{1F302AF2-1809-4702-A698-2A12CC2E65E9}"/>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593" name="Text Box 17">
          <a:extLst>
            <a:ext uri="{FF2B5EF4-FFF2-40B4-BE49-F238E27FC236}">
              <a16:creationId xmlns:a16="http://schemas.microsoft.com/office/drawing/2014/main" id="{F7A02057-047D-4B5B-9F51-A7A2B17D9D39}"/>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594" name="Text Box 18">
          <a:extLst>
            <a:ext uri="{FF2B5EF4-FFF2-40B4-BE49-F238E27FC236}">
              <a16:creationId xmlns:a16="http://schemas.microsoft.com/office/drawing/2014/main" id="{706ABBEB-576E-4096-85D3-01EB27294C36}"/>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595" name="Text Box 16">
          <a:extLst>
            <a:ext uri="{FF2B5EF4-FFF2-40B4-BE49-F238E27FC236}">
              <a16:creationId xmlns:a16="http://schemas.microsoft.com/office/drawing/2014/main" id="{99EAF1DB-9596-40C1-BF73-26131E2F6F85}"/>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596" name="Text Box 17">
          <a:extLst>
            <a:ext uri="{FF2B5EF4-FFF2-40B4-BE49-F238E27FC236}">
              <a16:creationId xmlns:a16="http://schemas.microsoft.com/office/drawing/2014/main" id="{F589887C-6349-4550-8611-AC97DED1E3A7}"/>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597" name="Text Box 18">
          <a:extLst>
            <a:ext uri="{FF2B5EF4-FFF2-40B4-BE49-F238E27FC236}">
              <a16:creationId xmlns:a16="http://schemas.microsoft.com/office/drawing/2014/main" id="{BB931BA7-D710-4DC8-BFCD-AE01368D57B7}"/>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598" name="Text Box 19">
          <a:extLst>
            <a:ext uri="{FF2B5EF4-FFF2-40B4-BE49-F238E27FC236}">
              <a16:creationId xmlns:a16="http://schemas.microsoft.com/office/drawing/2014/main" id="{9CA86E9B-62A7-4E0E-A9D6-437271C231B6}"/>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599" name="Text Box 16">
          <a:extLst>
            <a:ext uri="{FF2B5EF4-FFF2-40B4-BE49-F238E27FC236}">
              <a16:creationId xmlns:a16="http://schemas.microsoft.com/office/drawing/2014/main" id="{C9E742A7-C45D-4842-B91C-4ED770BC51FC}"/>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600" name="Text Box 17">
          <a:extLst>
            <a:ext uri="{FF2B5EF4-FFF2-40B4-BE49-F238E27FC236}">
              <a16:creationId xmlns:a16="http://schemas.microsoft.com/office/drawing/2014/main" id="{A04B4A6B-444C-4550-AE5A-471AECE9C35B}"/>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601" name="Text Box 18">
          <a:extLst>
            <a:ext uri="{FF2B5EF4-FFF2-40B4-BE49-F238E27FC236}">
              <a16:creationId xmlns:a16="http://schemas.microsoft.com/office/drawing/2014/main" id="{DF65E922-1E55-47CF-ADA0-6EEF8AE831C2}"/>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602" name="Text Box 19">
          <a:extLst>
            <a:ext uri="{FF2B5EF4-FFF2-40B4-BE49-F238E27FC236}">
              <a16:creationId xmlns:a16="http://schemas.microsoft.com/office/drawing/2014/main" id="{6A4FFC83-ABC5-4597-884D-2D865626D0A3}"/>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456743"/>
    <xdr:sp macro="" textlink="">
      <xdr:nvSpPr>
        <xdr:cNvPr id="2603" name="Text Box 15">
          <a:extLst>
            <a:ext uri="{FF2B5EF4-FFF2-40B4-BE49-F238E27FC236}">
              <a16:creationId xmlns:a16="http://schemas.microsoft.com/office/drawing/2014/main" id="{FDFF9F55-853D-4FC6-B727-E05A1052E3F4}"/>
            </a:ext>
          </a:extLst>
        </xdr:cNvPr>
        <xdr:cNvSpPr txBox="1">
          <a:spLocks noChangeArrowheads="1"/>
        </xdr:cNvSpPr>
      </xdr:nvSpPr>
      <xdr:spPr bwMode="auto">
        <a:xfrm>
          <a:off x="4743450" y="257937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504825</xdr:rowOff>
    </xdr:from>
    <xdr:ext cx="95250" cy="442269"/>
    <xdr:sp macro="" textlink="">
      <xdr:nvSpPr>
        <xdr:cNvPr id="2604" name="Text Box 15">
          <a:extLst>
            <a:ext uri="{FF2B5EF4-FFF2-40B4-BE49-F238E27FC236}">
              <a16:creationId xmlns:a16="http://schemas.microsoft.com/office/drawing/2014/main" id="{401DBC43-F791-4EAA-85A4-016B65F07E2B}"/>
            </a:ext>
          </a:extLst>
        </xdr:cNvPr>
        <xdr:cNvSpPr txBox="1">
          <a:spLocks noChangeArrowheads="1"/>
        </xdr:cNvSpPr>
      </xdr:nvSpPr>
      <xdr:spPr bwMode="auto">
        <a:xfrm>
          <a:off x="14363700" y="257937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2605" name="Text Box 15">
          <a:extLst>
            <a:ext uri="{FF2B5EF4-FFF2-40B4-BE49-F238E27FC236}">
              <a16:creationId xmlns:a16="http://schemas.microsoft.com/office/drawing/2014/main" id="{35D6E47A-545F-4F64-93C3-CD3274E9D11D}"/>
            </a:ext>
          </a:extLst>
        </xdr:cNvPr>
        <xdr:cNvSpPr txBox="1">
          <a:spLocks noChangeArrowheads="1"/>
        </xdr:cNvSpPr>
      </xdr:nvSpPr>
      <xdr:spPr bwMode="auto">
        <a:xfrm>
          <a:off x="4743450" y="25793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444331"/>
    <xdr:sp macro="" textlink="">
      <xdr:nvSpPr>
        <xdr:cNvPr id="2606" name="Text Box 15">
          <a:extLst>
            <a:ext uri="{FF2B5EF4-FFF2-40B4-BE49-F238E27FC236}">
              <a16:creationId xmlns:a16="http://schemas.microsoft.com/office/drawing/2014/main" id="{E7094D23-4E70-40D2-9EDC-361796D82439}"/>
            </a:ext>
          </a:extLst>
        </xdr:cNvPr>
        <xdr:cNvSpPr txBox="1">
          <a:spLocks noChangeArrowheads="1"/>
        </xdr:cNvSpPr>
      </xdr:nvSpPr>
      <xdr:spPr bwMode="auto">
        <a:xfrm>
          <a:off x="4743450" y="257937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504825</xdr:rowOff>
    </xdr:from>
    <xdr:ext cx="95250" cy="213632"/>
    <xdr:sp macro="" textlink="">
      <xdr:nvSpPr>
        <xdr:cNvPr id="2607" name="Text Box 15">
          <a:extLst>
            <a:ext uri="{FF2B5EF4-FFF2-40B4-BE49-F238E27FC236}">
              <a16:creationId xmlns:a16="http://schemas.microsoft.com/office/drawing/2014/main" id="{E2BE6E30-596D-4A14-B855-C9DDE82C716C}"/>
            </a:ext>
          </a:extLst>
        </xdr:cNvPr>
        <xdr:cNvSpPr txBox="1">
          <a:spLocks noChangeArrowheads="1"/>
        </xdr:cNvSpPr>
      </xdr:nvSpPr>
      <xdr:spPr bwMode="auto">
        <a:xfrm>
          <a:off x="14363700" y="25793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08" name="Text Box 16">
          <a:extLst>
            <a:ext uri="{FF2B5EF4-FFF2-40B4-BE49-F238E27FC236}">
              <a16:creationId xmlns:a16="http://schemas.microsoft.com/office/drawing/2014/main" id="{CC5FE9C6-A1D7-4BCC-B6B7-2096E26C6676}"/>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09" name="Text Box 17">
          <a:extLst>
            <a:ext uri="{FF2B5EF4-FFF2-40B4-BE49-F238E27FC236}">
              <a16:creationId xmlns:a16="http://schemas.microsoft.com/office/drawing/2014/main" id="{FFDCC19A-B3FB-43C7-9174-A4BE373D25D2}"/>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10" name="Text Box 18">
          <a:extLst>
            <a:ext uri="{FF2B5EF4-FFF2-40B4-BE49-F238E27FC236}">
              <a16:creationId xmlns:a16="http://schemas.microsoft.com/office/drawing/2014/main" id="{B8EE5358-FC5A-4880-A9C0-2661760F11F6}"/>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11" name="Text Box 19">
          <a:extLst>
            <a:ext uri="{FF2B5EF4-FFF2-40B4-BE49-F238E27FC236}">
              <a16:creationId xmlns:a16="http://schemas.microsoft.com/office/drawing/2014/main" id="{47617202-F8AD-49E5-BE31-E2E13C957130}"/>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612" name="Text Box 16">
          <a:extLst>
            <a:ext uri="{FF2B5EF4-FFF2-40B4-BE49-F238E27FC236}">
              <a16:creationId xmlns:a16="http://schemas.microsoft.com/office/drawing/2014/main" id="{63A6C95A-D629-47F4-908D-E1CE553667F2}"/>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613" name="Text Box 17">
          <a:extLst>
            <a:ext uri="{FF2B5EF4-FFF2-40B4-BE49-F238E27FC236}">
              <a16:creationId xmlns:a16="http://schemas.microsoft.com/office/drawing/2014/main" id="{6230F824-070F-40BD-B862-551D9C1D31C5}"/>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614" name="Text Box 18">
          <a:extLst>
            <a:ext uri="{FF2B5EF4-FFF2-40B4-BE49-F238E27FC236}">
              <a16:creationId xmlns:a16="http://schemas.microsoft.com/office/drawing/2014/main" id="{0C1A51E4-E03E-45C9-AF91-B6DB5FF8BC54}"/>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615" name="Text Box 19">
          <a:extLst>
            <a:ext uri="{FF2B5EF4-FFF2-40B4-BE49-F238E27FC236}">
              <a16:creationId xmlns:a16="http://schemas.microsoft.com/office/drawing/2014/main" id="{E318F64B-6098-4F87-A062-0DBFB2115C31}"/>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2616" name="Text Box 16">
          <a:extLst>
            <a:ext uri="{FF2B5EF4-FFF2-40B4-BE49-F238E27FC236}">
              <a16:creationId xmlns:a16="http://schemas.microsoft.com/office/drawing/2014/main" id="{A6099857-8BD9-429D-9980-821A309A2FC8}"/>
            </a:ext>
          </a:extLst>
        </xdr:cNvPr>
        <xdr:cNvSpPr txBox="1">
          <a:spLocks noChangeArrowheads="1"/>
        </xdr:cNvSpPr>
      </xdr:nvSpPr>
      <xdr:spPr bwMode="auto">
        <a:xfrm>
          <a:off x="309181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2617" name="Text Box 17">
          <a:extLst>
            <a:ext uri="{FF2B5EF4-FFF2-40B4-BE49-F238E27FC236}">
              <a16:creationId xmlns:a16="http://schemas.microsoft.com/office/drawing/2014/main" id="{76E8FE5E-A3B9-4C8F-BDD6-EFBBF3CFB149}"/>
            </a:ext>
          </a:extLst>
        </xdr:cNvPr>
        <xdr:cNvSpPr txBox="1">
          <a:spLocks noChangeArrowheads="1"/>
        </xdr:cNvSpPr>
      </xdr:nvSpPr>
      <xdr:spPr bwMode="auto">
        <a:xfrm>
          <a:off x="309181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2618" name="Text Box 18">
          <a:extLst>
            <a:ext uri="{FF2B5EF4-FFF2-40B4-BE49-F238E27FC236}">
              <a16:creationId xmlns:a16="http://schemas.microsoft.com/office/drawing/2014/main" id="{186C62FC-FC48-42E2-8FF5-652B36279C89}"/>
            </a:ext>
          </a:extLst>
        </xdr:cNvPr>
        <xdr:cNvSpPr txBox="1">
          <a:spLocks noChangeArrowheads="1"/>
        </xdr:cNvSpPr>
      </xdr:nvSpPr>
      <xdr:spPr bwMode="auto">
        <a:xfrm>
          <a:off x="309181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2619" name="Text Box 19">
          <a:extLst>
            <a:ext uri="{FF2B5EF4-FFF2-40B4-BE49-F238E27FC236}">
              <a16:creationId xmlns:a16="http://schemas.microsoft.com/office/drawing/2014/main" id="{C14BE3E8-0C54-44FA-8882-C329A0390039}"/>
            </a:ext>
          </a:extLst>
        </xdr:cNvPr>
        <xdr:cNvSpPr txBox="1">
          <a:spLocks noChangeArrowheads="1"/>
        </xdr:cNvSpPr>
      </xdr:nvSpPr>
      <xdr:spPr bwMode="auto">
        <a:xfrm>
          <a:off x="309181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4014"/>
    <xdr:sp macro="" textlink="">
      <xdr:nvSpPr>
        <xdr:cNvPr id="2620" name="Text Box 15">
          <a:extLst>
            <a:ext uri="{FF2B5EF4-FFF2-40B4-BE49-F238E27FC236}">
              <a16:creationId xmlns:a16="http://schemas.microsoft.com/office/drawing/2014/main" id="{35B5CD2B-643B-40E2-A95E-02CF348BC799}"/>
            </a:ext>
          </a:extLst>
        </xdr:cNvPr>
        <xdr:cNvSpPr txBox="1">
          <a:spLocks noChangeArrowheads="1"/>
        </xdr:cNvSpPr>
      </xdr:nvSpPr>
      <xdr:spPr bwMode="auto">
        <a:xfrm>
          <a:off x="4743450" y="265366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21" name="Text Box 16">
          <a:extLst>
            <a:ext uri="{FF2B5EF4-FFF2-40B4-BE49-F238E27FC236}">
              <a16:creationId xmlns:a16="http://schemas.microsoft.com/office/drawing/2014/main" id="{6A7AC9F9-79AC-4FC0-8748-E97B127F3CB0}"/>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22" name="Text Box 17">
          <a:extLst>
            <a:ext uri="{FF2B5EF4-FFF2-40B4-BE49-F238E27FC236}">
              <a16:creationId xmlns:a16="http://schemas.microsoft.com/office/drawing/2014/main" id="{EB8C5862-1041-4C2D-B9DF-B1A784DCD379}"/>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23" name="Text Box 18">
          <a:extLst>
            <a:ext uri="{FF2B5EF4-FFF2-40B4-BE49-F238E27FC236}">
              <a16:creationId xmlns:a16="http://schemas.microsoft.com/office/drawing/2014/main" id="{3A9D6ED4-59D2-4C4B-A00F-DAFFA96CB8C8}"/>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24" name="Text Box 19">
          <a:extLst>
            <a:ext uri="{FF2B5EF4-FFF2-40B4-BE49-F238E27FC236}">
              <a16:creationId xmlns:a16="http://schemas.microsoft.com/office/drawing/2014/main" id="{A1BC0D94-CB0B-4FCE-8930-92B90FF1AF87}"/>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56</xdr:row>
      <xdr:rowOff>504825</xdr:rowOff>
    </xdr:from>
    <xdr:ext cx="95250" cy="442269"/>
    <xdr:sp macro="" textlink="">
      <xdr:nvSpPr>
        <xdr:cNvPr id="2625" name="Text Box 15">
          <a:extLst>
            <a:ext uri="{FF2B5EF4-FFF2-40B4-BE49-F238E27FC236}">
              <a16:creationId xmlns:a16="http://schemas.microsoft.com/office/drawing/2014/main" id="{5B4F1DDE-ABAD-4D04-96C2-E3861779B33C}"/>
            </a:ext>
          </a:extLst>
        </xdr:cNvPr>
        <xdr:cNvSpPr txBox="1">
          <a:spLocks noChangeArrowheads="1"/>
        </xdr:cNvSpPr>
      </xdr:nvSpPr>
      <xdr:spPr bwMode="auto">
        <a:xfrm>
          <a:off x="14363700" y="265366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626" name="Text Box 16">
          <a:extLst>
            <a:ext uri="{FF2B5EF4-FFF2-40B4-BE49-F238E27FC236}">
              <a16:creationId xmlns:a16="http://schemas.microsoft.com/office/drawing/2014/main" id="{CD25330E-801A-4573-B52C-A77F2EA9AA21}"/>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627" name="Text Box 17">
          <a:extLst>
            <a:ext uri="{FF2B5EF4-FFF2-40B4-BE49-F238E27FC236}">
              <a16:creationId xmlns:a16="http://schemas.microsoft.com/office/drawing/2014/main" id="{A02A131A-F738-4F82-B9E4-D5128CE4495A}"/>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628" name="Text Box 18">
          <a:extLst>
            <a:ext uri="{FF2B5EF4-FFF2-40B4-BE49-F238E27FC236}">
              <a16:creationId xmlns:a16="http://schemas.microsoft.com/office/drawing/2014/main" id="{592241BA-E928-418F-981C-F50B08888317}"/>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629" name="Text Box 16">
          <a:extLst>
            <a:ext uri="{FF2B5EF4-FFF2-40B4-BE49-F238E27FC236}">
              <a16:creationId xmlns:a16="http://schemas.microsoft.com/office/drawing/2014/main" id="{D0F85A45-6C62-45D0-9EF2-F642DA8F580F}"/>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630" name="Text Box 17">
          <a:extLst>
            <a:ext uri="{FF2B5EF4-FFF2-40B4-BE49-F238E27FC236}">
              <a16:creationId xmlns:a16="http://schemas.microsoft.com/office/drawing/2014/main" id="{8DDA53AE-243D-41D7-BA67-8FA2B659020E}"/>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631" name="Text Box 18">
          <a:extLst>
            <a:ext uri="{FF2B5EF4-FFF2-40B4-BE49-F238E27FC236}">
              <a16:creationId xmlns:a16="http://schemas.microsoft.com/office/drawing/2014/main" id="{56E1F586-E92D-4073-B0D2-ED60E5181369}"/>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632" name="Text Box 19">
          <a:extLst>
            <a:ext uri="{FF2B5EF4-FFF2-40B4-BE49-F238E27FC236}">
              <a16:creationId xmlns:a16="http://schemas.microsoft.com/office/drawing/2014/main" id="{3A18F8B4-AA4F-41F7-A36E-4F3CB1A27432}"/>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633" name="Text Box 16">
          <a:extLst>
            <a:ext uri="{FF2B5EF4-FFF2-40B4-BE49-F238E27FC236}">
              <a16:creationId xmlns:a16="http://schemas.microsoft.com/office/drawing/2014/main" id="{0058FDFA-DA23-4F00-AFA3-0AA44415E918}"/>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634" name="Text Box 17">
          <a:extLst>
            <a:ext uri="{FF2B5EF4-FFF2-40B4-BE49-F238E27FC236}">
              <a16:creationId xmlns:a16="http://schemas.microsoft.com/office/drawing/2014/main" id="{8050DFFA-94BB-4FA4-B2F8-BCB2A0C0EC2F}"/>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635" name="Text Box 18">
          <a:extLst>
            <a:ext uri="{FF2B5EF4-FFF2-40B4-BE49-F238E27FC236}">
              <a16:creationId xmlns:a16="http://schemas.microsoft.com/office/drawing/2014/main" id="{021D6231-4290-4FA4-81A8-B4FD6C9D4A05}"/>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170392</xdr:rowOff>
    </xdr:from>
    <xdr:ext cx="95250" cy="213632"/>
    <xdr:sp macro="" textlink="">
      <xdr:nvSpPr>
        <xdr:cNvPr id="2636" name="Text Box 15">
          <a:extLst>
            <a:ext uri="{FF2B5EF4-FFF2-40B4-BE49-F238E27FC236}">
              <a16:creationId xmlns:a16="http://schemas.microsoft.com/office/drawing/2014/main" id="{649D8428-3420-49A7-897F-6812B6110A02}"/>
            </a:ext>
          </a:extLst>
        </xdr:cNvPr>
        <xdr:cNvSpPr txBox="1">
          <a:spLocks noChangeArrowheads="1"/>
        </xdr:cNvSpPr>
      </xdr:nvSpPr>
      <xdr:spPr bwMode="auto">
        <a:xfrm>
          <a:off x="14392275" y="278214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37" name="Text Box 16">
          <a:extLst>
            <a:ext uri="{FF2B5EF4-FFF2-40B4-BE49-F238E27FC236}">
              <a16:creationId xmlns:a16="http://schemas.microsoft.com/office/drawing/2014/main" id="{6391E2B7-0F9C-4E2E-9622-D63600C8110C}"/>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38" name="Text Box 17">
          <a:extLst>
            <a:ext uri="{FF2B5EF4-FFF2-40B4-BE49-F238E27FC236}">
              <a16:creationId xmlns:a16="http://schemas.microsoft.com/office/drawing/2014/main" id="{B4211C22-37F1-438B-A318-1CEDCBB24FB6}"/>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39" name="Text Box 18">
          <a:extLst>
            <a:ext uri="{FF2B5EF4-FFF2-40B4-BE49-F238E27FC236}">
              <a16:creationId xmlns:a16="http://schemas.microsoft.com/office/drawing/2014/main" id="{F8364879-7D9A-4BCA-B44C-8748FD1A6D1F}"/>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40" name="Text Box 19">
          <a:extLst>
            <a:ext uri="{FF2B5EF4-FFF2-40B4-BE49-F238E27FC236}">
              <a16:creationId xmlns:a16="http://schemas.microsoft.com/office/drawing/2014/main" id="{DC9BC5D9-09B2-4BB3-9AB8-FEEA3714DD3C}"/>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641" name="Text Box 16">
          <a:extLst>
            <a:ext uri="{FF2B5EF4-FFF2-40B4-BE49-F238E27FC236}">
              <a16:creationId xmlns:a16="http://schemas.microsoft.com/office/drawing/2014/main" id="{CFA7FED8-C038-4C95-9D60-89CD3B6E3AF1}"/>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642" name="Text Box 17">
          <a:extLst>
            <a:ext uri="{FF2B5EF4-FFF2-40B4-BE49-F238E27FC236}">
              <a16:creationId xmlns:a16="http://schemas.microsoft.com/office/drawing/2014/main" id="{F6FB4C3D-2C2F-4A97-ABC0-DC387BE88930}"/>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643" name="Text Box 18">
          <a:extLst>
            <a:ext uri="{FF2B5EF4-FFF2-40B4-BE49-F238E27FC236}">
              <a16:creationId xmlns:a16="http://schemas.microsoft.com/office/drawing/2014/main" id="{4DA6CBA2-3C5C-455E-B9A5-F24029D96B9E}"/>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644" name="Text Box 19">
          <a:extLst>
            <a:ext uri="{FF2B5EF4-FFF2-40B4-BE49-F238E27FC236}">
              <a16:creationId xmlns:a16="http://schemas.microsoft.com/office/drawing/2014/main" id="{F8A2A1E8-AA92-44E8-AF2D-B36896C5785B}"/>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55</xdr:row>
      <xdr:rowOff>0</xdr:rowOff>
    </xdr:from>
    <xdr:ext cx="95250" cy="171450"/>
    <xdr:sp macro="" textlink="">
      <xdr:nvSpPr>
        <xdr:cNvPr id="2645" name="Text Box 16">
          <a:extLst>
            <a:ext uri="{FF2B5EF4-FFF2-40B4-BE49-F238E27FC236}">
              <a16:creationId xmlns:a16="http://schemas.microsoft.com/office/drawing/2014/main" id="{31749577-EA33-447D-8388-5920E064A7F7}"/>
            </a:ext>
          </a:extLst>
        </xdr:cNvPr>
        <xdr:cNvSpPr txBox="1">
          <a:spLocks noChangeArrowheads="1"/>
        </xdr:cNvSpPr>
      </xdr:nvSpPr>
      <xdr:spPr bwMode="auto">
        <a:xfrm>
          <a:off x="30918150" y="25793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55</xdr:row>
      <xdr:rowOff>0</xdr:rowOff>
    </xdr:from>
    <xdr:ext cx="95250" cy="171450"/>
    <xdr:sp macro="" textlink="">
      <xdr:nvSpPr>
        <xdr:cNvPr id="2646" name="Text Box 17">
          <a:extLst>
            <a:ext uri="{FF2B5EF4-FFF2-40B4-BE49-F238E27FC236}">
              <a16:creationId xmlns:a16="http://schemas.microsoft.com/office/drawing/2014/main" id="{E8F0FFA9-A588-4CC9-B7EC-138B9EBA5A78}"/>
            </a:ext>
          </a:extLst>
        </xdr:cNvPr>
        <xdr:cNvSpPr txBox="1">
          <a:spLocks noChangeArrowheads="1"/>
        </xdr:cNvSpPr>
      </xdr:nvSpPr>
      <xdr:spPr bwMode="auto">
        <a:xfrm>
          <a:off x="30918150" y="25793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55</xdr:row>
      <xdr:rowOff>0</xdr:rowOff>
    </xdr:from>
    <xdr:ext cx="95250" cy="171450"/>
    <xdr:sp macro="" textlink="">
      <xdr:nvSpPr>
        <xdr:cNvPr id="2647" name="Text Box 18">
          <a:extLst>
            <a:ext uri="{FF2B5EF4-FFF2-40B4-BE49-F238E27FC236}">
              <a16:creationId xmlns:a16="http://schemas.microsoft.com/office/drawing/2014/main" id="{121B26B8-1CAE-4C0E-B3E6-399CCE06186C}"/>
            </a:ext>
          </a:extLst>
        </xdr:cNvPr>
        <xdr:cNvSpPr txBox="1">
          <a:spLocks noChangeArrowheads="1"/>
        </xdr:cNvSpPr>
      </xdr:nvSpPr>
      <xdr:spPr bwMode="auto">
        <a:xfrm>
          <a:off x="30918150" y="25793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55</xdr:row>
      <xdr:rowOff>0</xdr:rowOff>
    </xdr:from>
    <xdr:ext cx="95250" cy="171450"/>
    <xdr:sp macro="" textlink="">
      <xdr:nvSpPr>
        <xdr:cNvPr id="2648" name="Text Box 19">
          <a:extLst>
            <a:ext uri="{FF2B5EF4-FFF2-40B4-BE49-F238E27FC236}">
              <a16:creationId xmlns:a16="http://schemas.microsoft.com/office/drawing/2014/main" id="{BE19F2F0-63C3-4B6A-86ED-BDCC558559B4}"/>
            </a:ext>
          </a:extLst>
        </xdr:cNvPr>
        <xdr:cNvSpPr txBox="1">
          <a:spLocks noChangeArrowheads="1"/>
        </xdr:cNvSpPr>
      </xdr:nvSpPr>
      <xdr:spPr bwMode="auto">
        <a:xfrm>
          <a:off x="30918150" y="25793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4014"/>
    <xdr:sp macro="" textlink="">
      <xdr:nvSpPr>
        <xdr:cNvPr id="2649" name="Text Box 15">
          <a:extLst>
            <a:ext uri="{FF2B5EF4-FFF2-40B4-BE49-F238E27FC236}">
              <a16:creationId xmlns:a16="http://schemas.microsoft.com/office/drawing/2014/main" id="{26F87E6F-7146-4889-92B2-1410E1A6363F}"/>
            </a:ext>
          </a:extLst>
        </xdr:cNvPr>
        <xdr:cNvSpPr txBox="1">
          <a:spLocks noChangeArrowheads="1"/>
        </xdr:cNvSpPr>
      </xdr:nvSpPr>
      <xdr:spPr bwMode="auto">
        <a:xfrm>
          <a:off x="4743450" y="265366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50" name="Text Box 16">
          <a:extLst>
            <a:ext uri="{FF2B5EF4-FFF2-40B4-BE49-F238E27FC236}">
              <a16:creationId xmlns:a16="http://schemas.microsoft.com/office/drawing/2014/main" id="{392C3FA4-3C32-4805-9ECE-4910D1D20224}"/>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51" name="Text Box 17">
          <a:extLst>
            <a:ext uri="{FF2B5EF4-FFF2-40B4-BE49-F238E27FC236}">
              <a16:creationId xmlns:a16="http://schemas.microsoft.com/office/drawing/2014/main" id="{C45C5DC4-97CB-4E96-B016-DE44C28D4877}"/>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52" name="Text Box 18">
          <a:extLst>
            <a:ext uri="{FF2B5EF4-FFF2-40B4-BE49-F238E27FC236}">
              <a16:creationId xmlns:a16="http://schemas.microsoft.com/office/drawing/2014/main" id="{FC5A1F9D-7018-44E1-92EB-0EFD2293D124}"/>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53" name="Text Box 19">
          <a:extLst>
            <a:ext uri="{FF2B5EF4-FFF2-40B4-BE49-F238E27FC236}">
              <a16:creationId xmlns:a16="http://schemas.microsoft.com/office/drawing/2014/main" id="{6875C1E2-A236-44AE-9ADC-8F0F648429C3}"/>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654" name="Text Box 16">
          <a:extLst>
            <a:ext uri="{FF2B5EF4-FFF2-40B4-BE49-F238E27FC236}">
              <a16:creationId xmlns:a16="http://schemas.microsoft.com/office/drawing/2014/main" id="{F9D8A00F-2DD5-4ADA-A9BD-BE7914F67A65}"/>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655" name="Text Box 17">
          <a:extLst>
            <a:ext uri="{FF2B5EF4-FFF2-40B4-BE49-F238E27FC236}">
              <a16:creationId xmlns:a16="http://schemas.microsoft.com/office/drawing/2014/main" id="{1D4521F1-8D85-4E06-B4C9-85E06D46346D}"/>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15875</xdr:rowOff>
    </xdr:from>
    <xdr:ext cx="95250" cy="171450"/>
    <xdr:sp macro="" textlink="">
      <xdr:nvSpPr>
        <xdr:cNvPr id="2656" name="Text Box 18">
          <a:extLst>
            <a:ext uri="{FF2B5EF4-FFF2-40B4-BE49-F238E27FC236}">
              <a16:creationId xmlns:a16="http://schemas.microsoft.com/office/drawing/2014/main" id="{0588A6B8-E1CE-4BEB-B7A4-BB10813DF438}"/>
            </a:ext>
          </a:extLst>
        </xdr:cNvPr>
        <xdr:cNvSpPr txBox="1">
          <a:spLocks noChangeArrowheads="1"/>
        </xdr:cNvSpPr>
      </xdr:nvSpPr>
      <xdr:spPr bwMode="auto">
        <a:xfrm>
          <a:off x="14355762" y="27666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657" name="Text Box 16">
          <a:extLst>
            <a:ext uri="{FF2B5EF4-FFF2-40B4-BE49-F238E27FC236}">
              <a16:creationId xmlns:a16="http://schemas.microsoft.com/office/drawing/2014/main" id="{098F3B4A-CA34-4D60-AB89-AEC612159E70}"/>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658" name="Text Box 17">
          <a:extLst>
            <a:ext uri="{FF2B5EF4-FFF2-40B4-BE49-F238E27FC236}">
              <a16:creationId xmlns:a16="http://schemas.microsoft.com/office/drawing/2014/main" id="{0544471D-2ABC-47FE-8A5D-17B42306D1DF}"/>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659" name="Text Box 18">
          <a:extLst>
            <a:ext uri="{FF2B5EF4-FFF2-40B4-BE49-F238E27FC236}">
              <a16:creationId xmlns:a16="http://schemas.microsoft.com/office/drawing/2014/main" id="{FC6F6FCD-CC1A-40B9-91A5-2E30D3E08BB7}"/>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660" name="Text Box 19">
          <a:extLst>
            <a:ext uri="{FF2B5EF4-FFF2-40B4-BE49-F238E27FC236}">
              <a16:creationId xmlns:a16="http://schemas.microsoft.com/office/drawing/2014/main" id="{E9DBA7FC-9E10-4FC1-AC86-50DED5D5FB9B}"/>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661" name="Text Box 16">
          <a:extLst>
            <a:ext uri="{FF2B5EF4-FFF2-40B4-BE49-F238E27FC236}">
              <a16:creationId xmlns:a16="http://schemas.microsoft.com/office/drawing/2014/main" id="{B492BF0A-194E-47BF-8327-DB7D1F6F0583}"/>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170392</xdr:rowOff>
    </xdr:from>
    <xdr:ext cx="95250" cy="213632"/>
    <xdr:sp macro="" textlink="">
      <xdr:nvSpPr>
        <xdr:cNvPr id="2662" name="Text Box 15">
          <a:extLst>
            <a:ext uri="{FF2B5EF4-FFF2-40B4-BE49-F238E27FC236}">
              <a16:creationId xmlns:a16="http://schemas.microsoft.com/office/drawing/2014/main" id="{B28FBD6D-028B-4FF9-9B63-2B0C08F30D51}"/>
            </a:ext>
          </a:extLst>
        </xdr:cNvPr>
        <xdr:cNvSpPr txBox="1">
          <a:spLocks noChangeArrowheads="1"/>
        </xdr:cNvSpPr>
      </xdr:nvSpPr>
      <xdr:spPr bwMode="auto">
        <a:xfrm>
          <a:off x="14392275" y="278214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448496"/>
    <xdr:sp macro="" textlink="">
      <xdr:nvSpPr>
        <xdr:cNvPr id="2663" name="Text Box 15">
          <a:extLst>
            <a:ext uri="{FF2B5EF4-FFF2-40B4-BE49-F238E27FC236}">
              <a16:creationId xmlns:a16="http://schemas.microsoft.com/office/drawing/2014/main" id="{4D77038B-245F-411B-8B17-ADEDA0260D8C}"/>
            </a:ext>
          </a:extLst>
        </xdr:cNvPr>
        <xdr:cNvSpPr txBox="1">
          <a:spLocks noChangeArrowheads="1"/>
        </xdr:cNvSpPr>
      </xdr:nvSpPr>
      <xdr:spPr bwMode="auto">
        <a:xfrm>
          <a:off x="4743450" y="280225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504825</xdr:rowOff>
    </xdr:from>
    <xdr:ext cx="95250" cy="442269"/>
    <xdr:sp macro="" textlink="">
      <xdr:nvSpPr>
        <xdr:cNvPr id="2664" name="Text Box 15">
          <a:extLst>
            <a:ext uri="{FF2B5EF4-FFF2-40B4-BE49-F238E27FC236}">
              <a16:creationId xmlns:a16="http://schemas.microsoft.com/office/drawing/2014/main" id="{99250638-65BA-4A3F-B175-FDAF4E48A971}"/>
            </a:ext>
          </a:extLst>
        </xdr:cNvPr>
        <xdr:cNvSpPr txBox="1">
          <a:spLocks noChangeArrowheads="1"/>
        </xdr:cNvSpPr>
      </xdr:nvSpPr>
      <xdr:spPr bwMode="auto">
        <a:xfrm>
          <a:off x="14363700" y="280225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2665" name="Text Box 15">
          <a:extLst>
            <a:ext uri="{FF2B5EF4-FFF2-40B4-BE49-F238E27FC236}">
              <a16:creationId xmlns:a16="http://schemas.microsoft.com/office/drawing/2014/main" id="{279CB58F-BBAA-4F29-B7AC-3705109C9C01}"/>
            </a:ext>
          </a:extLst>
        </xdr:cNvPr>
        <xdr:cNvSpPr txBox="1">
          <a:spLocks noChangeArrowheads="1"/>
        </xdr:cNvSpPr>
      </xdr:nvSpPr>
      <xdr:spPr bwMode="auto">
        <a:xfrm>
          <a:off x="4743450" y="280225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444331"/>
    <xdr:sp macro="" textlink="">
      <xdr:nvSpPr>
        <xdr:cNvPr id="2666" name="Text Box 15">
          <a:extLst>
            <a:ext uri="{FF2B5EF4-FFF2-40B4-BE49-F238E27FC236}">
              <a16:creationId xmlns:a16="http://schemas.microsoft.com/office/drawing/2014/main" id="{6DC21C6C-A7CD-4EEB-828A-5092530DE2CA}"/>
            </a:ext>
          </a:extLst>
        </xdr:cNvPr>
        <xdr:cNvSpPr txBox="1">
          <a:spLocks noChangeArrowheads="1"/>
        </xdr:cNvSpPr>
      </xdr:nvSpPr>
      <xdr:spPr bwMode="auto">
        <a:xfrm>
          <a:off x="4743450" y="280225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170392</xdr:rowOff>
    </xdr:from>
    <xdr:ext cx="95250" cy="213632"/>
    <xdr:sp macro="" textlink="">
      <xdr:nvSpPr>
        <xdr:cNvPr id="2667" name="Text Box 15">
          <a:extLst>
            <a:ext uri="{FF2B5EF4-FFF2-40B4-BE49-F238E27FC236}">
              <a16:creationId xmlns:a16="http://schemas.microsoft.com/office/drawing/2014/main" id="{41EFB22E-3005-45C5-8DE6-43A8CB65E82C}"/>
            </a:ext>
          </a:extLst>
        </xdr:cNvPr>
        <xdr:cNvSpPr txBox="1">
          <a:spLocks noChangeArrowheads="1"/>
        </xdr:cNvSpPr>
      </xdr:nvSpPr>
      <xdr:spPr bwMode="auto">
        <a:xfrm>
          <a:off x="14392275" y="278214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668" name="Text Box 16">
          <a:extLst>
            <a:ext uri="{FF2B5EF4-FFF2-40B4-BE49-F238E27FC236}">
              <a16:creationId xmlns:a16="http://schemas.microsoft.com/office/drawing/2014/main" id="{5646BE66-1CF2-4813-A9D1-98988D02C7E4}"/>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669" name="Text Box 17">
          <a:extLst>
            <a:ext uri="{FF2B5EF4-FFF2-40B4-BE49-F238E27FC236}">
              <a16:creationId xmlns:a16="http://schemas.microsoft.com/office/drawing/2014/main" id="{BAFB3FC9-C508-4E1B-B3A8-30504BA4715C}"/>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670" name="Text Box 18">
          <a:extLst>
            <a:ext uri="{FF2B5EF4-FFF2-40B4-BE49-F238E27FC236}">
              <a16:creationId xmlns:a16="http://schemas.microsoft.com/office/drawing/2014/main" id="{11AB79CC-FF43-46B1-A673-739D80B3BE75}"/>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671" name="Text Box 19">
          <a:extLst>
            <a:ext uri="{FF2B5EF4-FFF2-40B4-BE49-F238E27FC236}">
              <a16:creationId xmlns:a16="http://schemas.microsoft.com/office/drawing/2014/main" id="{AC1CE93B-3F1D-42C4-B943-C3B47CB05B0B}"/>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672" name="Text Box 16">
          <a:extLst>
            <a:ext uri="{FF2B5EF4-FFF2-40B4-BE49-F238E27FC236}">
              <a16:creationId xmlns:a16="http://schemas.microsoft.com/office/drawing/2014/main" id="{B30E4884-7C0D-4F21-8492-D38D8CE56E50}"/>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673" name="Text Box 17">
          <a:extLst>
            <a:ext uri="{FF2B5EF4-FFF2-40B4-BE49-F238E27FC236}">
              <a16:creationId xmlns:a16="http://schemas.microsoft.com/office/drawing/2014/main" id="{84C36261-D9DC-49AE-9767-39F8A8E9562E}"/>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674" name="Text Box 18">
          <a:extLst>
            <a:ext uri="{FF2B5EF4-FFF2-40B4-BE49-F238E27FC236}">
              <a16:creationId xmlns:a16="http://schemas.microsoft.com/office/drawing/2014/main" id="{5F2096AB-228B-4BC9-BC11-74ABA132BD58}"/>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675" name="Text Box 19">
          <a:extLst>
            <a:ext uri="{FF2B5EF4-FFF2-40B4-BE49-F238E27FC236}">
              <a16:creationId xmlns:a16="http://schemas.microsoft.com/office/drawing/2014/main" id="{371D54F8-6C4D-4DAA-9BBD-77BBA0DEA8B7}"/>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2676" name="Text Box 16">
          <a:extLst>
            <a:ext uri="{FF2B5EF4-FFF2-40B4-BE49-F238E27FC236}">
              <a16:creationId xmlns:a16="http://schemas.microsoft.com/office/drawing/2014/main" id="{15ED109A-6D90-44C6-B0CA-564E16467B58}"/>
            </a:ext>
          </a:extLst>
        </xdr:cNvPr>
        <xdr:cNvSpPr txBox="1">
          <a:spLocks noChangeArrowheads="1"/>
        </xdr:cNvSpPr>
      </xdr:nvSpPr>
      <xdr:spPr bwMode="auto">
        <a:xfrm>
          <a:off x="309181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2677" name="Text Box 17">
          <a:extLst>
            <a:ext uri="{FF2B5EF4-FFF2-40B4-BE49-F238E27FC236}">
              <a16:creationId xmlns:a16="http://schemas.microsoft.com/office/drawing/2014/main" id="{4ED9CC66-04BB-4680-A14E-23D980F7BDC6}"/>
            </a:ext>
          </a:extLst>
        </xdr:cNvPr>
        <xdr:cNvSpPr txBox="1">
          <a:spLocks noChangeArrowheads="1"/>
        </xdr:cNvSpPr>
      </xdr:nvSpPr>
      <xdr:spPr bwMode="auto">
        <a:xfrm>
          <a:off x="309181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2678" name="Text Box 18">
          <a:extLst>
            <a:ext uri="{FF2B5EF4-FFF2-40B4-BE49-F238E27FC236}">
              <a16:creationId xmlns:a16="http://schemas.microsoft.com/office/drawing/2014/main" id="{DC347F08-E88C-4B20-A529-5D794ADD27CF}"/>
            </a:ext>
          </a:extLst>
        </xdr:cNvPr>
        <xdr:cNvSpPr txBox="1">
          <a:spLocks noChangeArrowheads="1"/>
        </xdr:cNvSpPr>
      </xdr:nvSpPr>
      <xdr:spPr bwMode="auto">
        <a:xfrm>
          <a:off x="309181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2679" name="Text Box 19">
          <a:extLst>
            <a:ext uri="{FF2B5EF4-FFF2-40B4-BE49-F238E27FC236}">
              <a16:creationId xmlns:a16="http://schemas.microsoft.com/office/drawing/2014/main" id="{9BA9F9DE-C0C5-4D6C-9B2D-7111587AAF39}"/>
            </a:ext>
          </a:extLst>
        </xdr:cNvPr>
        <xdr:cNvSpPr txBox="1">
          <a:spLocks noChangeArrowheads="1"/>
        </xdr:cNvSpPr>
      </xdr:nvSpPr>
      <xdr:spPr bwMode="auto">
        <a:xfrm>
          <a:off x="309181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444014"/>
    <xdr:sp macro="" textlink="">
      <xdr:nvSpPr>
        <xdr:cNvPr id="2680" name="Text Box 15">
          <a:extLst>
            <a:ext uri="{FF2B5EF4-FFF2-40B4-BE49-F238E27FC236}">
              <a16:creationId xmlns:a16="http://schemas.microsoft.com/office/drawing/2014/main" id="{2C002C01-C412-4C11-9CA0-2227C0C64A59}"/>
            </a:ext>
          </a:extLst>
        </xdr:cNvPr>
        <xdr:cNvSpPr txBox="1">
          <a:spLocks noChangeArrowheads="1"/>
        </xdr:cNvSpPr>
      </xdr:nvSpPr>
      <xdr:spPr bwMode="auto">
        <a:xfrm>
          <a:off x="4743450" y="287655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681" name="Text Box 16">
          <a:extLst>
            <a:ext uri="{FF2B5EF4-FFF2-40B4-BE49-F238E27FC236}">
              <a16:creationId xmlns:a16="http://schemas.microsoft.com/office/drawing/2014/main" id="{CE2656D2-CFAC-4DC2-B684-653F651C34E8}"/>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682" name="Text Box 17">
          <a:extLst>
            <a:ext uri="{FF2B5EF4-FFF2-40B4-BE49-F238E27FC236}">
              <a16:creationId xmlns:a16="http://schemas.microsoft.com/office/drawing/2014/main" id="{673F7586-35B5-439A-AF03-EE636F5832FC}"/>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683" name="Text Box 18">
          <a:extLst>
            <a:ext uri="{FF2B5EF4-FFF2-40B4-BE49-F238E27FC236}">
              <a16:creationId xmlns:a16="http://schemas.microsoft.com/office/drawing/2014/main" id="{03B0AEA2-AD4D-4387-B079-AA0CBF7B100A}"/>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684" name="Text Box 19">
          <a:extLst>
            <a:ext uri="{FF2B5EF4-FFF2-40B4-BE49-F238E27FC236}">
              <a16:creationId xmlns:a16="http://schemas.microsoft.com/office/drawing/2014/main" id="{0DF5B961-96C9-486D-9379-DD27FEFA746B}"/>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685" name="Text Box 16">
          <a:extLst>
            <a:ext uri="{FF2B5EF4-FFF2-40B4-BE49-F238E27FC236}">
              <a16:creationId xmlns:a16="http://schemas.microsoft.com/office/drawing/2014/main" id="{5248E08A-4051-4A2E-BD3A-9FEE1C076586}"/>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686" name="Text Box 17">
          <a:extLst>
            <a:ext uri="{FF2B5EF4-FFF2-40B4-BE49-F238E27FC236}">
              <a16:creationId xmlns:a16="http://schemas.microsoft.com/office/drawing/2014/main" id="{734B4B32-13F8-449F-82C9-D9316718EC36}"/>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687" name="Text Box 18">
          <a:extLst>
            <a:ext uri="{FF2B5EF4-FFF2-40B4-BE49-F238E27FC236}">
              <a16:creationId xmlns:a16="http://schemas.microsoft.com/office/drawing/2014/main" id="{AE85FB35-4829-4D61-A690-1F8995C7CEED}"/>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688" name="Text Box 16">
          <a:extLst>
            <a:ext uri="{FF2B5EF4-FFF2-40B4-BE49-F238E27FC236}">
              <a16:creationId xmlns:a16="http://schemas.microsoft.com/office/drawing/2014/main" id="{690B6663-8402-49CE-B1E4-9DFD6EAB87D3}"/>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689" name="Text Box 17">
          <a:extLst>
            <a:ext uri="{FF2B5EF4-FFF2-40B4-BE49-F238E27FC236}">
              <a16:creationId xmlns:a16="http://schemas.microsoft.com/office/drawing/2014/main" id="{395E3B2D-7057-4DAB-96D9-EEC7A02A4A14}"/>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690" name="Text Box 18">
          <a:extLst>
            <a:ext uri="{FF2B5EF4-FFF2-40B4-BE49-F238E27FC236}">
              <a16:creationId xmlns:a16="http://schemas.microsoft.com/office/drawing/2014/main" id="{B455CA96-31E1-410A-85A1-FF66870C59A7}"/>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691" name="Text Box 19">
          <a:extLst>
            <a:ext uri="{FF2B5EF4-FFF2-40B4-BE49-F238E27FC236}">
              <a16:creationId xmlns:a16="http://schemas.microsoft.com/office/drawing/2014/main" id="{08238AC7-9C3E-4368-88E2-495B1F374D41}"/>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692" name="Text Box 16">
          <a:extLst>
            <a:ext uri="{FF2B5EF4-FFF2-40B4-BE49-F238E27FC236}">
              <a16:creationId xmlns:a16="http://schemas.microsoft.com/office/drawing/2014/main" id="{A3598D7B-4C44-4BA2-B709-14F072AB56C7}"/>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693" name="Text Box 17">
          <a:extLst>
            <a:ext uri="{FF2B5EF4-FFF2-40B4-BE49-F238E27FC236}">
              <a16:creationId xmlns:a16="http://schemas.microsoft.com/office/drawing/2014/main" id="{BD8F5A82-5E80-491D-B437-255F9BB8E67A}"/>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694" name="Text Box 18">
          <a:extLst>
            <a:ext uri="{FF2B5EF4-FFF2-40B4-BE49-F238E27FC236}">
              <a16:creationId xmlns:a16="http://schemas.microsoft.com/office/drawing/2014/main" id="{8F1D537E-8BB9-4CC4-B03C-D826FF247224}"/>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695" name="Text Box 19">
          <a:extLst>
            <a:ext uri="{FF2B5EF4-FFF2-40B4-BE49-F238E27FC236}">
              <a16:creationId xmlns:a16="http://schemas.microsoft.com/office/drawing/2014/main" id="{2CF7656B-C13E-47B6-93D5-A2AB5C34E226}"/>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456743"/>
    <xdr:sp macro="" textlink="">
      <xdr:nvSpPr>
        <xdr:cNvPr id="2696" name="Text Box 15">
          <a:extLst>
            <a:ext uri="{FF2B5EF4-FFF2-40B4-BE49-F238E27FC236}">
              <a16:creationId xmlns:a16="http://schemas.microsoft.com/office/drawing/2014/main" id="{7228F28A-EA6E-4730-ADA7-D61FF5578F32}"/>
            </a:ext>
          </a:extLst>
        </xdr:cNvPr>
        <xdr:cNvSpPr txBox="1">
          <a:spLocks noChangeArrowheads="1"/>
        </xdr:cNvSpPr>
      </xdr:nvSpPr>
      <xdr:spPr bwMode="auto">
        <a:xfrm>
          <a:off x="4743450" y="280225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504825</xdr:rowOff>
    </xdr:from>
    <xdr:ext cx="95250" cy="442269"/>
    <xdr:sp macro="" textlink="">
      <xdr:nvSpPr>
        <xdr:cNvPr id="2697" name="Text Box 15">
          <a:extLst>
            <a:ext uri="{FF2B5EF4-FFF2-40B4-BE49-F238E27FC236}">
              <a16:creationId xmlns:a16="http://schemas.microsoft.com/office/drawing/2014/main" id="{841B4AE4-FB48-45CA-8D4E-93DAC9412FF6}"/>
            </a:ext>
          </a:extLst>
        </xdr:cNvPr>
        <xdr:cNvSpPr txBox="1">
          <a:spLocks noChangeArrowheads="1"/>
        </xdr:cNvSpPr>
      </xdr:nvSpPr>
      <xdr:spPr bwMode="auto">
        <a:xfrm>
          <a:off x="14363700" y="280225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2698" name="Text Box 15">
          <a:extLst>
            <a:ext uri="{FF2B5EF4-FFF2-40B4-BE49-F238E27FC236}">
              <a16:creationId xmlns:a16="http://schemas.microsoft.com/office/drawing/2014/main" id="{5A4B97CD-F7F2-4477-9BF9-FE102F47AC38}"/>
            </a:ext>
          </a:extLst>
        </xdr:cNvPr>
        <xdr:cNvSpPr txBox="1">
          <a:spLocks noChangeArrowheads="1"/>
        </xdr:cNvSpPr>
      </xdr:nvSpPr>
      <xdr:spPr bwMode="auto">
        <a:xfrm>
          <a:off x="4743450" y="280225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444331"/>
    <xdr:sp macro="" textlink="">
      <xdr:nvSpPr>
        <xdr:cNvPr id="2699" name="Text Box 15">
          <a:extLst>
            <a:ext uri="{FF2B5EF4-FFF2-40B4-BE49-F238E27FC236}">
              <a16:creationId xmlns:a16="http://schemas.microsoft.com/office/drawing/2014/main" id="{27763E5B-4E6F-472A-A713-BCCCE758D5D8}"/>
            </a:ext>
          </a:extLst>
        </xdr:cNvPr>
        <xdr:cNvSpPr txBox="1">
          <a:spLocks noChangeArrowheads="1"/>
        </xdr:cNvSpPr>
      </xdr:nvSpPr>
      <xdr:spPr bwMode="auto">
        <a:xfrm>
          <a:off x="4743450" y="280225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504825</xdr:rowOff>
    </xdr:from>
    <xdr:ext cx="95250" cy="213632"/>
    <xdr:sp macro="" textlink="">
      <xdr:nvSpPr>
        <xdr:cNvPr id="2700" name="Text Box 15">
          <a:extLst>
            <a:ext uri="{FF2B5EF4-FFF2-40B4-BE49-F238E27FC236}">
              <a16:creationId xmlns:a16="http://schemas.microsoft.com/office/drawing/2014/main" id="{0220F6DB-CBDE-41E8-AB45-DC30CE0E9122}"/>
            </a:ext>
          </a:extLst>
        </xdr:cNvPr>
        <xdr:cNvSpPr txBox="1">
          <a:spLocks noChangeArrowheads="1"/>
        </xdr:cNvSpPr>
      </xdr:nvSpPr>
      <xdr:spPr bwMode="auto">
        <a:xfrm>
          <a:off x="14363700" y="280225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01" name="Text Box 16">
          <a:extLst>
            <a:ext uri="{FF2B5EF4-FFF2-40B4-BE49-F238E27FC236}">
              <a16:creationId xmlns:a16="http://schemas.microsoft.com/office/drawing/2014/main" id="{FA42BC81-E186-4513-921A-98B88DD5599F}"/>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02" name="Text Box 17">
          <a:extLst>
            <a:ext uri="{FF2B5EF4-FFF2-40B4-BE49-F238E27FC236}">
              <a16:creationId xmlns:a16="http://schemas.microsoft.com/office/drawing/2014/main" id="{A5D928CD-5D5B-4248-B2B1-176771ACBE1A}"/>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03" name="Text Box 18">
          <a:extLst>
            <a:ext uri="{FF2B5EF4-FFF2-40B4-BE49-F238E27FC236}">
              <a16:creationId xmlns:a16="http://schemas.microsoft.com/office/drawing/2014/main" id="{76FA0312-B4FD-4E9C-83B0-EC1B2EF829BF}"/>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04" name="Text Box 19">
          <a:extLst>
            <a:ext uri="{FF2B5EF4-FFF2-40B4-BE49-F238E27FC236}">
              <a16:creationId xmlns:a16="http://schemas.microsoft.com/office/drawing/2014/main" id="{CE4E1668-6626-435E-BF52-DD4B69C28F1B}"/>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705" name="Text Box 16">
          <a:extLst>
            <a:ext uri="{FF2B5EF4-FFF2-40B4-BE49-F238E27FC236}">
              <a16:creationId xmlns:a16="http://schemas.microsoft.com/office/drawing/2014/main" id="{BD96C3BC-83C5-4DF9-B216-434174DD0104}"/>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706" name="Text Box 17">
          <a:extLst>
            <a:ext uri="{FF2B5EF4-FFF2-40B4-BE49-F238E27FC236}">
              <a16:creationId xmlns:a16="http://schemas.microsoft.com/office/drawing/2014/main" id="{412391E4-BAF6-41BE-B82E-B343D90BD200}"/>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707" name="Text Box 18">
          <a:extLst>
            <a:ext uri="{FF2B5EF4-FFF2-40B4-BE49-F238E27FC236}">
              <a16:creationId xmlns:a16="http://schemas.microsoft.com/office/drawing/2014/main" id="{55E35F9F-26F4-4BD9-9364-FD413DDD174B}"/>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708" name="Text Box 19">
          <a:extLst>
            <a:ext uri="{FF2B5EF4-FFF2-40B4-BE49-F238E27FC236}">
              <a16:creationId xmlns:a16="http://schemas.microsoft.com/office/drawing/2014/main" id="{E7218B8C-AB0B-40FD-B5DD-44903C3E3481}"/>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2709" name="Text Box 16">
          <a:extLst>
            <a:ext uri="{FF2B5EF4-FFF2-40B4-BE49-F238E27FC236}">
              <a16:creationId xmlns:a16="http://schemas.microsoft.com/office/drawing/2014/main" id="{B01FE8CC-9F6E-4B4C-80E3-B40481B86032}"/>
            </a:ext>
          </a:extLst>
        </xdr:cNvPr>
        <xdr:cNvSpPr txBox="1">
          <a:spLocks noChangeArrowheads="1"/>
        </xdr:cNvSpPr>
      </xdr:nvSpPr>
      <xdr:spPr bwMode="auto">
        <a:xfrm>
          <a:off x="309181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2710" name="Text Box 17">
          <a:extLst>
            <a:ext uri="{FF2B5EF4-FFF2-40B4-BE49-F238E27FC236}">
              <a16:creationId xmlns:a16="http://schemas.microsoft.com/office/drawing/2014/main" id="{A30C5978-3DD3-4A10-9171-E8A31A6A2DFB}"/>
            </a:ext>
          </a:extLst>
        </xdr:cNvPr>
        <xdr:cNvSpPr txBox="1">
          <a:spLocks noChangeArrowheads="1"/>
        </xdr:cNvSpPr>
      </xdr:nvSpPr>
      <xdr:spPr bwMode="auto">
        <a:xfrm>
          <a:off x="309181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2711" name="Text Box 18">
          <a:extLst>
            <a:ext uri="{FF2B5EF4-FFF2-40B4-BE49-F238E27FC236}">
              <a16:creationId xmlns:a16="http://schemas.microsoft.com/office/drawing/2014/main" id="{488EA5D6-900B-4B6F-A1AD-367695448D05}"/>
            </a:ext>
          </a:extLst>
        </xdr:cNvPr>
        <xdr:cNvSpPr txBox="1">
          <a:spLocks noChangeArrowheads="1"/>
        </xdr:cNvSpPr>
      </xdr:nvSpPr>
      <xdr:spPr bwMode="auto">
        <a:xfrm>
          <a:off x="309181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2712" name="Text Box 19">
          <a:extLst>
            <a:ext uri="{FF2B5EF4-FFF2-40B4-BE49-F238E27FC236}">
              <a16:creationId xmlns:a16="http://schemas.microsoft.com/office/drawing/2014/main" id="{ABDFEDA2-D8E7-41C3-BDBF-4818D18E0541}"/>
            </a:ext>
          </a:extLst>
        </xdr:cNvPr>
        <xdr:cNvSpPr txBox="1">
          <a:spLocks noChangeArrowheads="1"/>
        </xdr:cNvSpPr>
      </xdr:nvSpPr>
      <xdr:spPr bwMode="auto">
        <a:xfrm>
          <a:off x="309181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444014"/>
    <xdr:sp macro="" textlink="">
      <xdr:nvSpPr>
        <xdr:cNvPr id="2713" name="Text Box 15">
          <a:extLst>
            <a:ext uri="{FF2B5EF4-FFF2-40B4-BE49-F238E27FC236}">
              <a16:creationId xmlns:a16="http://schemas.microsoft.com/office/drawing/2014/main" id="{471CEDFF-E2CD-4E7C-A964-BEEC69AA06BD}"/>
            </a:ext>
          </a:extLst>
        </xdr:cNvPr>
        <xdr:cNvSpPr txBox="1">
          <a:spLocks noChangeArrowheads="1"/>
        </xdr:cNvSpPr>
      </xdr:nvSpPr>
      <xdr:spPr bwMode="auto">
        <a:xfrm>
          <a:off x="4743450" y="287655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14" name="Text Box 16">
          <a:extLst>
            <a:ext uri="{FF2B5EF4-FFF2-40B4-BE49-F238E27FC236}">
              <a16:creationId xmlns:a16="http://schemas.microsoft.com/office/drawing/2014/main" id="{ED72504A-A91C-4282-A247-9E4DF1D22709}"/>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15" name="Text Box 17">
          <a:extLst>
            <a:ext uri="{FF2B5EF4-FFF2-40B4-BE49-F238E27FC236}">
              <a16:creationId xmlns:a16="http://schemas.microsoft.com/office/drawing/2014/main" id="{4BB190B0-1786-475E-A3F9-634D23B5D087}"/>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16" name="Text Box 18">
          <a:extLst>
            <a:ext uri="{FF2B5EF4-FFF2-40B4-BE49-F238E27FC236}">
              <a16:creationId xmlns:a16="http://schemas.microsoft.com/office/drawing/2014/main" id="{6CCA58E0-65B4-4B1C-8E01-53B5E39B90BF}"/>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17" name="Text Box 19">
          <a:extLst>
            <a:ext uri="{FF2B5EF4-FFF2-40B4-BE49-F238E27FC236}">
              <a16:creationId xmlns:a16="http://schemas.microsoft.com/office/drawing/2014/main" id="{750E8294-B230-4EAD-BBB3-04B04D974E3A}"/>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62</xdr:row>
      <xdr:rowOff>504825</xdr:rowOff>
    </xdr:from>
    <xdr:ext cx="95250" cy="442269"/>
    <xdr:sp macro="" textlink="">
      <xdr:nvSpPr>
        <xdr:cNvPr id="2718" name="Text Box 15">
          <a:extLst>
            <a:ext uri="{FF2B5EF4-FFF2-40B4-BE49-F238E27FC236}">
              <a16:creationId xmlns:a16="http://schemas.microsoft.com/office/drawing/2014/main" id="{422F92D1-0528-452B-A7C8-C8C60195B446}"/>
            </a:ext>
          </a:extLst>
        </xdr:cNvPr>
        <xdr:cNvSpPr txBox="1">
          <a:spLocks noChangeArrowheads="1"/>
        </xdr:cNvSpPr>
      </xdr:nvSpPr>
      <xdr:spPr bwMode="auto">
        <a:xfrm>
          <a:off x="14363700" y="287655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719" name="Text Box 16">
          <a:extLst>
            <a:ext uri="{FF2B5EF4-FFF2-40B4-BE49-F238E27FC236}">
              <a16:creationId xmlns:a16="http://schemas.microsoft.com/office/drawing/2014/main" id="{407EC366-795C-4E03-A689-E892B2160DD9}"/>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720" name="Text Box 17">
          <a:extLst>
            <a:ext uri="{FF2B5EF4-FFF2-40B4-BE49-F238E27FC236}">
              <a16:creationId xmlns:a16="http://schemas.microsoft.com/office/drawing/2014/main" id="{B312480B-C16A-41D6-8C09-A88B06C790AD}"/>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721" name="Text Box 18">
          <a:extLst>
            <a:ext uri="{FF2B5EF4-FFF2-40B4-BE49-F238E27FC236}">
              <a16:creationId xmlns:a16="http://schemas.microsoft.com/office/drawing/2014/main" id="{C53DDEC6-2A5A-4B39-8A83-06952AE99396}"/>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722" name="Text Box 16">
          <a:extLst>
            <a:ext uri="{FF2B5EF4-FFF2-40B4-BE49-F238E27FC236}">
              <a16:creationId xmlns:a16="http://schemas.microsoft.com/office/drawing/2014/main" id="{47F788F6-C479-4451-B6BB-93BC524B6B4A}"/>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723" name="Text Box 17">
          <a:extLst>
            <a:ext uri="{FF2B5EF4-FFF2-40B4-BE49-F238E27FC236}">
              <a16:creationId xmlns:a16="http://schemas.microsoft.com/office/drawing/2014/main" id="{EC9CF8C0-BBBA-4371-B384-DEEE7EBC83A3}"/>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724" name="Text Box 18">
          <a:extLst>
            <a:ext uri="{FF2B5EF4-FFF2-40B4-BE49-F238E27FC236}">
              <a16:creationId xmlns:a16="http://schemas.microsoft.com/office/drawing/2014/main" id="{B6B2E066-5582-4813-B1D6-3CCA73317F78}"/>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725" name="Text Box 19">
          <a:extLst>
            <a:ext uri="{FF2B5EF4-FFF2-40B4-BE49-F238E27FC236}">
              <a16:creationId xmlns:a16="http://schemas.microsoft.com/office/drawing/2014/main" id="{15BCB1B1-111D-4DB0-BB02-DD04AB2BB75B}"/>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726" name="Text Box 16">
          <a:extLst>
            <a:ext uri="{FF2B5EF4-FFF2-40B4-BE49-F238E27FC236}">
              <a16:creationId xmlns:a16="http://schemas.microsoft.com/office/drawing/2014/main" id="{FD116724-6EE5-4283-949C-5F62E6542CC9}"/>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727" name="Text Box 17">
          <a:extLst>
            <a:ext uri="{FF2B5EF4-FFF2-40B4-BE49-F238E27FC236}">
              <a16:creationId xmlns:a16="http://schemas.microsoft.com/office/drawing/2014/main" id="{A7C81DAB-83A6-4BB2-89F4-78E9792FC896}"/>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728" name="Text Box 18">
          <a:extLst>
            <a:ext uri="{FF2B5EF4-FFF2-40B4-BE49-F238E27FC236}">
              <a16:creationId xmlns:a16="http://schemas.microsoft.com/office/drawing/2014/main" id="{BE27C20B-D51A-4CEB-8D59-635602484ED9}"/>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170392</xdr:rowOff>
    </xdr:from>
    <xdr:ext cx="95250" cy="213632"/>
    <xdr:sp macro="" textlink="">
      <xdr:nvSpPr>
        <xdr:cNvPr id="2729" name="Text Box 15">
          <a:extLst>
            <a:ext uri="{FF2B5EF4-FFF2-40B4-BE49-F238E27FC236}">
              <a16:creationId xmlns:a16="http://schemas.microsoft.com/office/drawing/2014/main" id="{6797DEAB-2F03-437F-81A0-45EE91238A68}"/>
            </a:ext>
          </a:extLst>
        </xdr:cNvPr>
        <xdr:cNvSpPr txBox="1">
          <a:spLocks noChangeArrowheads="1"/>
        </xdr:cNvSpPr>
      </xdr:nvSpPr>
      <xdr:spPr bwMode="auto">
        <a:xfrm>
          <a:off x="14392275" y="300503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30" name="Text Box 16">
          <a:extLst>
            <a:ext uri="{FF2B5EF4-FFF2-40B4-BE49-F238E27FC236}">
              <a16:creationId xmlns:a16="http://schemas.microsoft.com/office/drawing/2014/main" id="{C0928F35-5625-469B-8060-0D9CC37CEE6C}"/>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31" name="Text Box 17">
          <a:extLst>
            <a:ext uri="{FF2B5EF4-FFF2-40B4-BE49-F238E27FC236}">
              <a16:creationId xmlns:a16="http://schemas.microsoft.com/office/drawing/2014/main" id="{BE167096-8D89-44DB-9ACE-6383DA014F91}"/>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32" name="Text Box 18">
          <a:extLst>
            <a:ext uri="{FF2B5EF4-FFF2-40B4-BE49-F238E27FC236}">
              <a16:creationId xmlns:a16="http://schemas.microsoft.com/office/drawing/2014/main" id="{562CC2E5-D3B1-463E-B6BA-A548CE00A88C}"/>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33" name="Text Box 19">
          <a:extLst>
            <a:ext uri="{FF2B5EF4-FFF2-40B4-BE49-F238E27FC236}">
              <a16:creationId xmlns:a16="http://schemas.microsoft.com/office/drawing/2014/main" id="{29AFC0C8-0529-4808-BB21-F539F9B6490B}"/>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734" name="Text Box 16">
          <a:extLst>
            <a:ext uri="{FF2B5EF4-FFF2-40B4-BE49-F238E27FC236}">
              <a16:creationId xmlns:a16="http://schemas.microsoft.com/office/drawing/2014/main" id="{4C02EA24-57BB-4789-A46B-08F980CED7B2}"/>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735" name="Text Box 17">
          <a:extLst>
            <a:ext uri="{FF2B5EF4-FFF2-40B4-BE49-F238E27FC236}">
              <a16:creationId xmlns:a16="http://schemas.microsoft.com/office/drawing/2014/main" id="{773C426C-81C2-4067-BB6C-0A4F528EF148}"/>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736" name="Text Box 18">
          <a:extLst>
            <a:ext uri="{FF2B5EF4-FFF2-40B4-BE49-F238E27FC236}">
              <a16:creationId xmlns:a16="http://schemas.microsoft.com/office/drawing/2014/main" id="{384BA085-1941-4564-860B-9684525F1B8B}"/>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737" name="Text Box 19">
          <a:extLst>
            <a:ext uri="{FF2B5EF4-FFF2-40B4-BE49-F238E27FC236}">
              <a16:creationId xmlns:a16="http://schemas.microsoft.com/office/drawing/2014/main" id="{33E8D7EB-12E8-4D76-92DB-4E3C01E5BE0C}"/>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61</xdr:row>
      <xdr:rowOff>0</xdr:rowOff>
    </xdr:from>
    <xdr:ext cx="95250" cy="171450"/>
    <xdr:sp macro="" textlink="">
      <xdr:nvSpPr>
        <xdr:cNvPr id="2738" name="Text Box 16">
          <a:extLst>
            <a:ext uri="{FF2B5EF4-FFF2-40B4-BE49-F238E27FC236}">
              <a16:creationId xmlns:a16="http://schemas.microsoft.com/office/drawing/2014/main" id="{65167C21-B451-40DF-AE2A-4B12452F510E}"/>
            </a:ext>
          </a:extLst>
        </xdr:cNvPr>
        <xdr:cNvSpPr txBox="1">
          <a:spLocks noChangeArrowheads="1"/>
        </xdr:cNvSpPr>
      </xdr:nvSpPr>
      <xdr:spPr bwMode="auto">
        <a:xfrm>
          <a:off x="30918150" y="280225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61</xdr:row>
      <xdr:rowOff>0</xdr:rowOff>
    </xdr:from>
    <xdr:ext cx="95250" cy="171450"/>
    <xdr:sp macro="" textlink="">
      <xdr:nvSpPr>
        <xdr:cNvPr id="2739" name="Text Box 17">
          <a:extLst>
            <a:ext uri="{FF2B5EF4-FFF2-40B4-BE49-F238E27FC236}">
              <a16:creationId xmlns:a16="http://schemas.microsoft.com/office/drawing/2014/main" id="{3F918DE5-6D85-41F9-8ADC-82953644E5A9}"/>
            </a:ext>
          </a:extLst>
        </xdr:cNvPr>
        <xdr:cNvSpPr txBox="1">
          <a:spLocks noChangeArrowheads="1"/>
        </xdr:cNvSpPr>
      </xdr:nvSpPr>
      <xdr:spPr bwMode="auto">
        <a:xfrm>
          <a:off x="30918150" y="280225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61</xdr:row>
      <xdr:rowOff>0</xdr:rowOff>
    </xdr:from>
    <xdr:ext cx="95250" cy="171450"/>
    <xdr:sp macro="" textlink="">
      <xdr:nvSpPr>
        <xdr:cNvPr id="2740" name="Text Box 18">
          <a:extLst>
            <a:ext uri="{FF2B5EF4-FFF2-40B4-BE49-F238E27FC236}">
              <a16:creationId xmlns:a16="http://schemas.microsoft.com/office/drawing/2014/main" id="{CFB5DA75-7B21-4C06-9E04-E912D83000DA}"/>
            </a:ext>
          </a:extLst>
        </xdr:cNvPr>
        <xdr:cNvSpPr txBox="1">
          <a:spLocks noChangeArrowheads="1"/>
        </xdr:cNvSpPr>
      </xdr:nvSpPr>
      <xdr:spPr bwMode="auto">
        <a:xfrm>
          <a:off x="30918150" y="280225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61</xdr:row>
      <xdr:rowOff>0</xdr:rowOff>
    </xdr:from>
    <xdr:ext cx="95250" cy="171450"/>
    <xdr:sp macro="" textlink="">
      <xdr:nvSpPr>
        <xdr:cNvPr id="2741" name="Text Box 19">
          <a:extLst>
            <a:ext uri="{FF2B5EF4-FFF2-40B4-BE49-F238E27FC236}">
              <a16:creationId xmlns:a16="http://schemas.microsoft.com/office/drawing/2014/main" id="{D15719BA-F4EE-46EA-9382-8EDC41F3A6A6}"/>
            </a:ext>
          </a:extLst>
        </xdr:cNvPr>
        <xdr:cNvSpPr txBox="1">
          <a:spLocks noChangeArrowheads="1"/>
        </xdr:cNvSpPr>
      </xdr:nvSpPr>
      <xdr:spPr bwMode="auto">
        <a:xfrm>
          <a:off x="30918150" y="280225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444014"/>
    <xdr:sp macro="" textlink="">
      <xdr:nvSpPr>
        <xdr:cNvPr id="2742" name="Text Box 15">
          <a:extLst>
            <a:ext uri="{FF2B5EF4-FFF2-40B4-BE49-F238E27FC236}">
              <a16:creationId xmlns:a16="http://schemas.microsoft.com/office/drawing/2014/main" id="{B7E128B4-C26F-4C98-ACC3-9A9136062CDC}"/>
            </a:ext>
          </a:extLst>
        </xdr:cNvPr>
        <xdr:cNvSpPr txBox="1">
          <a:spLocks noChangeArrowheads="1"/>
        </xdr:cNvSpPr>
      </xdr:nvSpPr>
      <xdr:spPr bwMode="auto">
        <a:xfrm>
          <a:off x="4743450" y="287655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43" name="Text Box 16">
          <a:extLst>
            <a:ext uri="{FF2B5EF4-FFF2-40B4-BE49-F238E27FC236}">
              <a16:creationId xmlns:a16="http://schemas.microsoft.com/office/drawing/2014/main" id="{1AFEC490-535A-4292-B542-AC05D318C2A8}"/>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44" name="Text Box 17">
          <a:extLst>
            <a:ext uri="{FF2B5EF4-FFF2-40B4-BE49-F238E27FC236}">
              <a16:creationId xmlns:a16="http://schemas.microsoft.com/office/drawing/2014/main" id="{1B8D3CE8-DF39-4820-938D-F053ABAC7A6A}"/>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45" name="Text Box 18">
          <a:extLst>
            <a:ext uri="{FF2B5EF4-FFF2-40B4-BE49-F238E27FC236}">
              <a16:creationId xmlns:a16="http://schemas.microsoft.com/office/drawing/2014/main" id="{AEA7FAFA-711A-4E70-80E5-EA31DEFE5710}"/>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46" name="Text Box 19">
          <a:extLst>
            <a:ext uri="{FF2B5EF4-FFF2-40B4-BE49-F238E27FC236}">
              <a16:creationId xmlns:a16="http://schemas.microsoft.com/office/drawing/2014/main" id="{745D390F-76DD-4FBC-B5AB-81249CB07A6E}"/>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747" name="Text Box 16">
          <a:extLst>
            <a:ext uri="{FF2B5EF4-FFF2-40B4-BE49-F238E27FC236}">
              <a16:creationId xmlns:a16="http://schemas.microsoft.com/office/drawing/2014/main" id="{8F5C467C-359A-4027-810F-9F14131B9173}"/>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748" name="Text Box 17">
          <a:extLst>
            <a:ext uri="{FF2B5EF4-FFF2-40B4-BE49-F238E27FC236}">
              <a16:creationId xmlns:a16="http://schemas.microsoft.com/office/drawing/2014/main" id="{74E7BA83-FD19-49E7-BB25-107E96A5F07D}"/>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15875</xdr:rowOff>
    </xdr:from>
    <xdr:ext cx="95250" cy="171450"/>
    <xdr:sp macro="" textlink="">
      <xdr:nvSpPr>
        <xdr:cNvPr id="2749" name="Text Box 18">
          <a:extLst>
            <a:ext uri="{FF2B5EF4-FFF2-40B4-BE49-F238E27FC236}">
              <a16:creationId xmlns:a16="http://schemas.microsoft.com/office/drawing/2014/main" id="{9232E9DF-C18E-4A3A-A67C-A9008013E991}"/>
            </a:ext>
          </a:extLst>
        </xdr:cNvPr>
        <xdr:cNvSpPr txBox="1">
          <a:spLocks noChangeArrowheads="1"/>
        </xdr:cNvSpPr>
      </xdr:nvSpPr>
      <xdr:spPr bwMode="auto">
        <a:xfrm>
          <a:off x="14355762" y="298958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750" name="Text Box 16">
          <a:extLst>
            <a:ext uri="{FF2B5EF4-FFF2-40B4-BE49-F238E27FC236}">
              <a16:creationId xmlns:a16="http://schemas.microsoft.com/office/drawing/2014/main" id="{BFC384F8-ACAC-4E2C-9E4D-D8057339A096}"/>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751" name="Text Box 17">
          <a:extLst>
            <a:ext uri="{FF2B5EF4-FFF2-40B4-BE49-F238E27FC236}">
              <a16:creationId xmlns:a16="http://schemas.microsoft.com/office/drawing/2014/main" id="{0C5D9F50-4C9A-4F87-AB4A-CC29E0526276}"/>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752" name="Text Box 18">
          <a:extLst>
            <a:ext uri="{FF2B5EF4-FFF2-40B4-BE49-F238E27FC236}">
              <a16:creationId xmlns:a16="http://schemas.microsoft.com/office/drawing/2014/main" id="{973C5C59-DB9A-40B0-9D56-F1BC2D86EF93}"/>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753" name="Text Box 19">
          <a:extLst>
            <a:ext uri="{FF2B5EF4-FFF2-40B4-BE49-F238E27FC236}">
              <a16:creationId xmlns:a16="http://schemas.microsoft.com/office/drawing/2014/main" id="{9A2E2893-14EF-4CEA-9DAE-9B073A0E885F}"/>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754" name="Text Box 16">
          <a:extLst>
            <a:ext uri="{FF2B5EF4-FFF2-40B4-BE49-F238E27FC236}">
              <a16:creationId xmlns:a16="http://schemas.microsoft.com/office/drawing/2014/main" id="{5D7CACF4-5C88-471A-A313-00AB00E11B78}"/>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170392</xdr:rowOff>
    </xdr:from>
    <xdr:ext cx="95250" cy="213632"/>
    <xdr:sp macro="" textlink="">
      <xdr:nvSpPr>
        <xdr:cNvPr id="2755" name="Text Box 15">
          <a:extLst>
            <a:ext uri="{FF2B5EF4-FFF2-40B4-BE49-F238E27FC236}">
              <a16:creationId xmlns:a16="http://schemas.microsoft.com/office/drawing/2014/main" id="{82515061-AA35-4676-B083-77F130B6B2AB}"/>
            </a:ext>
          </a:extLst>
        </xdr:cNvPr>
        <xdr:cNvSpPr txBox="1">
          <a:spLocks noChangeArrowheads="1"/>
        </xdr:cNvSpPr>
      </xdr:nvSpPr>
      <xdr:spPr bwMode="auto">
        <a:xfrm>
          <a:off x="14392275" y="300503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448496"/>
    <xdr:sp macro="" textlink="">
      <xdr:nvSpPr>
        <xdr:cNvPr id="2756" name="Text Box 15">
          <a:extLst>
            <a:ext uri="{FF2B5EF4-FFF2-40B4-BE49-F238E27FC236}">
              <a16:creationId xmlns:a16="http://schemas.microsoft.com/office/drawing/2014/main" id="{342686DD-F7DD-40DB-A306-D28DDE04D816}"/>
            </a:ext>
          </a:extLst>
        </xdr:cNvPr>
        <xdr:cNvSpPr txBox="1">
          <a:spLocks noChangeArrowheads="1"/>
        </xdr:cNvSpPr>
      </xdr:nvSpPr>
      <xdr:spPr bwMode="auto">
        <a:xfrm>
          <a:off x="4743450" y="302514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504825</xdr:rowOff>
    </xdr:from>
    <xdr:ext cx="95250" cy="442269"/>
    <xdr:sp macro="" textlink="">
      <xdr:nvSpPr>
        <xdr:cNvPr id="2757" name="Text Box 15">
          <a:extLst>
            <a:ext uri="{FF2B5EF4-FFF2-40B4-BE49-F238E27FC236}">
              <a16:creationId xmlns:a16="http://schemas.microsoft.com/office/drawing/2014/main" id="{80C21295-DAD0-4C96-AC3D-284984E4FA4F}"/>
            </a:ext>
          </a:extLst>
        </xdr:cNvPr>
        <xdr:cNvSpPr txBox="1">
          <a:spLocks noChangeArrowheads="1"/>
        </xdr:cNvSpPr>
      </xdr:nvSpPr>
      <xdr:spPr bwMode="auto">
        <a:xfrm>
          <a:off x="14363700" y="302514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2758" name="Text Box 15">
          <a:extLst>
            <a:ext uri="{FF2B5EF4-FFF2-40B4-BE49-F238E27FC236}">
              <a16:creationId xmlns:a16="http://schemas.microsoft.com/office/drawing/2014/main" id="{E82A77EB-AE0C-4B11-B166-AE8EBEB11F72}"/>
            </a:ext>
          </a:extLst>
        </xdr:cNvPr>
        <xdr:cNvSpPr txBox="1">
          <a:spLocks noChangeArrowheads="1"/>
        </xdr:cNvSpPr>
      </xdr:nvSpPr>
      <xdr:spPr bwMode="auto">
        <a:xfrm>
          <a:off x="4743450" y="30251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444331"/>
    <xdr:sp macro="" textlink="">
      <xdr:nvSpPr>
        <xdr:cNvPr id="2759" name="Text Box 15">
          <a:extLst>
            <a:ext uri="{FF2B5EF4-FFF2-40B4-BE49-F238E27FC236}">
              <a16:creationId xmlns:a16="http://schemas.microsoft.com/office/drawing/2014/main" id="{919604B9-63D2-43CD-87A8-68BF816B2953}"/>
            </a:ext>
          </a:extLst>
        </xdr:cNvPr>
        <xdr:cNvSpPr txBox="1">
          <a:spLocks noChangeArrowheads="1"/>
        </xdr:cNvSpPr>
      </xdr:nvSpPr>
      <xdr:spPr bwMode="auto">
        <a:xfrm>
          <a:off x="4743450" y="302514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170392</xdr:rowOff>
    </xdr:from>
    <xdr:ext cx="95250" cy="213632"/>
    <xdr:sp macro="" textlink="">
      <xdr:nvSpPr>
        <xdr:cNvPr id="2760" name="Text Box 15">
          <a:extLst>
            <a:ext uri="{FF2B5EF4-FFF2-40B4-BE49-F238E27FC236}">
              <a16:creationId xmlns:a16="http://schemas.microsoft.com/office/drawing/2014/main" id="{38D2C475-80B6-4FB5-909F-E2ECDFA8CF95}"/>
            </a:ext>
          </a:extLst>
        </xdr:cNvPr>
        <xdr:cNvSpPr txBox="1">
          <a:spLocks noChangeArrowheads="1"/>
        </xdr:cNvSpPr>
      </xdr:nvSpPr>
      <xdr:spPr bwMode="auto">
        <a:xfrm>
          <a:off x="14392275" y="300503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761" name="Text Box 16">
          <a:extLst>
            <a:ext uri="{FF2B5EF4-FFF2-40B4-BE49-F238E27FC236}">
              <a16:creationId xmlns:a16="http://schemas.microsoft.com/office/drawing/2014/main" id="{1C1D9C39-9B48-48B3-9FAD-70695300E824}"/>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762" name="Text Box 17">
          <a:extLst>
            <a:ext uri="{FF2B5EF4-FFF2-40B4-BE49-F238E27FC236}">
              <a16:creationId xmlns:a16="http://schemas.microsoft.com/office/drawing/2014/main" id="{1E85A1B6-FFC7-4B31-8C95-D169921AE5AE}"/>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763" name="Text Box 18">
          <a:extLst>
            <a:ext uri="{FF2B5EF4-FFF2-40B4-BE49-F238E27FC236}">
              <a16:creationId xmlns:a16="http://schemas.microsoft.com/office/drawing/2014/main" id="{3435F1B8-A1DD-45B0-A495-DEE0E3D3F3F7}"/>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764" name="Text Box 19">
          <a:extLst>
            <a:ext uri="{FF2B5EF4-FFF2-40B4-BE49-F238E27FC236}">
              <a16:creationId xmlns:a16="http://schemas.microsoft.com/office/drawing/2014/main" id="{49875663-6D21-4181-8A26-2749D9EE6FEA}"/>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765" name="Text Box 16">
          <a:extLst>
            <a:ext uri="{FF2B5EF4-FFF2-40B4-BE49-F238E27FC236}">
              <a16:creationId xmlns:a16="http://schemas.microsoft.com/office/drawing/2014/main" id="{94D4528C-5A0D-43AF-8DBB-FB5AEA4E1D9A}"/>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766" name="Text Box 17">
          <a:extLst>
            <a:ext uri="{FF2B5EF4-FFF2-40B4-BE49-F238E27FC236}">
              <a16:creationId xmlns:a16="http://schemas.microsoft.com/office/drawing/2014/main" id="{22F2D82F-8928-4B95-B40A-7DAC5C4AAB60}"/>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767" name="Text Box 18">
          <a:extLst>
            <a:ext uri="{FF2B5EF4-FFF2-40B4-BE49-F238E27FC236}">
              <a16:creationId xmlns:a16="http://schemas.microsoft.com/office/drawing/2014/main" id="{0EA0B433-C420-4F95-8C7E-AC3F561EC4F7}"/>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768" name="Text Box 19">
          <a:extLst>
            <a:ext uri="{FF2B5EF4-FFF2-40B4-BE49-F238E27FC236}">
              <a16:creationId xmlns:a16="http://schemas.microsoft.com/office/drawing/2014/main" id="{B71504F9-B8C5-444B-94C9-B441072A415E}"/>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2769" name="Text Box 16">
          <a:extLst>
            <a:ext uri="{FF2B5EF4-FFF2-40B4-BE49-F238E27FC236}">
              <a16:creationId xmlns:a16="http://schemas.microsoft.com/office/drawing/2014/main" id="{64B49213-4E58-4BA8-8CC1-BCDFCF1DA847}"/>
            </a:ext>
          </a:extLst>
        </xdr:cNvPr>
        <xdr:cNvSpPr txBox="1">
          <a:spLocks noChangeArrowheads="1"/>
        </xdr:cNvSpPr>
      </xdr:nvSpPr>
      <xdr:spPr bwMode="auto">
        <a:xfrm>
          <a:off x="309181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2770" name="Text Box 17">
          <a:extLst>
            <a:ext uri="{FF2B5EF4-FFF2-40B4-BE49-F238E27FC236}">
              <a16:creationId xmlns:a16="http://schemas.microsoft.com/office/drawing/2014/main" id="{F056A5BE-241E-4B6A-9056-A499B6082FEB}"/>
            </a:ext>
          </a:extLst>
        </xdr:cNvPr>
        <xdr:cNvSpPr txBox="1">
          <a:spLocks noChangeArrowheads="1"/>
        </xdr:cNvSpPr>
      </xdr:nvSpPr>
      <xdr:spPr bwMode="auto">
        <a:xfrm>
          <a:off x="309181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2771" name="Text Box 18">
          <a:extLst>
            <a:ext uri="{FF2B5EF4-FFF2-40B4-BE49-F238E27FC236}">
              <a16:creationId xmlns:a16="http://schemas.microsoft.com/office/drawing/2014/main" id="{C34203DF-5DDA-45F6-BA82-00777A299C3D}"/>
            </a:ext>
          </a:extLst>
        </xdr:cNvPr>
        <xdr:cNvSpPr txBox="1">
          <a:spLocks noChangeArrowheads="1"/>
        </xdr:cNvSpPr>
      </xdr:nvSpPr>
      <xdr:spPr bwMode="auto">
        <a:xfrm>
          <a:off x="309181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2772" name="Text Box 19">
          <a:extLst>
            <a:ext uri="{FF2B5EF4-FFF2-40B4-BE49-F238E27FC236}">
              <a16:creationId xmlns:a16="http://schemas.microsoft.com/office/drawing/2014/main" id="{76237AC2-06E6-435C-B746-D681106469F6}"/>
            </a:ext>
          </a:extLst>
        </xdr:cNvPr>
        <xdr:cNvSpPr txBox="1">
          <a:spLocks noChangeArrowheads="1"/>
        </xdr:cNvSpPr>
      </xdr:nvSpPr>
      <xdr:spPr bwMode="auto">
        <a:xfrm>
          <a:off x="309181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4014"/>
    <xdr:sp macro="" textlink="">
      <xdr:nvSpPr>
        <xdr:cNvPr id="2773" name="Text Box 15">
          <a:extLst>
            <a:ext uri="{FF2B5EF4-FFF2-40B4-BE49-F238E27FC236}">
              <a16:creationId xmlns:a16="http://schemas.microsoft.com/office/drawing/2014/main" id="{FB051ADD-D735-4F59-B43E-3851784DDCE0}"/>
            </a:ext>
          </a:extLst>
        </xdr:cNvPr>
        <xdr:cNvSpPr txBox="1">
          <a:spLocks noChangeArrowheads="1"/>
        </xdr:cNvSpPr>
      </xdr:nvSpPr>
      <xdr:spPr bwMode="auto">
        <a:xfrm>
          <a:off x="4743450" y="317373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774" name="Text Box 16">
          <a:extLst>
            <a:ext uri="{FF2B5EF4-FFF2-40B4-BE49-F238E27FC236}">
              <a16:creationId xmlns:a16="http://schemas.microsoft.com/office/drawing/2014/main" id="{C3FEF9CF-BC7F-42C7-9E73-411938866CA7}"/>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775" name="Text Box 17">
          <a:extLst>
            <a:ext uri="{FF2B5EF4-FFF2-40B4-BE49-F238E27FC236}">
              <a16:creationId xmlns:a16="http://schemas.microsoft.com/office/drawing/2014/main" id="{621ADD9F-63D6-4F3A-9ABF-0463DADA27C5}"/>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776" name="Text Box 18">
          <a:extLst>
            <a:ext uri="{FF2B5EF4-FFF2-40B4-BE49-F238E27FC236}">
              <a16:creationId xmlns:a16="http://schemas.microsoft.com/office/drawing/2014/main" id="{90C41A2E-710F-4B6B-A21C-179E6CAAF5FD}"/>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777" name="Text Box 19">
          <a:extLst>
            <a:ext uri="{FF2B5EF4-FFF2-40B4-BE49-F238E27FC236}">
              <a16:creationId xmlns:a16="http://schemas.microsoft.com/office/drawing/2014/main" id="{3E986957-AD1B-4264-979B-98D3CF23F591}"/>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778" name="Text Box 16">
          <a:extLst>
            <a:ext uri="{FF2B5EF4-FFF2-40B4-BE49-F238E27FC236}">
              <a16:creationId xmlns:a16="http://schemas.microsoft.com/office/drawing/2014/main" id="{4E2C8CF4-A536-4FB0-A33B-F563E5F23AF5}"/>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779" name="Text Box 17">
          <a:extLst>
            <a:ext uri="{FF2B5EF4-FFF2-40B4-BE49-F238E27FC236}">
              <a16:creationId xmlns:a16="http://schemas.microsoft.com/office/drawing/2014/main" id="{28A6323C-1165-4E93-ACCD-8E1759C4DA23}"/>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780" name="Text Box 18">
          <a:extLst>
            <a:ext uri="{FF2B5EF4-FFF2-40B4-BE49-F238E27FC236}">
              <a16:creationId xmlns:a16="http://schemas.microsoft.com/office/drawing/2014/main" id="{3DB1D9ED-3D39-41F6-9E30-65E63853A055}"/>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781" name="Text Box 16">
          <a:extLst>
            <a:ext uri="{FF2B5EF4-FFF2-40B4-BE49-F238E27FC236}">
              <a16:creationId xmlns:a16="http://schemas.microsoft.com/office/drawing/2014/main" id="{A9723150-276D-4923-BE15-22A72DA97368}"/>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782" name="Text Box 17">
          <a:extLst>
            <a:ext uri="{FF2B5EF4-FFF2-40B4-BE49-F238E27FC236}">
              <a16:creationId xmlns:a16="http://schemas.microsoft.com/office/drawing/2014/main" id="{407A46C1-4CB2-4003-9C56-C6EE17C2F01D}"/>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783" name="Text Box 18">
          <a:extLst>
            <a:ext uri="{FF2B5EF4-FFF2-40B4-BE49-F238E27FC236}">
              <a16:creationId xmlns:a16="http://schemas.microsoft.com/office/drawing/2014/main" id="{2722A4ED-126E-468D-8A0C-F9FF811CBE0C}"/>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784" name="Text Box 19">
          <a:extLst>
            <a:ext uri="{FF2B5EF4-FFF2-40B4-BE49-F238E27FC236}">
              <a16:creationId xmlns:a16="http://schemas.microsoft.com/office/drawing/2014/main" id="{BAFF582C-A083-48C6-B85E-B821EEA416DB}"/>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785" name="Text Box 16">
          <a:extLst>
            <a:ext uri="{FF2B5EF4-FFF2-40B4-BE49-F238E27FC236}">
              <a16:creationId xmlns:a16="http://schemas.microsoft.com/office/drawing/2014/main" id="{4848FCA0-1A09-43F6-9FE7-5CB8A2A74C0F}"/>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786" name="Text Box 17">
          <a:extLst>
            <a:ext uri="{FF2B5EF4-FFF2-40B4-BE49-F238E27FC236}">
              <a16:creationId xmlns:a16="http://schemas.microsoft.com/office/drawing/2014/main" id="{00528E73-819A-4680-8758-C1D5D36F65DA}"/>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787" name="Text Box 18">
          <a:extLst>
            <a:ext uri="{FF2B5EF4-FFF2-40B4-BE49-F238E27FC236}">
              <a16:creationId xmlns:a16="http://schemas.microsoft.com/office/drawing/2014/main" id="{1F2C1832-746B-4599-ABC7-D968D2494DDA}"/>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788" name="Text Box 19">
          <a:extLst>
            <a:ext uri="{FF2B5EF4-FFF2-40B4-BE49-F238E27FC236}">
              <a16:creationId xmlns:a16="http://schemas.microsoft.com/office/drawing/2014/main" id="{0E09B1FB-1D91-4EBA-93E1-496113F266A9}"/>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456743"/>
    <xdr:sp macro="" textlink="">
      <xdr:nvSpPr>
        <xdr:cNvPr id="2789" name="Text Box 15">
          <a:extLst>
            <a:ext uri="{FF2B5EF4-FFF2-40B4-BE49-F238E27FC236}">
              <a16:creationId xmlns:a16="http://schemas.microsoft.com/office/drawing/2014/main" id="{EDD53D3E-38D8-4606-83A5-34C066038F3C}"/>
            </a:ext>
          </a:extLst>
        </xdr:cNvPr>
        <xdr:cNvSpPr txBox="1">
          <a:spLocks noChangeArrowheads="1"/>
        </xdr:cNvSpPr>
      </xdr:nvSpPr>
      <xdr:spPr bwMode="auto">
        <a:xfrm>
          <a:off x="4743450" y="302514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504825</xdr:rowOff>
    </xdr:from>
    <xdr:ext cx="95250" cy="442269"/>
    <xdr:sp macro="" textlink="">
      <xdr:nvSpPr>
        <xdr:cNvPr id="2790" name="Text Box 15">
          <a:extLst>
            <a:ext uri="{FF2B5EF4-FFF2-40B4-BE49-F238E27FC236}">
              <a16:creationId xmlns:a16="http://schemas.microsoft.com/office/drawing/2014/main" id="{2AD558A2-76EE-4BF2-AA47-D3C2C14D957A}"/>
            </a:ext>
          </a:extLst>
        </xdr:cNvPr>
        <xdr:cNvSpPr txBox="1">
          <a:spLocks noChangeArrowheads="1"/>
        </xdr:cNvSpPr>
      </xdr:nvSpPr>
      <xdr:spPr bwMode="auto">
        <a:xfrm>
          <a:off x="14363700" y="302514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2791" name="Text Box 15">
          <a:extLst>
            <a:ext uri="{FF2B5EF4-FFF2-40B4-BE49-F238E27FC236}">
              <a16:creationId xmlns:a16="http://schemas.microsoft.com/office/drawing/2014/main" id="{F73E4411-9D44-42F0-8961-AA898478052B}"/>
            </a:ext>
          </a:extLst>
        </xdr:cNvPr>
        <xdr:cNvSpPr txBox="1">
          <a:spLocks noChangeArrowheads="1"/>
        </xdr:cNvSpPr>
      </xdr:nvSpPr>
      <xdr:spPr bwMode="auto">
        <a:xfrm>
          <a:off x="4743450" y="30251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444331"/>
    <xdr:sp macro="" textlink="">
      <xdr:nvSpPr>
        <xdr:cNvPr id="2792" name="Text Box 15">
          <a:extLst>
            <a:ext uri="{FF2B5EF4-FFF2-40B4-BE49-F238E27FC236}">
              <a16:creationId xmlns:a16="http://schemas.microsoft.com/office/drawing/2014/main" id="{5F676BD3-5C2F-42D9-8C10-8500CE38CBCD}"/>
            </a:ext>
          </a:extLst>
        </xdr:cNvPr>
        <xdr:cNvSpPr txBox="1">
          <a:spLocks noChangeArrowheads="1"/>
        </xdr:cNvSpPr>
      </xdr:nvSpPr>
      <xdr:spPr bwMode="auto">
        <a:xfrm>
          <a:off x="4743450" y="302514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504825</xdr:rowOff>
    </xdr:from>
    <xdr:ext cx="95250" cy="213632"/>
    <xdr:sp macro="" textlink="">
      <xdr:nvSpPr>
        <xdr:cNvPr id="2793" name="Text Box 15">
          <a:extLst>
            <a:ext uri="{FF2B5EF4-FFF2-40B4-BE49-F238E27FC236}">
              <a16:creationId xmlns:a16="http://schemas.microsoft.com/office/drawing/2014/main" id="{63AF27C3-EA9A-45CF-9B78-BC76334D5386}"/>
            </a:ext>
          </a:extLst>
        </xdr:cNvPr>
        <xdr:cNvSpPr txBox="1">
          <a:spLocks noChangeArrowheads="1"/>
        </xdr:cNvSpPr>
      </xdr:nvSpPr>
      <xdr:spPr bwMode="auto">
        <a:xfrm>
          <a:off x="14363700" y="30251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794" name="Text Box 16">
          <a:extLst>
            <a:ext uri="{FF2B5EF4-FFF2-40B4-BE49-F238E27FC236}">
              <a16:creationId xmlns:a16="http://schemas.microsoft.com/office/drawing/2014/main" id="{B217F451-8B04-44B7-B320-E0C6D092E061}"/>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795" name="Text Box 17">
          <a:extLst>
            <a:ext uri="{FF2B5EF4-FFF2-40B4-BE49-F238E27FC236}">
              <a16:creationId xmlns:a16="http://schemas.microsoft.com/office/drawing/2014/main" id="{CFD6F8B1-DDEE-4466-8B95-CC0FFCA2A9C7}"/>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796" name="Text Box 18">
          <a:extLst>
            <a:ext uri="{FF2B5EF4-FFF2-40B4-BE49-F238E27FC236}">
              <a16:creationId xmlns:a16="http://schemas.microsoft.com/office/drawing/2014/main" id="{5BA39B92-E7B9-4CC2-A8CE-D74C1CFDDDCE}"/>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797" name="Text Box 19">
          <a:extLst>
            <a:ext uri="{FF2B5EF4-FFF2-40B4-BE49-F238E27FC236}">
              <a16:creationId xmlns:a16="http://schemas.microsoft.com/office/drawing/2014/main" id="{F618D4F5-948B-482A-8220-A804BDBE245A}"/>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798" name="Text Box 16">
          <a:extLst>
            <a:ext uri="{FF2B5EF4-FFF2-40B4-BE49-F238E27FC236}">
              <a16:creationId xmlns:a16="http://schemas.microsoft.com/office/drawing/2014/main" id="{FF3C3E1C-9871-4CB1-B960-A678268975C6}"/>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799" name="Text Box 17">
          <a:extLst>
            <a:ext uri="{FF2B5EF4-FFF2-40B4-BE49-F238E27FC236}">
              <a16:creationId xmlns:a16="http://schemas.microsoft.com/office/drawing/2014/main" id="{62A97E7A-1BA0-4B9D-8D89-58BBA1ECF6F0}"/>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800" name="Text Box 18">
          <a:extLst>
            <a:ext uri="{FF2B5EF4-FFF2-40B4-BE49-F238E27FC236}">
              <a16:creationId xmlns:a16="http://schemas.microsoft.com/office/drawing/2014/main" id="{999CA21C-4ADB-4C13-BE26-E00CE39052C1}"/>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801" name="Text Box 19">
          <a:extLst>
            <a:ext uri="{FF2B5EF4-FFF2-40B4-BE49-F238E27FC236}">
              <a16:creationId xmlns:a16="http://schemas.microsoft.com/office/drawing/2014/main" id="{77AB8C17-81A1-4B9E-A2D7-9DE6BD9D1045}"/>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2802" name="Text Box 16">
          <a:extLst>
            <a:ext uri="{FF2B5EF4-FFF2-40B4-BE49-F238E27FC236}">
              <a16:creationId xmlns:a16="http://schemas.microsoft.com/office/drawing/2014/main" id="{7AE7677A-E767-48D4-BE9F-71EED86AD810}"/>
            </a:ext>
          </a:extLst>
        </xdr:cNvPr>
        <xdr:cNvSpPr txBox="1">
          <a:spLocks noChangeArrowheads="1"/>
        </xdr:cNvSpPr>
      </xdr:nvSpPr>
      <xdr:spPr bwMode="auto">
        <a:xfrm>
          <a:off x="309181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2803" name="Text Box 17">
          <a:extLst>
            <a:ext uri="{FF2B5EF4-FFF2-40B4-BE49-F238E27FC236}">
              <a16:creationId xmlns:a16="http://schemas.microsoft.com/office/drawing/2014/main" id="{A58FF290-BB8B-4E2A-BEB6-36E128975814}"/>
            </a:ext>
          </a:extLst>
        </xdr:cNvPr>
        <xdr:cNvSpPr txBox="1">
          <a:spLocks noChangeArrowheads="1"/>
        </xdr:cNvSpPr>
      </xdr:nvSpPr>
      <xdr:spPr bwMode="auto">
        <a:xfrm>
          <a:off x="309181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2804" name="Text Box 18">
          <a:extLst>
            <a:ext uri="{FF2B5EF4-FFF2-40B4-BE49-F238E27FC236}">
              <a16:creationId xmlns:a16="http://schemas.microsoft.com/office/drawing/2014/main" id="{DDA8A12D-62D6-45BF-BC3B-65E1F8961C9B}"/>
            </a:ext>
          </a:extLst>
        </xdr:cNvPr>
        <xdr:cNvSpPr txBox="1">
          <a:spLocks noChangeArrowheads="1"/>
        </xdr:cNvSpPr>
      </xdr:nvSpPr>
      <xdr:spPr bwMode="auto">
        <a:xfrm>
          <a:off x="309181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2805" name="Text Box 19">
          <a:extLst>
            <a:ext uri="{FF2B5EF4-FFF2-40B4-BE49-F238E27FC236}">
              <a16:creationId xmlns:a16="http://schemas.microsoft.com/office/drawing/2014/main" id="{FE1F18C5-F4C7-42C8-A741-B76715CD8B3E}"/>
            </a:ext>
          </a:extLst>
        </xdr:cNvPr>
        <xdr:cNvSpPr txBox="1">
          <a:spLocks noChangeArrowheads="1"/>
        </xdr:cNvSpPr>
      </xdr:nvSpPr>
      <xdr:spPr bwMode="auto">
        <a:xfrm>
          <a:off x="309181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4014"/>
    <xdr:sp macro="" textlink="">
      <xdr:nvSpPr>
        <xdr:cNvPr id="2806" name="Text Box 15">
          <a:extLst>
            <a:ext uri="{FF2B5EF4-FFF2-40B4-BE49-F238E27FC236}">
              <a16:creationId xmlns:a16="http://schemas.microsoft.com/office/drawing/2014/main" id="{5E802B7B-B559-4089-9FBF-AB611523AC08}"/>
            </a:ext>
          </a:extLst>
        </xdr:cNvPr>
        <xdr:cNvSpPr txBox="1">
          <a:spLocks noChangeArrowheads="1"/>
        </xdr:cNvSpPr>
      </xdr:nvSpPr>
      <xdr:spPr bwMode="auto">
        <a:xfrm>
          <a:off x="4743450" y="317373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07" name="Text Box 16">
          <a:extLst>
            <a:ext uri="{FF2B5EF4-FFF2-40B4-BE49-F238E27FC236}">
              <a16:creationId xmlns:a16="http://schemas.microsoft.com/office/drawing/2014/main" id="{2D153902-266A-4F33-8895-698CCCFCE74B}"/>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08" name="Text Box 17">
          <a:extLst>
            <a:ext uri="{FF2B5EF4-FFF2-40B4-BE49-F238E27FC236}">
              <a16:creationId xmlns:a16="http://schemas.microsoft.com/office/drawing/2014/main" id="{8A90F7EF-6A68-4A68-A45E-CA8554FED17A}"/>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09" name="Text Box 18">
          <a:extLst>
            <a:ext uri="{FF2B5EF4-FFF2-40B4-BE49-F238E27FC236}">
              <a16:creationId xmlns:a16="http://schemas.microsoft.com/office/drawing/2014/main" id="{1BCD5ED3-56DA-44CE-8E6D-80C52AD803C5}"/>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10" name="Text Box 19">
          <a:extLst>
            <a:ext uri="{FF2B5EF4-FFF2-40B4-BE49-F238E27FC236}">
              <a16:creationId xmlns:a16="http://schemas.microsoft.com/office/drawing/2014/main" id="{3EE0A123-3854-419A-AC0A-F959CFFAA4CC}"/>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70</xdr:row>
      <xdr:rowOff>504825</xdr:rowOff>
    </xdr:from>
    <xdr:ext cx="95250" cy="442269"/>
    <xdr:sp macro="" textlink="">
      <xdr:nvSpPr>
        <xdr:cNvPr id="2811" name="Text Box 15">
          <a:extLst>
            <a:ext uri="{FF2B5EF4-FFF2-40B4-BE49-F238E27FC236}">
              <a16:creationId xmlns:a16="http://schemas.microsoft.com/office/drawing/2014/main" id="{BFF4092E-A19E-4111-82B3-259F49C2EE25}"/>
            </a:ext>
          </a:extLst>
        </xdr:cNvPr>
        <xdr:cNvSpPr txBox="1">
          <a:spLocks noChangeArrowheads="1"/>
        </xdr:cNvSpPr>
      </xdr:nvSpPr>
      <xdr:spPr bwMode="auto">
        <a:xfrm>
          <a:off x="14363700" y="317373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812" name="Text Box 16">
          <a:extLst>
            <a:ext uri="{FF2B5EF4-FFF2-40B4-BE49-F238E27FC236}">
              <a16:creationId xmlns:a16="http://schemas.microsoft.com/office/drawing/2014/main" id="{401B1B1B-1C78-4665-828D-5BAFA9022943}"/>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813" name="Text Box 17">
          <a:extLst>
            <a:ext uri="{FF2B5EF4-FFF2-40B4-BE49-F238E27FC236}">
              <a16:creationId xmlns:a16="http://schemas.microsoft.com/office/drawing/2014/main" id="{0FFEA955-C10C-4C43-BC62-6866DAA42F3B}"/>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814" name="Text Box 18">
          <a:extLst>
            <a:ext uri="{FF2B5EF4-FFF2-40B4-BE49-F238E27FC236}">
              <a16:creationId xmlns:a16="http://schemas.microsoft.com/office/drawing/2014/main" id="{8AAD1E6C-14C8-47E6-A262-A4046EB4EF3F}"/>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815" name="Text Box 16">
          <a:extLst>
            <a:ext uri="{FF2B5EF4-FFF2-40B4-BE49-F238E27FC236}">
              <a16:creationId xmlns:a16="http://schemas.microsoft.com/office/drawing/2014/main" id="{CDA0B075-1FB3-453B-8CA7-01A44FAADBEE}"/>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816" name="Text Box 17">
          <a:extLst>
            <a:ext uri="{FF2B5EF4-FFF2-40B4-BE49-F238E27FC236}">
              <a16:creationId xmlns:a16="http://schemas.microsoft.com/office/drawing/2014/main" id="{8E5D1BB0-CA26-452B-ABA1-A0565CFC029E}"/>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817" name="Text Box 18">
          <a:extLst>
            <a:ext uri="{FF2B5EF4-FFF2-40B4-BE49-F238E27FC236}">
              <a16:creationId xmlns:a16="http://schemas.microsoft.com/office/drawing/2014/main" id="{5CD23DC8-577A-4452-9756-C7BC314E25DE}"/>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818" name="Text Box 19">
          <a:extLst>
            <a:ext uri="{FF2B5EF4-FFF2-40B4-BE49-F238E27FC236}">
              <a16:creationId xmlns:a16="http://schemas.microsoft.com/office/drawing/2014/main" id="{79B22888-1BCA-4500-B9DF-D27BC32E3A8F}"/>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819" name="Text Box 16">
          <a:extLst>
            <a:ext uri="{FF2B5EF4-FFF2-40B4-BE49-F238E27FC236}">
              <a16:creationId xmlns:a16="http://schemas.microsoft.com/office/drawing/2014/main" id="{697BA20F-14F9-4D6A-BF0F-BCF51A107B81}"/>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820" name="Text Box 17">
          <a:extLst>
            <a:ext uri="{FF2B5EF4-FFF2-40B4-BE49-F238E27FC236}">
              <a16:creationId xmlns:a16="http://schemas.microsoft.com/office/drawing/2014/main" id="{B7C7514D-67BF-41B9-9C4F-915B466F8863}"/>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821" name="Text Box 18">
          <a:extLst>
            <a:ext uri="{FF2B5EF4-FFF2-40B4-BE49-F238E27FC236}">
              <a16:creationId xmlns:a16="http://schemas.microsoft.com/office/drawing/2014/main" id="{5C2976FD-1611-4983-B798-CEB3E7105CC9}"/>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170392</xdr:rowOff>
    </xdr:from>
    <xdr:ext cx="95250" cy="213632"/>
    <xdr:sp macro="" textlink="">
      <xdr:nvSpPr>
        <xdr:cNvPr id="2822" name="Text Box 15">
          <a:extLst>
            <a:ext uri="{FF2B5EF4-FFF2-40B4-BE49-F238E27FC236}">
              <a16:creationId xmlns:a16="http://schemas.microsoft.com/office/drawing/2014/main" id="{46DC58E0-9773-4AD6-B4F3-A6BEBAD99B61}"/>
            </a:ext>
          </a:extLst>
        </xdr:cNvPr>
        <xdr:cNvSpPr txBox="1">
          <a:spLocks noChangeArrowheads="1"/>
        </xdr:cNvSpPr>
      </xdr:nvSpPr>
      <xdr:spPr bwMode="auto">
        <a:xfrm>
          <a:off x="14392275" y="322791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23" name="Text Box 16">
          <a:extLst>
            <a:ext uri="{FF2B5EF4-FFF2-40B4-BE49-F238E27FC236}">
              <a16:creationId xmlns:a16="http://schemas.microsoft.com/office/drawing/2014/main" id="{501F672F-7517-4BE4-A894-F4DAB3B5AA7B}"/>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24" name="Text Box 17">
          <a:extLst>
            <a:ext uri="{FF2B5EF4-FFF2-40B4-BE49-F238E27FC236}">
              <a16:creationId xmlns:a16="http://schemas.microsoft.com/office/drawing/2014/main" id="{69FDF8C1-1F42-4784-AC47-074A105E61C4}"/>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25" name="Text Box 18">
          <a:extLst>
            <a:ext uri="{FF2B5EF4-FFF2-40B4-BE49-F238E27FC236}">
              <a16:creationId xmlns:a16="http://schemas.microsoft.com/office/drawing/2014/main" id="{B5A1B987-39FB-400F-825F-24B866513789}"/>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26" name="Text Box 19">
          <a:extLst>
            <a:ext uri="{FF2B5EF4-FFF2-40B4-BE49-F238E27FC236}">
              <a16:creationId xmlns:a16="http://schemas.microsoft.com/office/drawing/2014/main" id="{EAA429D2-84E5-4F48-BF7F-4F2E804207B6}"/>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827" name="Text Box 16">
          <a:extLst>
            <a:ext uri="{FF2B5EF4-FFF2-40B4-BE49-F238E27FC236}">
              <a16:creationId xmlns:a16="http://schemas.microsoft.com/office/drawing/2014/main" id="{84869AE7-4EC1-491D-9242-6FFF393E756E}"/>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828" name="Text Box 17">
          <a:extLst>
            <a:ext uri="{FF2B5EF4-FFF2-40B4-BE49-F238E27FC236}">
              <a16:creationId xmlns:a16="http://schemas.microsoft.com/office/drawing/2014/main" id="{73CA7A26-85FE-44B1-BEB1-EF35DD2312AA}"/>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829" name="Text Box 18">
          <a:extLst>
            <a:ext uri="{FF2B5EF4-FFF2-40B4-BE49-F238E27FC236}">
              <a16:creationId xmlns:a16="http://schemas.microsoft.com/office/drawing/2014/main" id="{B88619E1-7EAE-4DF5-932E-7A4C0BCB662B}"/>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830" name="Text Box 19">
          <a:extLst>
            <a:ext uri="{FF2B5EF4-FFF2-40B4-BE49-F238E27FC236}">
              <a16:creationId xmlns:a16="http://schemas.microsoft.com/office/drawing/2014/main" id="{34B1A584-1A49-4245-A7A9-1032A0E8AB56}"/>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67</xdr:row>
      <xdr:rowOff>0</xdr:rowOff>
    </xdr:from>
    <xdr:ext cx="95250" cy="171450"/>
    <xdr:sp macro="" textlink="">
      <xdr:nvSpPr>
        <xdr:cNvPr id="2831" name="Text Box 16">
          <a:extLst>
            <a:ext uri="{FF2B5EF4-FFF2-40B4-BE49-F238E27FC236}">
              <a16:creationId xmlns:a16="http://schemas.microsoft.com/office/drawing/2014/main" id="{7CA88656-7E2E-47E0-96C3-275DC0A21540}"/>
            </a:ext>
          </a:extLst>
        </xdr:cNvPr>
        <xdr:cNvSpPr txBox="1">
          <a:spLocks noChangeArrowheads="1"/>
        </xdr:cNvSpPr>
      </xdr:nvSpPr>
      <xdr:spPr bwMode="auto">
        <a:xfrm>
          <a:off x="30918150" y="302514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67</xdr:row>
      <xdr:rowOff>0</xdr:rowOff>
    </xdr:from>
    <xdr:ext cx="95250" cy="171450"/>
    <xdr:sp macro="" textlink="">
      <xdr:nvSpPr>
        <xdr:cNvPr id="2832" name="Text Box 17">
          <a:extLst>
            <a:ext uri="{FF2B5EF4-FFF2-40B4-BE49-F238E27FC236}">
              <a16:creationId xmlns:a16="http://schemas.microsoft.com/office/drawing/2014/main" id="{2FEF89C6-6E0E-404A-AE58-FE472C951CE2}"/>
            </a:ext>
          </a:extLst>
        </xdr:cNvPr>
        <xdr:cNvSpPr txBox="1">
          <a:spLocks noChangeArrowheads="1"/>
        </xdr:cNvSpPr>
      </xdr:nvSpPr>
      <xdr:spPr bwMode="auto">
        <a:xfrm>
          <a:off x="30918150" y="302514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67</xdr:row>
      <xdr:rowOff>0</xdr:rowOff>
    </xdr:from>
    <xdr:ext cx="95250" cy="171450"/>
    <xdr:sp macro="" textlink="">
      <xdr:nvSpPr>
        <xdr:cNvPr id="2833" name="Text Box 18">
          <a:extLst>
            <a:ext uri="{FF2B5EF4-FFF2-40B4-BE49-F238E27FC236}">
              <a16:creationId xmlns:a16="http://schemas.microsoft.com/office/drawing/2014/main" id="{BACA13D0-954D-4D48-AFFA-D74A82522E6B}"/>
            </a:ext>
          </a:extLst>
        </xdr:cNvPr>
        <xdr:cNvSpPr txBox="1">
          <a:spLocks noChangeArrowheads="1"/>
        </xdr:cNvSpPr>
      </xdr:nvSpPr>
      <xdr:spPr bwMode="auto">
        <a:xfrm>
          <a:off x="30918150" y="302514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67</xdr:row>
      <xdr:rowOff>0</xdr:rowOff>
    </xdr:from>
    <xdr:ext cx="95250" cy="171450"/>
    <xdr:sp macro="" textlink="">
      <xdr:nvSpPr>
        <xdr:cNvPr id="2834" name="Text Box 19">
          <a:extLst>
            <a:ext uri="{FF2B5EF4-FFF2-40B4-BE49-F238E27FC236}">
              <a16:creationId xmlns:a16="http://schemas.microsoft.com/office/drawing/2014/main" id="{82308548-B6F5-47C0-97AB-666AF8E24F02}"/>
            </a:ext>
          </a:extLst>
        </xdr:cNvPr>
        <xdr:cNvSpPr txBox="1">
          <a:spLocks noChangeArrowheads="1"/>
        </xdr:cNvSpPr>
      </xdr:nvSpPr>
      <xdr:spPr bwMode="auto">
        <a:xfrm>
          <a:off x="30918150" y="302514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4014"/>
    <xdr:sp macro="" textlink="">
      <xdr:nvSpPr>
        <xdr:cNvPr id="2835" name="Text Box 15">
          <a:extLst>
            <a:ext uri="{FF2B5EF4-FFF2-40B4-BE49-F238E27FC236}">
              <a16:creationId xmlns:a16="http://schemas.microsoft.com/office/drawing/2014/main" id="{AFC4C9A3-9A73-4F9D-A900-BB442CB7997B}"/>
            </a:ext>
          </a:extLst>
        </xdr:cNvPr>
        <xdr:cNvSpPr txBox="1">
          <a:spLocks noChangeArrowheads="1"/>
        </xdr:cNvSpPr>
      </xdr:nvSpPr>
      <xdr:spPr bwMode="auto">
        <a:xfrm>
          <a:off x="4743450" y="317373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36" name="Text Box 16">
          <a:extLst>
            <a:ext uri="{FF2B5EF4-FFF2-40B4-BE49-F238E27FC236}">
              <a16:creationId xmlns:a16="http://schemas.microsoft.com/office/drawing/2014/main" id="{AC54EED4-ACF7-40C8-BDB3-6203C03E74AB}"/>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37" name="Text Box 17">
          <a:extLst>
            <a:ext uri="{FF2B5EF4-FFF2-40B4-BE49-F238E27FC236}">
              <a16:creationId xmlns:a16="http://schemas.microsoft.com/office/drawing/2014/main" id="{7AA13A3B-2D13-4863-A9AA-B79EC91BA3B9}"/>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38" name="Text Box 18">
          <a:extLst>
            <a:ext uri="{FF2B5EF4-FFF2-40B4-BE49-F238E27FC236}">
              <a16:creationId xmlns:a16="http://schemas.microsoft.com/office/drawing/2014/main" id="{A2625DA0-A342-4590-8DEF-0EE5E53EC982}"/>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39" name="Text Box 19">
          <a:extLst>
            <a:ext uri="{FF2B5EF4-FFF2-40B4-BE49-F238E27FC236}">
              <a16:creationId xmlns:a16="http://schemas.microsoft.com/office/drawing/2014/main" id="{4A9DA748-F74C-4809-B790-6F7EF1E1C2F5}"/>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840" name="Text Box 16">
          <a:extLst>
            <a:ext uri="{FF2B5EF4-FFF2-40B4-BE49-F238E27FC236}">
              <a16:creationId xmlns:a16="http://schemas.microsoft.com/office/drawing/2014/main" id="{A36D095C-96B8-4CB2-BB56-666C6B9E9499}"/>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841" name="Text Box 17">
          <a:extLst>
            <a:ext uri="{FF2B5EF4-FFF2-40B4-BE49-F238E27FC236}">
              <a16:creationId xmlns:a16="http://schemas.microsoft.com/office/drawing/2014/main" id="{E076BA35-22DD-4B12-AF81-8070CA921CC9}"/>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15875</xdr:rowOff>
    </xdr:from>
    <xdr:ext cx="95250" cy="171450"/>
    <xdr:sp macro="" textlink="">
      <xdr:nvSpPr>
        <xdr:cNvPr id="2842" name="Text Box 18">
          <a:extLst>
            <a:ext uri="{FF2B5EF4-FFF2-40B4-BE49-F238E27FC236}">
              <a16:creationId xmlns:a16="http://schemas.microsoft.com/office/drawing/2014/main" id="{F19BC2F5-FE64-4DC4-B5E6-DCB913D0E31C}"/>
            </a:ext>
          </a:extLst>
        </xdr:cNvPr>
        <xdr:cNvSpPr txBox="1">
          <a:spLocks noChangeArrowheads="1"/>
        </xdr:cNvSpPr>
      </xdr:nvSpPr>
      <xdr:spPr bwMode="auto">
        <a:xfrm>
          <a:off x="14355762" y="321246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843" name="Text Box 16">
          <a:extLst>
            <a:ext uri="{FF2B5EF4-FFF2-40B4-BE49-F238E27FC236}">
              <a16:creationId xmlns:a16="http://schemas.microsoft.com/office/drawing/2014/main" id="{DCE7B3F8-0979-4AE6-BC62-C2EB55B48E8A}"/>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844" name="Text Box 17">
          <a:extLst>
            <a:ext uri="{FF2B5EF4-FFF2-40B4-BE49-F238E27FC236}">
              <a16:creationId xmlns:a16="http://schemas.microsoft.com/office/drawing/2014/main" id="{A6066A98-E900-4EC2-94C5-D23AC3D8D2C5}"/>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845" name="Text Box 18">
          <a:extLst>
            <a:ext uri="{FF2B5EF4-FFF2-40B4-BE49-F238E27FC236}">
              <a16:creationId xmlns:a16="http://schemas.microsoft.com/office/drawing/2014/main" id="{33E7B00D-B4FC-497E-A43A-F42C683BDB4A}"/>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846" name="Text Box 19">
          <a:extLst>
            <a:ext uri="{FF2B5EF4-FFF2-40B4-BE49-F238E27FC236}">
              <a16:creationId xmlns:a16="http://schemas.microsoft.com/office/drawing/2014/main" id="{3AA8DB24-7197-4DB5-AA11-663A563082A0}"/>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847" name="Text Box 16">
          <a:extLst>
            <a:ext uri="{FF2B5EF4-FFF2-40B4-BE49-F238E27FC236}">
              <a16:creationId xmlns:a16="http://schemas.microsoft.com/office/drawing/2014/main" id="{486FE5FE-5D44-40A1-AAD0-09D81EA47EA7}"/>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170392</xdr:rowOff>
    </xdr:from>
    <xdr:ext cx="95250" cy="213632"/>
    <xdr:sp macro="" textlink="">
      <xdr:nvSpPr>
        <xdr:cNvPr id="2848" name="Text Box 15">
          <a:extLst>
            <a:ext uri="{FF2B5EF4-FFF2-40B4-BE49-F238E27FC236}">
              <a16:creationId xmlns:a16="http://schemas.microsoft.com/office/drawing/2014/main" id="{C4FF8854-B41B-428B-AFA3-3121B495A9EA}"/>
            </a:ext>
          </a:extLst>
        </xdr:cNvPr>
        <xdr:cNvSpPr txBox="1">
          <a:spLocks noChangeArrowheads="1"/>
        </xdr:cNvSpPr>
      </xdr:nvSpPr>
      <xdr:spPr bwMode="auto">
        <a:xfrm>
          <a:off x="14392275" y="322791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48496"/>
    <xdr:sp macro="" textlink="">
      <xdr:nvSpPr>
        <xdr:cNvPr id="2849" name="Text Box 15">
          <a:extLst>
            <a:ext uri="{FF2B5EF4-FFF2-40B4-BE49-F238E27FC236}">
              <a16:creationId xmlns:a16="http://schemas.microsoft.com/office/drawing/2014/main" id="{5C1FC286-ECBD-4577-8206-E491F9967053}"/>
            </a:ext>
          </a:extLst>
        </xdr:cNvPr>
        <xdr:cNvSpPr txBox="1">
          <a:spLocks noChangeArrowheads="1"/>
        </xdr:cNvSpPr>
      </xdr:nvSpPr>
      <xdr:spPr bwMode="auto">
        <a:xfrm>
          <a:off x="4743450" y="324802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504825</xdr:rowOff>
    </xdr:from>
    <xdr:ext cx="95250" cy="442269"/>
    <xdr:sp macro="" textlink="">
      <xdr:nvSpPr>
        <xdr:cNvPr id="2850" name="Text Box 15">
          <a:extLst>
            <a:ext uri="{FF2B5EF4-FFF2-40B4-BE49-F238E27FC236}">
              <a16:creationId xmlns:a16="http://schemas.microsoft.com/office/drawing/2014/main" id="{35972DD0-134F-4572-8465-99AD8EA60F8A}"/>
            </a:ext>
          </a:extLst>
        </xdr:cNvPr>
        <xdr:cNvSpPr txBox="1">
          <a:spLocks noChangeArrowheads="1"/>
        </xdr:cNvSpPr>
      </xdr:nvSpPr>
      <xdr:spPr bwMode="auto">
        <a:xfrm>
          <a:off x="14363700" y="324802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2851" name="Text Box 15">
          <a:extLst>
            <a:ext uri="{FF2B5EF4-FFF2-40B4-BE49-F238E27FC236}">
              <a16:creationId xmlns:a16="http://schemas.microsoft.com/office/drawing/2014/main" id="{10F7D792-CF7D-4CC8-9319-0DEB9B84FEE5}"/>
            </a:ext>
          </a:extLst>
        </xdr:cNvPr>
        <xdr:cNvSpPr txBox="1">
          <a:spLocks noChangeArrowheads="1"/>
        </xdr:cNvSpPr>
      </xdr:nvSpPr>
      <xdr:spPr bwMode="auto">
        <a:xfrm>
          <a:off x="4743450" y="3248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44331"/>
    <xdr:sp macro="" textlink="">
      <xdr:nvSpPr>
        <xdr:cNvPr id="2852" name="Text Box 15">
          <a:extLst>
            <a:ext uri="{FF2B5EF4-FFF2-40B4-BE49-F238E27FC236}">
              <a16:creationId xmlns:a16="http://schemas.microsoft.com/office/drawing/2014/main" id="{50818BAA-5EB2-4BA0-8E46-18D5EE6D366C}"/>
            </a:ext>
          </a:extLst>
        </xdr:cNvPr>
        <xdr:cNvSpPr txBox="1">
          <a:spLocks noChangeArrowheads="1"/>
        </xdr:cNvSpPr>
      </xdr:nvSpPr>
      <xdr:spPr bwMode="auto">
        <a:xfrm>
          <a:off x="4743450" y="324802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170392</xdr:rowOff>
    </xdr:from>
    <xdr:ext cx="95250" cy="213632"/>
    <xdr:sp macro="" textlink="">
      <xdr:nvSpPr>
        <xdr:cNvPr id="2853" name="Text Box 15">
          <a:extLst>
            <a:ext uri="{FF2B5EF4-FFF2-40B4-BE49-F238E27FC236}">
              <a16:creationId xmlns:a16="http://schemas.microsoft.com/office/drawing/2014/main" id="{2167810D-8D67-4D5B-806C-639D7EE95DF7}"/>
            </a:ext>
          </a:extLst>
        </xdr:cNvPr>
        <xdr:cNvSpPr txBox="1">
          <a:spLocks noChangeArrowheads="1"/>
        </xdr:cNvSpPr>
      </xdr:nvSpPr>
      <xdr:spPr bwMode="auto">
        <a:xfrm>
          <a:off x="14392275" y="322791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854" name="Text Box 16">
          <a:extLst>
            <a:ext uri="{FF2B5EF4-FFF2-40B4-BE49-F238E27FC236}">
              <a16:creationId xmlns:a16="http://schemas.microsoft.com/office/drawing/2014/main" id="{7A07565C-CED6-4DDD-B065-AC6C2F6D9C19}"/>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855" name="Text Box 17">
          <a:extLst>
            <a:ext uri="{FF2B5EF4-FFF2-40B4-BE49-F238E27FC236}">
              <a16:creationId xmlns:a16="http://schemas.microsoft.com/office/drawing/2014/main" id="{8F06549F-81A4-46F6-88CE-D25594958EFA}"/>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856" name="Text Box 18">
          <a:extLst>
            <a:ext uri="{FF2B5EF4-FFF2-40B4-BE49-F238E27FC236}">
              <a16:creationId xmlns:a16="http://schemas.microsoft.com/office/drawing/2014/main" id="{7D96BCC0-1522-4501-B058-59B9A9E2209E}"/>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857" name="Text Box 19">
          <a:extLst>
            <a:ext uri="{FF2B5EF4-FFF2-40B4-BE49-F238E27FC236}">
              <a16:creationId xmlns:a16="http://schemas.microsoft.com/office/drawing/2014/main" id="{3CA78A03-BDF3-4B22-9D11-AB7F6588C690}"/>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858" name="Text Box 16">
          <a:extLst>
            <a:ext uri="{FF2B5EF4-FFF2-40B4-BE49-F238E27FC236}">
              <a16:creationId xmlns:a16="http://schemas.microsoft.com/office/drawing/2014/main" id="{4C0FBE6C-DC69-4302-9F70-AEC9F21E33BA}"/>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859" name="Text Box 17">
          <a:extLst>
            <a:ext uri="{FF2B5EF4-FFF2-40B4-BE49-F238E27FC236}">
              <a16:creationId xmlns:a16="http://schemas.microsoft.com/office/drawing/2014/main" id="{2C08EB0F-AD5E-49C8-9463-7B911363DDE9}"/>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860" name="Text Box 18">
          <a:extLst>
            <a:ext uri="{FF2B5EF4-FFF2-40B4-BE49-F238E27FC236}">
              <a16:creationId xmlns:a16="http://schemas.microsoft.com/office/drawing/2014/main" id="{69548D7E-6DFD-41EC-8593-0B21CD298CA9}"/>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861" name="Text Box 19">
          <a:extLst>
            <a:ext uri="{FF2B5EF4-FFF2-40B4-BE49-F238E27FC236}">
              <a16:creationId xmlns:a16="http://schemas.microsoft.com/office/drawing/2014/main" id="{090BB8AA-8755-41C9-B8E9-7899BF1BB180}"/>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2862" name="Text Box 16">
          <a:extLst>
            <a:ext uri="{FF2B5EF4-FFF2-40B4-BE49-F238E27FC236}">
              <a16:creationId xmlns:a16="http://schemas.microsoft.com/office/drawing/2014/main" id="{BD2AF2F2-D323-400B-9B94-64FD6B0055F7}"/>
            </a:ext>
          </a:extLst>
        </xdr:cNvPr>
        <xdr:cNvSpPr txBox="1">
          <a:spLocks noChangeArrowheads="1"/>
        </xdr:cNvSpPr>
      </xdr:nvSpPr>
      <xdr:spPr bwMode="auto">
        <a:xfrm>
          <a:off x="309181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2863" name="Text Box 17">
          <a:extLst>
            <a:ext uri="{FF2B5EF4-FFF2-40B4-BE49-F238E27FC236}">
              <a16:creationId xmlns:a16="http://schemas.microsoft.com/office/drawing/2014/main" id="{8287B08C-2E89-445A-BFD9-F77A7C22BC7A}"/>
            </a:ext>
          </a:extLst>
        </xdr:cNvPr>
        <xdr:cNvSpPr txBox="1">
          <a:spLocks noChangeArrowheads="1"/>
        </xdr:cNvSpPr>
      </xdr:nvSpPr>
      <xdr:spPr bwMode="auto">
        <a:xfrm>
          <a:off x="309181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2864" name="Text Box 18">
          <a:extLst>
            <a:ext uri="{FF2B5EF4-FFF2-40B4-BE49-F238E27FC236}">
              <a16:creationId xmlns:a16="http://schemas.microsoft.com/office/drawing/2014/main" id="{4E7BC4A9-E224-4FEA-BA3D-70A6D1291E41}"/>
            </a:ext>
          </a:extLst>
        </xdr:cNvPr>
        <xdr:cNvSpPr txBox="1">
          <a:spLocks noChangeArrowheads="1"/>
        </xdr:cNvSpPr>
      </xdr:nvSpPr>
      <xdr:spPr bwMode="auto">
        <a:xfrm>
          <a:off x="309181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2865" name="Text Box 19">
          <a:extLst>
            <a:ext uri="{FF2B5EF4-FFF2-40B4-BE49-F238E27FC236}">
              <a16:creationId xmlns:a16="http://schemas.microsoft.com/office/drawing/2014/main" id="{83C477FA-1C5B-421A-8F5B-87532BAE66E4}"/>
            </a:ext>
          </a:extLst>
        </xdr:cNvPr>
        <xdr:cNvSpPr txBox="1">
          <a:spLocks noChangeArrowheads="1"/>
        </xdr:cNvSpPr>
      </xdr:nvSpPr>
      <xdr:spPr bwMode="auto">
        <a:xfrm>
          <a:off x="309181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4014"/>
    <xdr:sp macro="" textlink="">
      <xdr:nvSpPr>
        <xdr:cNvPr id="2866" name="Text Box 15">
          <a:extLst>
            <a:ext uri="{FF2B5EF4-FFF2-40B4-BE49-F238E27FC236}">
              <a16:creationId xmlns:a16="http://schemas.microsoft.com/office/drawing/2014/main" id="{367954A2-EB57-44FA-B966-F2299AD2B99C}"/>
            </a:ext>
          </a:extLst>
        </xdr:cNvPr>
        <xdr:cNvSpPr txBox="1">
          <a:spLocks noChangeArrowheads="1"/>
        </xdr:cNvSpPr>
      </xdr:nvSpPr>
      <xdr:spPr bwMode="auto">
        <a:xfrm>
          <a:off x="4743450" y="332232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867" name="Text Box 16">
          <a:extLst>
            <a:ext uri="{FF2B5EF4-FFF2-40B4-BE49-F238E27FC236}">
              <a16:creationId xmlns:a16="http://schemas.microsoft.com/office/drawing/2014/main" id="{ED59BD81-C7BD-4FF2-8B54-4D339B945409}"/>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868" name="Text Box 17">
          <a:extLst>
            <a:ext uri="{FF2B5EF4-FFF2-40B4-BE49-F238E27FC236}">
              <a16:creationId xmlns:a16="http://schemas.microsoft.com/office/drawing/2014/main" id="{60DFD506-02BE-4E6B-8CCB-1262114DD7C0}"/>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869" name="Text Box 18">
          <a:extLst>
            <a:ext uri="{FF2B5EF4-FFF2-40B4-BE49-F238E27FC236}">
              <a16:creationId xmlns:a16="http://schemas.microsoft.com/office/drawing/2014/main" id="{FDA52AEF-F793-4DD0-B8A0-04C4D3C52F66}"/>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870" name="Text Box 19">
          <a:extLst>
            <a:ext uri="{FF2B5EF4-FFF2-40B4-BE49-F238E27FC236}">
              <a16:creationId xmlns:a16="http://schemas.microsoft.com/office/drawing/2014/main" id="{72C6142E-4643-4E30-ACCA-231298AE41F0}"/>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871" name="Text Box 16">
          <a:extLst>
            <a:ext uri="{FF2B5EF4-FFF2-40B4-BE49-F238E27FC236}">
              <a16:creationId xmlns:a16="http://schemas.microsoft.com/office/drawing/2014/main" id="{88FFA81C-7D43-40A4-B897-BFB5ABC9D800}"/>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872" name="Text Box 17">
          <a:extLst>
            <a:ext uri="{FF2B5EF4-FFF2-40B4-BE49-F238E27FC236}">
              <a16:creationId xmlns:a16="http://schemas.microsoft.com/office/drawing/2014/main" id="{7FA7BEFA-12CC-4456-A4B4-4B5309825A80}"/>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873" name="Text Box 18">
          <a:extLst>
            <a:ext uri="{FF2B5EF4-FFF2-40B4-BE49-F238E27FC236}">
              <a16:creationId xmlns:a16="http://schemas.microsoft.com/office/drawing/2014/main" id="{B44888FE-828F-450A-8A27-300BF6ED664E}"/>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874" name="Text Box 16">
          <a:extLst>
            <a:ext uri="{FF2B5EF4-FFF2-40B4-BE49-F238E27FC236}">
              <a16:creationId xmlns:a16="http://schemas.microsoft.com/office/drawing/2014/main" id="{EA784E81-CFAE-4D55-A4C8-5044216A7B96}"/>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875" name="Text Box 17">
          <a:extLst>
            <a:ext uri="{FF2B5EF4-FFF2-40B4-BE49-F238E27FC236}">
              <a16:creationId xmlns:a16="http://schemas.microsoft.com/office/drawing/2014/main" id="{DC88F27F-96CA-4CF0-8192-DDB58F98D00B}"/>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876" name="Text Box 18">
          <a:extLst>
            <a:ext uri="{FF2B5EF4-FFF2-40B4-BE49-F238E27FC236}">
              <a16:creationId xmlns:a16="http://schemas.microsoft.com/office/drawing/2014/main" id="{D8920AA0-843F-4201-BD2A-8DAFB0AD36E9}"/>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877" name="Text Box 19">
          <a:extLst>
            <a:ext uri="{FF2B5EF4-FFF2-40B4-BE49-F238E27FC236}">
              <a16:creationId xmlns:a16="http://schemas.microsoft.com/office/drawing/2014/main" id="{AD44B519-249E-4383-8A67-2852883EA5FA}"/>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878" name="Text Box 16">
          <a:extLst>
            <a:ext uri="{FF2B5EF4-FFF2-40B4-BE49-F238E27FC236}">
              <a16:creationId xmlns:a16="http://schemas.microsoft.com/office/drawing/2014/main" id="{3DFE234B-68B2-4942-92BA-7A53A3DB02C3}"/>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879" name="Text Box 17">
          <a:extLst>
            <a:ext uri="{FF2B5EF4-FFF2-40B4-BE49-F238E27FC236}">
              <a16:creationId xmlns:a16="http://schemas.microsoft.com/office/drawing/2014/main" id="{904F7C1C-C822-4A38-800E-71E47AA19278}"/>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880" name="Text Box 18">
          <a:extLst>
            <a:ext uri="{FF2B5EF4-FFF2-40B4-BE49-F238E27FC236}">
              <a16:creationId xmlns:a16="http://schemas.microsoft.com/office/drawing/2014/main" id="{A84102FC-AEE9-4CF2-B701-B3B9CA027F15}"/>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881" name="Text Box 19">
          <a:extLst>
            <a:ext uri="{FF2B5EF4-FFF2-40B4-BE49-F238E27FC236}">
              <a16:creationId xmlns:a16="http://schemas.microsoft.com/office/drawing/2014/main" id="{78D58A86-4789-4648-9A7A-C853B56693D6}"/>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56743"/>
    <xdr:sp macro="" textlink="">
      <xdr:nvSpPr>
        <xdr:cNvPr id="2882" name="Text Box 15">
          <a:extLst>
            <a:ext uri="{FF2B5EF4-FFF2-40B4-BE49-F238E27FC236}">
              <a16:creationId xmlns:a16="http://schemas.microsoft.com/office/drawing/2014/main" id="{ACC86456-22C0-4A02-AA67-B6512CCA6B8F}"/>
            </a:ext>
          </a:extLst>
        </xdr:cNvPr>
        <xdr:cNvSpPr txBox="1">
          <a:spLocks noChangeArrowheads="1"/>
        </xdr:cNvSpPr>
      </xdr:nvSpPr>
      <xdr:spPr bwMode="auto">
        <a:xfrm>
          <a:off x="4743450" y="324802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504825</xdr:rowOff>
    </xdr:from>
    <xdr:ext cx="95250" cy="442269"/>
    <xdr:sp macro="" textlink="">
      <xdr:nvSpPr>
        <xdr:cNvPr id="2883" name="Text Box 15">
          <a:extLst>
            <a:ext uri="{FF2B5EF4-FFF2-40B4-BE49-F238E27FC236}">
              <a16:creationId xmlns:a16="http://schemas.microsoft.com/office/drawing/2014/main" id="{1524587E-96DA-4333-ABD2-ED913F43CCD5}"/>
            </a:ext>
          </a:extLst>
        </xdr:cNvPr>
        <xdr:cNvSpPr txBox="1">
          <a:spLocks noChangeArrowheads="1"/>
        </xdr:cNvSpPr>
      </xdr:nvSpPr>
      <xdr:spPr bwMode="auto">
        <a:xfrm>
          <a:off x="14363700" y="324802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2884" name="Text Box 15">
          <a:extLst>
            <a:ext uri="{FF2B5EF4-FFF2-40B4-BE49-F238E27FC236}">
              <a16:creationId xmlns:a16="http://schemas.microsoft.com/office/drawing/2014/main" id="{23616454-FBC6-4237-937C-C22368D11838}"/>
            </a:ext>
          </a:extLst>
        </xdr:cNvPr>
        <xdr:cNvSpPr txBox="1">
          <a:spLocks noChangeArrowheads="1"/>
        </xdr:cNvSpPr>
      </xdr:nvSpPr>
      <xdr:spPr bwMode="auto">
        <a:xfrm>
          <a:off x="4743450" y="3248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44331"/>
    <xdr:sp macro="" textlink="">
      <xdr:nvSpPr>
        <xdr:cNvPr id="2885" name="Text Box 15">
          <a:extLst>
            <a:ext uri="{FF2B5EF4-FFF2-40B4-BE49-F238E27FC236}">
              <a16:creationId xmlns:a16="http://schemas.microsoft.com/office/drawing/2014/main" id="{02F30005-2505-4E7B-B585-AA8C05208A6C}"/>
            </a:ext>
          </a:extLst>
        </xdr:cNvPr>
        <xdr:cNvSpPr txBox="1">
          <a:spLocks noChangeArrowheads="1"/>
        </xdr:cNvSpPr>
      </xdr:nvSpPr>
      <xdr:spPr bwMode="auto">
        <a:xfrm>
          <a:off x="4743450" y="324802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504825</xdr:rowOff>
    </xdr:from>
    <xdr:ext cx="95250" cy="213632"/>
    <xdr:sp macro="" textlink="">
      <xdr:nvSpPr>
        <xdr:cNvPr id="2886" name="Text Box 15">
          <a:extLst>
            <a:ext uri="{FF2B5EF4-FFF2-40B4-BE49-F238E27FC236}">
              <a16:creationId xmlns:a16="http://schemas.microsoft.com/office/drawing/2014/main" id="{469EE07E-50FB-4A98-A8A0-FA3469C425D0}"/>
            </a:ext>
          </a:extLst>
        </xdr:cNvPr>
        <xdr:cNvSpPr txBox="1">
          <a:spLocks noChangeArrowheads="1"/>
        </xdr:cNvSpPr>
      </xdr:nvSpPr>
      <xdr:spPr bwMode="auto">
        <a:xfrm>
          <a:off x="14363700" y="3248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887" name="Text Box 16">
          <a:extLst>
            <a:ext uri="{FF2B5EF4-FFF2-40B4-BE49-F238E27FC236}">
              <a16:creationId xmlns:a16="http://schemas.microsoft.com/office/drawing/2014/main" id="{7C7CAE9C-0513-498C-A4CC-1829DA7CBA30}"/>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888" name="Text Box 17">
          <a:extLst>
            <a:ext uri="{FF2B5EF4-FFF2-40B4-BE49-F238E27FC236}">
              <a16:creationId xmlns:a16="http://schemas.microsoft.com/office/drawing/2014/main" id="{86459265-FE4E-484B-9E81-C8F7343B89ED}"/>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889" name="Text Box 18">
          <a:extLst>
            <a:ext uri="{FF2B5EF4-FFF2-40B4-BE49-F238E27FC236}">
              <a16:creationId xmlns:a16="http://schemas.microsoft.com/office/drawing/2014/main" id="{64C1C41F-CCF8-4C3C-B0BE-E6991AB5BEA8}"/>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890" name="Text Box 19">
          <a:extLst>
            <a:ext uri="{FF2B5EF4-FFF2-40B4-BE49-F238E27FC236}">
              <a16:creationId xmlns:a16="http://schemas.microsoft.com/office/drawing/2014/main" id="{369D8FF4-6AE5-4DFF-A76C-5597D8050C9D}"/>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891" name="Text Box 16">
          <a:extLst>
            <a:ext uri="{FF2B5EF4-FFF2-40B4-BE49-F238E27FC236}">
              <a16:creationId xmlns:a16="http://schemas.microsoft.com/office/drawing/2014/main" id="{80DA7AF3-60C7-4FD8-979A-39CBF20E7F4C}"/>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892" name="Text Box 17">
          <a:extLst>
            <a:ext uri="{FF2B5EF4-FFF2-40B4-BE49-F238E27FC236}">
              <a16:creationId xmlns:a16="http://schemas.microsoft.com/office/drawing/2014/main" id="{250A093A-C80B-47D0-9A2B-86F51601E222}"/>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893" name="Text Box 18">
          <a:extLst>
            <a:ext uri="{FF2B5EF4-FFF2-40B4-BE49-F238E27FC236}">
              <a16:creationId xmlns:a16="http://schemas.microsoft.com/office/drawing/2014/main" id="{467B2B81-5472-4609-83DD-D247A588D891}"/>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894" name="Text Box 19">
          <a:extLst>
            <a:ext uri="{FF2B5EF4-FFF2-40B4-BE49-F238E27FC236}">
              <a16:creationId xmlns:a16="http://schemas.microsoft.com/office/drawing/2014/main" id="{CED85CE4-D169-4798-A15A-8628C2D1C43B}"/>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2895" name="Text Box 16">
          <a:extLst>
            <a:ext uri="{FF2B5EF4-FFF2-40B4-BE49-F238E27FC236}">
              <a16:creationId xmlns:a16="http://schemas.microsoft.com/office/drawing/2014/main" id="{E6F6A84C-C3A5-47C5-8531-25888C18768B}"/>
            </a:ext>
          </a:extLst>
        </xdr:cNvPr>
        <xdr:cNvSpPr txBox="1">
          <a:spLocks noChangeArrowheads="1"/>
        </xdr:cNvSpPr>
      </xdr:nvSpPr>
      <xdr:spPr bwMode="auto">
        <a:xfrm>
          <a:off x="309181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2896" name="Text Box 17">
          <a:extLst>
            <a:ext uri="{FF2B5EF4-FFF2-40B4-BE49-F238E27FC236}">
              <a16:creationId xmlns:a16="http://schemas.microsoft.com/office/drawing/2014/main" id="{852ADCAD-D897-425D-BD17-7073C7637C17}"/>
            </a:ext>
          </a:extLst>
        </xdr:cNvPr>
        <xdr:cNvSpPr txBox="1">
          <a:spLocks noChangeArrowheads="1"/>
        </xdr:cNvSpPr>
      </xdr:nvSpPr>
      <xdr:spPr bwMode="auto">
        <a:xfrm>
          <a:off x="309181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2897" name="Text Box 18">
          <a:extLst>
            <a:ext uri="{FF2B5EF4-FFF2-40B4-BE49-F238E27FC236}">
              <a16:creationId xmlns:a16="http://schemas.microsoft.com/office/drawing/2014/main" id="{B2051EF9-5910-47A4-AEC5-4A1E24F5C087}"/>
            </a:ext>
          </a:extLst>
        </xdr:cNvPr>
        <xdr:cNvSpPr txBox="1">
          <a:spLocks noChangeArrowheads="1"/>
        </xdr:cNvSpPr>
      </xdr:nvSpPr>
      <xdr:spPr bwMode="auto">
        <a:xfrm>
          <a:off x="309181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2898" name="Text Box 19">
          <a:extLst>
            <a:ext uri="{FF2B5EF4-FFF2-40B4-BE49-F238E27FC236}">
              <a16:creationId xmlns:a16="http://schemas.microsoft.com/office/drawing/2014/main" id="{3DB35AD4-F035-44A0-8246-CB8A5E9BF85D}"/>
            </a:ext>
          </a:extLst>
        </xdr:cNvPr>
        <xdr:cNvSpPr txBox="1">
          <a:spLocks noChangeArrowheads="1"/>
        </xdr:cNvSpPr>
      </xdr:nvSpPr>
      <xdr:spPr bwMode="auto">
        <a:xfrm>
          <a:off x="309181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4014"/>
    <xdr:sp macro="" textlink="">
      <xdr:nvSpPr>
        <xdr:cNvPr id="2899" name="Text Box 15">
          <a:extLst>
            <a:ext uri="{FF2B5EF4-FFF2-40B4-BE49-F238E27FC236}">
              <a16:creationId xmlns:a16="http://schemas.microsoft.com/office/drawing/2014/main" id="{63CD1CE4-423A-437E-979A-762FA6BC4DC8}"/>
            </a:ext>
          </a:extLst>
        </xdr:cNvPr>
        <xdr:cNvSpPr txBox="1">
          <a:spLocks noChangeArrowheads="1"/>
        </xdr:cNvSpPr>
      </xdr:nvSpPr>
      <xdr:spPr bwMode="auto">
        <a:xfrm>
          <a:off x="4743450" y="332232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00" name="Text Box 16">
          <a:extLst>
            <a:ext uri="{FF2B5EF4-FFF2-40B4-BE49-F238E27FC236}">
              <a16:creationId xmlns:a16="http://schemas.microsoft.com/office/drawing/2014/main" id="{533ABA49-7DC6-47C5-A433-BD882E84FD36}"/>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01" name="Text Box 17">
          <a:extLst>
            <a:ext uri="{FF2B5EF4-FFF2-40B4-BE49-F238E27FC236}">
              <a16:creationId xmlns:a16="http://schemas.microsoft.com/office/drawing/2014/main" id="{8861786B-EDC1-4C02-A434-3FCA4F0BF0EB}"/>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02" name="Text Box 18">
          <a:extLst>
            <a:ext uri="{FF2B5EF4-FFF2-40B4-BE49-F238E27FC236}">
              <a16:creationId xmlns:a16="http://schemas.microsoft.com/office/drawing/2014/main" id="{46D68BAF-6751-42D7-B664-20C6A26991BA}"/>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03" name="Text Box 19">
          <a:extLst>
            <a:ext uri="{FF2B5EF4-FFF2-40B4-BE49-F238E27FC236}">
              <a16:creationId xmlns:a16="http://schemas.microsoft.com/office/drawing/2014/main" id="{9E45F952-AD04-41A1-9B1E-CBD30C29E778}"/>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74</xdr:row>
      <xdr:rowOff>504825</xdr:rowOff>
    </xdr:from>
    <xdr:ext cx="95250" cy="442269"/>
    <xdr:sp macro="" textlink="">
      <xdr:nvSpPr>
        <xdr:cNvPr id="2904" name="Text Box 15">
          <a:extLst>
            <a:ext uri="{FF2B5EF4-FFF2-40B4-BE49-F238E27FC236}">
              <a16:creationId xmlns:a16="http://schemas.microsoft.com/office/drawing/2014/main" id="{B0DC4715-B9E5-49F2-A928-B9BAB3A2787F}"/>
            </a:ext>
          </a:extLst>
        </xdr:cNvPr>
        <xdr:cNvSpPr txBox="1">
          <a:spLocks noChangeArrowheads="1"/>
        </xdr:cNvSpPr>
      </xdr:nvSpPr>
      <xdr:spPr bwMode="auto">
        <a:xfrm>
          <a:off x="14363700" y="332232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905" name="Text Box 16">
          <a:extLst>
            <a:ext uri="{FF2B5EF4-FFF2-40B4-BE49-F238E27FC236}">
              <a16:creationId xmlns:a16="http://schemas.microsoft.com/office/drawing/2014/main" id="{AC3F709F-10D0-49A6-9989-9BECA860A070}"/>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906" name="Text Box 17">
          <a:extLst>
            <a:ext uri="{FF2B5EF4-FFF2-40B4-BE49-F238E27FC236}">
              <a16:creationId xmlns:a16="http://schemas.microsoft.com/office/drawing/2014/main" id="{41B6064A-9361-4DA4-AC25-08CCB17205F5}"/>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907" name="Text Box 18">
          <a:extLst>
            <a:ext uri="{FF2B5EF4-FFF2-40B4-BE49-F238E27FC236}">
              <a16:creationId xmlns:a16="http://schemas.microsoft.com/office/drawing/2014/main" id="{D2A0D177-E6FB-45E8-B097-D3A009E6F8A2}"/>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08" name="Text Box 16">
          <a:extLst>
            <a:ext uri="{FF2B5EF4-FFF2-40B4-BE49-F238E27FC236}">
              <a16:creationId xmlns:a16="http://schemas.microsoft.com/office/drawing/2014/main" id="{2902693C-9F28-4158-A404-08D7063AE30D}"/>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09" name="Text Box 17">
          <a:extLst>
            <a:ext uri="{FF2B5EF4-FFF2-40B4-BE49-F238E27FC236}">
              <a16:creationId xmlns:a16="http://schemas.microsoft.com/office/drawing/2014/main" id="{F13743BF-AA19-44A9-8B2A-3E36E153851A}"/>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10" name="Text Box 18">
          <a:extLst>
            <a:ext uri="{FF2B5EF4-FFF2-40B4-BE49-F238E27FC236}">
              <a16:creationId xmlns:a16="http://schemas.microsoft.com/office/drawing/2014/main" id="{C07E785B-13CE-484D-B957-53E09BC87AB1}"/>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11" name="Text Box 19">
          <a:extLst>
            <a:ext uri="{FF2B5EF4-FFF2-40B4-BE49-F238E27FC236}">
              <a16:creationId xmlns:a16="http://schemas.microsoft.com/office/drawing/2014/main" id="{A658C28F-B751-4C32-A245-133AD6B127DD}"/>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12" name="Text Box 16">
          <a:extLst>
            <a:ext uri="{FF2B5EF4-FFF2-40B4-BE49-F238E27FC236}">
              <a16:creationId xmlns:a16="http://schemas.microsoft.com/office/drawing/2014/main" id="{39A4077E-219B-49CD-9D55-DDCF8AD7FB5B}"/>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13" name="Text Box 17">
          <a:extLst>
            <a:ext uri="{FF2B5EF4-FFF2-40B4-BE49-F238E27FC236}">
              <a16:creationId xmlns:a16="http://schemas.microsoft.com/office/drawing/2014/main" id="{61B77347-6121-4731-9DD1-FC652D1C278A}"/>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14" name="Text Box 18">
          <a:extLst>
            <a:ext uri="{FF2B5EF4-FFF2-40B4-BE49-F238E27FC236}">
              <a16:creationId xmlns:a16="http://schemas.microsoft.com/office/drawing/2014/main" id="{01430A28-2B6D-4A7F-B952-8CCDFAEB0F00}"/>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170392</xdr:rowOff>
    </xdr:from>
    <xdr:ext cx="95250" cy="213632"/>
    <xdr:sp macro="" textlink="">
      <xdr:nvSpPr>
        <xdr:cNvPr id="2915" name="Text Box 15">
          <a:extLst>
            <a:ext uri="{FF2B5EF4-FFF2-40B4-BE49-F238E27FC236}">
              <a16:creationId xmlns:a16="http://schemas.microsoft.com/office/drawing/2014/main" id="{C3677305-5045-422D-96A5-38D1197F6097}"/>
            </a:ext>
          </a:extLst>
        </xdr:cNvPr>
        <xdr:cNvSpPr txBox="1">
          <a:spLocks noChangeArrowheads="1"/>
        </xdr:cNvSpPr>
      </xdr:nvSpPr>
      <xdr:spPr bwMode="auto">
        <a:xfrm>
          <a:off x="14392275" y="345080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16" name="Text Box 16">
          <a:extLst>
            <a:ext uri="{FF2B5EF4-FFF2-40B4-BE49-F238E27FC236}">
              <a16:creationId xmlns:a16="http://schemas.microsoft.com/office/drawing/2014/main" id="{3E28C415-1BDB-4A76-93C0-C124A11E88DC}"/>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17" name="Text Box 17">
          <a:extLst>
            <a:ext uri="{FF2B5EF4-FFF2-40B4-BE49-F238E27FC236}">
              <a16:creationId xmlns:a16="http://schemas.microsoft.com/office/drawing/2014/main" id="{D4924A1D-DCB8-4AC4-8209-C0AD662A5EE6}"/>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18" name="Text Box 18">
          <a:extLst>
            <a:ext uri="{FF2B5EF4-FFF2-40B4-BE49-F238E27FC236}">
              <a16:creationId xmlns:a16="http://schemas.microsoft.com/office/drawing/2014/main" id="{A1936885-4540-45F2-BDB1-AEB20213F74A}"/>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19" name="Text Box 19">
          <a:extLst>
            <a:ext uri="{FF2B5EF4-FFF2-40B4-BE49-F238E27FC236}">
              <a16:creationId xmlns:a16="http://schemas.microsoft.com/office/drawing/2014/main" id="{7778F938-03CF-46C3-AA3E-23A3921AE2D7}"/>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920" name="Text Box 16">
          <a:extLst>
            <a:ext uri="{FF2B5EF4-FFF2-40B4-BE49-F238E27FC236}">
              <a16:creationId xmlns:a16="http://schemas.microsoft.com/office/drawing/2014/main" id="{AB25DFD9-DB2E-4D4F-80BA-2FE4532CCFA3}"/>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921" name="Text Box 17">
          <a:extLst>
            <a:ext uri="{FF2B5EF4-FFF2-40B4-BE49-F238E27FC236}">
              <a16:creationId xmlns:a16="http://schemas.microsoft.com/office/drawing/2014/main" id="{3C30FF96-ADE3-4E32-9863-9CB31B31B8AF}"/>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922" name="Text Box 18">
          <a:extLst>
            <a:ext uri="{FF2B5EF4-FFF2-40B4-BE49-F238E27FC236}">
              <a16:creationId xmlns:a16="http://schemas.microsoft.com/office/drawing/2014/main" id="{FA84B8D9-FB5D-417F-BFA0-419CC00D7197}"/>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923" name="Text Box 19">
          <a:extLst>
            <a:ext uri="{FF2B5EF4-FFF2-40B4-BE49-F238E27FC236}">
              <a16:creationId xmlns:a16="http://schemas.microsoft.com/office/drawing/2014/main" id="{ECD5493D-1558-4AD3-935E-002BDBF06D6F}"/>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73</xdr:row>
      <xdr:rowOff>0</xdr:rowOff>
    </xdr:from>
    <xdr:ext cx="95250" cy="171450"/>
    <xdr:sp macro="" textlink="">
      <xdr:nvSpPr>
        <xdr:cNvPr id="2924" name="Text Box 16">
          <a:extLst>
            <a:ext uri="{FF2B5EF4-FFF2-40B4-BE49-F238E27FC236}">
              <a16:creationId xmlns:a16="http://schemas.microsoft.com/office/drawing/2014/main" id="{629FDB9E-4AC4-455E-A81D-83D1E5BC2006}"/>
            </a:ext>
          </a:extLst>
        </xdr:cNvPr>
        <xdr:cNvSpPr txBox="1">
          <a:spLocks noChangeArrowheads="1"/>
        </xdr:cNvSpPr>
      </xdr:nvSpPr>
      <xdr:spPr bwMode="auto">
        <a:xfrm>
          <a:off x="30918150" y="324802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73</xdr:row>
      <xdr:rowOff>0</xdr:rowOff>
    </xdr:from>
    <xdr:ext cx="95250" cy="171450"/>
    <xdr:sp macro="" textlink="">
      <xdr:nvSpPr>
        <xdr:cNvPr id="2925" name="Text Box 17">
          <a:extLst>
            <a:ext uri="{FF2B5EF4-FFF2-40B4-BE49-F238E27FC236}">
              <a16:creationId xmlns:a16="http://schemas.microsoft.com/office/drawing/2014/main" id="{6F71BEC6-DC9D-4D61-A5B6-2887F7A56C7D}"/>
            </a:ext>
          </a:extLst>
        </xdr:cNvPr>
        <xdr:cNvSpPr txBox="1">
          <a:spLocks noChangeArrowheads="1"/>
        </xdr:cNvSpPr>
      </xdr:nvSpPr>
      <xdr:spPr bwMode="auto">
        <a:xfrm>
          <a:off x="30918150" y="324802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73</xdr:row>
      <xdr:rowOff>0</xdr:rowOff>
    </xdr:from>
    <xdr:ext cx="95250" cy="171450"/>
    <xdr:sp macro="" textlink="">
      <xdr:nvSpPr>
        <xdr:cNvPr id="2926" name="Text Box 18">
          <a:extLst>
            <a:ext uri="{FF2B5EF4-FFF2-40B4-BE49-F238E27FC236}">
              <a16:creationId xmlns:a16="http://schemas.microsoft.com/office/drawing/2014/main" id="{46E9AE3C-7866-444B-801E-7FC7FDA9B7E8}"/>
            </a:ext>
          </a:extLst>
        </xdr:cNvPr>
        <xdr:cNvSpPr txBox="1">
          <a:spLocks noChangeArrowheads="1"/>
        </xdr:cNvSpPr>
      </xdr:nvSpPr>
      <xdr:spPr bwMode="auto">
        <a:xfrm>
          <a:off x="30918150" y="324802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73</xdr:row>
      <xdr:rowOff>0</xdr:rowOff>
    </xdr:from>
    <xdr:ext cx="95250" cy="171450"/>
    <xdr:sp macro="" textlink="">
      <xdr:nvSpPr>
        <xdr:cNvPr id="2927" name="Text Box 19">
          <a:extLst>
            <a:ext uri="{FF2B5EF4-FFF2-40B4-BE49-F238E27FC236}">
              <a16:creationId xmlns:a16="http://schemas.microsoft.com/office/drawing/2014/main" id="{9C0C90C0-A0E9-41E5-B540-7D00B05184C1}"/>
            </a:ext>
          </a:extLst>
        </xdr:cNvPr>
        <xdr:cNvSpPr txBox="1">
          <a:spLocks noChangeArrowheads="1"/>
        </xdr:cNvSpPr>
      </xdr:nvSpPr>
      <xdr:spPr bwMode="auto">
        <a:xfrm>
          <a:off x="30918150" y="324802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4014"/>
    <xdr:sp macro="" textlink="">
      <xdr:nvSpPr>
        <xdr:cNvPr id="2928" name="Text Box 15">
          <a:extLst>
            <a:ext uri="{FF2B5EF4-FFF2-40B4-BE49-F238E27FC236}">
              <a16:creationId xmlns:a16="http://schemas.microsoft.com/office/drawing/2014/main" id="{089A2711-597B-4C61-BBB1-CDF9056DEE02}"/>
            </a:ext>
          </a:extLst>
        </xdr:cNvPr>
        <xdr:cNvSpPr txBox="1">
          <a:spLocks noChangeArrowheads="1"/>
        </xdr:cNvSpPr>
      </xdr:nvSpPr>
      <xdr:spPr bwMode="auto">
        <a:xfrm>
          <a:off x="4743450" y="332232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29" name="Text Box 16">
          <a:extLst>
            <a:ext uri="{FF2B5EF4-FFF2-40B4-BE49-F238E27FC236}">
              <a16:creationId xmlns:a16="http://schemas.microsoft.com/office/drawing/2014/main" id="{EEE2F989-3E0A-402D-98D4-85A4E305CF5B}"/>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30" name="Text Box 17">
          <a:extLst>
            <a:ext uri="{FF2B5EF4-FFF2-40B4-BE49-F238E27FC236}">
              <a16:creationId xmlns:a16="http://schemas.microsoft.com/office/drawing/2014/main" id="{B4A9110F-F01B-4000-A77A-40D58A5FE4CD}"/>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31" name="Text Box 18">
          <a:extLst>
            <a:ext uri="{FF2B5EF4-FFF2-40B4-BE49-F238E27FC236}">
              <a16:creationId xmlns:a16="http://schemas.microsoft.com/office/drawing/2014/main" id="{BA0FDF17-A3AF-43F0-9A86-E0879EF6146C}"/>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32" name="Text Box 19">
          <a:extLst>
            <a:ext uri="{FF2B5EF4-FFF2-40B4-BE49-F238E27FC236}">
              <a16:creationId xmlns:a16="http://schemas.microsoft.com/office/drawing/2014/main" id="{F749BA86-E9AA-4537-A4C9-26B15231E3D3}"/>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933" name="Text Box 16">
          <a:extLst>
            <a:ext uri="{FF2B5EF4-FFF2-40B4-BE49-F238E27FC236}">
              <a16:creationId xmlns:a16="http://schemas.microsoft.com/office/drawing/2014/main" id="{B6A3520A-F13D-40B8-BE3C-FBD0F8EE0A74}"/>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934" name="Text Box 17">
          <a:extLst>
            <a:ext uri="{FF2B5EF4-FFF2-40B4-BE49-F238E27FC236}">
              <a16:creationId xmlns:a16="http://schemas.microsoft.com/office/drawing/2014/main" id="{B9DEDF7B-EBC9-42BF-AABB-5827415C3870}"/>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15875</xdr:rowOff>
    </xdr:from>
    <xdr:ext cx="95250" cy="171450"/>
    <xdr:sp macro="" textlink="">
      <xdr:nvSpPr>
        <xdr:cNvPr id="2935" name="Text Box 18">
          <a:extLst>
            <a:ext uri="{FF2B5EF4-FFF2-40B4-BE49-F238E27FC236}">
              <a16:creationId xmlns:a16="http://schemas.microsoft.com/office/drawing/2014/main" id="{D46520AC-9BEA-4A5F-B221-43923FC283C6}"/>
            </a:ext>
          </a:extLst>
        </xdr:cNvPr>
        <xdr:cNvSpPr txBox="1">
          <a:spLocks noChangeArrowheads="1"/>
        </xdr:cNvSpPr>
      </xdr:nvSpPr>
      <xdr:spPr bwMode="auto">
        <a:xfrm>
          <a:off x="14355762" y="34353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36" name="Text Box 16">
          <a:extLst>
            <a:ext uri="{FF2B5EF4-FFF2-40B4-BE49-F238E27FC236}">
              <a16:creationId xmlns:a16="http://schemas.microsoft.com/office/drawing/2014/main" id="{78F62D2F-A201-4657-9FAD-F18F180DFC5B}"/>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37" name="Text Box 17">
          <a:extLst>
            <a:ext uri="{FF2B5EF4-FFF2-40B4-BE49-F238E27FC236}">
              <a16:creationId xmlns:a16="http://schemas.microsoft.com/office/drawing/2014/main" id="{83D95812-571B-4B54-8B76-E7B50E730B6D}"/>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38" name="Text Box 18">
          <a:extLst>
            <a:ext uri="{FF2B5EF4-FFF2-40B4-BE49-F238E27FC236}">
              <a16:creationId xmlns:a16="http://schemas.microsoft.com/office/drawing/2014/main" id="{D73D6926-EB9C-44C6-A9FD-3889E767A2DC}"/>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39" name="Text Box 19">
          <a:extLst>
            <a:ext uri="{FF2B5EF4-FFF2-40B4-BE49-F238E27FC236}">
              <a16:creationId xmlns:a16="http://schemas.microsoft.com/office/drawing/2014/main" id="{5B2C68E0-FEFF-4B70-B743-1F4D16B895B5}"/>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40" name="Text Box 16">
          <a:extLst>
            <a:ext uri="{FF2B5EF4-FFF2-40B4-BE49-F238E27FC236}">
              <a16:creationId xmlns:a16="http://schemas.microsoft.com/office/drawing/2014/main" id="{C6171E93-F4A2-4395-8FB4-34BABD3FBC0B}"/>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170392</xdr:rowOff>
    </xdr:from>
    <xdr:ext cx="95250" cy="213632"/>
    <xdr:sp macro="" textlink="">
      <xdr:nvSpPr>
        <xdr:cNvPr id="2941" name="Text Box 15">
          <a:extLst>
            <a:ext uri="{FF2B5EF4-FFF2-40B4-BE49-F238E27FC236}">
              <a16:creationId xmlns:a16="http://schemas.microsoft.com/office/drawing/2014/main" id="{7889B36B-D754-410E-900D-CB733BFF7F1F}"/>
            </a:ext>
          </a:extLst>
        </xdr:cNvPr>
        <xdr:cNvSpPr txBox="1">
          <a:spLocks noChangeArrowheads="1"/>
        </xdr:cNvSpPr>
      </xdr:nvSpPr>
      <xdr:spPr bwMode="auto">
        <a:xfrm>
          <a:off x="14392275" y="345080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448496"/>
    <xdr:sp macro="" textlink="">
      <xdr:nvSpPr>
        <xdr:cNvPr id="2942" name="Text Box 15">
          <a:extLst>
            <a:ext uri="{FF2B5EF4-FFF2-40B4-BE49-F238E27FC236}">
              <a16:creationId xmlns:a16="http://schemas.microsoft.com/office/drawing/2014/main" id="{0BC28520-9B97-43FA-918F-43D4B80C3CD2}"/>
            </a:ext>
          </a:extLst>
        </xdr:cNvPr>
        <xdr:cNvSpPr txBox="1">
          <a:spLocks noChangeArrowheads="1"/>
        </xdr:cNvSpPr>
      </xdr:nvSpPr>
      <xdr:spPr bwMode="auto">
        <a:xfrm>
          <a:off x="4743450" y="347091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504825</xdr:rowOff>
    </xdr:from>
    <xdr:ext cx="95250" cy="442269"/>
    <xdr:sp macro="" textlink="">
      <xdr:nvSpPr>
        <xdr:cNvPr id="2943" name="Text Box 15">
          <a:extLst>
            <a:ext uri="{FF2B5EF4-FFF2-40B4-BE49-F238E27FC236}">
              <a16:creationId xmlns:a16="http://schemas.microsoft.com/office/drawing/2014/main" id="{9F25D894-7ACE-4D61-8D8B-41BF86912C92}"/>
            </a:ext>
          </a:extLst>
        </xdr:cNvPr>
        <xdr:cNvSpPr txBox="1">
          <a:spLocks noChangeArrowheads="1"/>
        </xdr:cNvSpPr>
      </xdr:nvSpPr>
      <xdr:spPr bwMode="auto">
        <a:xfrm>
          <a:off x="14363700" y="347091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2944" name="Text Box 15">
          <a:extLst>
            <a:ext uri="{FF2B5EF4-FFF2-40B4-BE49-F238E27FC236}">
              <a16:creationId xmlns:a16="http://schemas.microsoft.com/office/drawing/2014/main" id="{B3A05AE6-CE4D-4875-9091-2D3020AE0749}"/>
            </a:ext>
          </a:extLst>
        </xdr:cNvPr>
        <xdr:cNvSpPr txBox="1">
          <a:spLocks noChangeArrowheads="1"/>
        </xdr:cNvSpPr>
      </xdr:nvSpPr>
      <xdr:spPr bwMode="auto">
        <a:xfrm>
          <a:off x="4743450" y="34709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444331"/>
    <xdr:sp macro="" textlink="">
      <xdr:nvSpPr>
        <xdr:cNvPr id="2945" name="Text Box 15">
          <a:extLst>
            <a:ext uri="{FF2B5EF4-FFF2-40B4-BE49-F238E27FC236}">
              <a16:creationId xmlns:a16="http://schemas.microsoft.com/office/drawing/2014/main" id="{F73D55C4-E0F6-43BB-8288-582F7ADAEE23}"/>
            </a:ext>
          </a:extLst>
        </xdr:cNvPr>
        <xdr:cNvSpPr txBox="1">
          <a:spLocks noChangeArrowheads="1"/>
        </xdr:cNvSpPr>
      </xdr:nvSpPr>
      <xdr:spPr bwMode="auto">
        <a:xfrm>
          <a:off x="4743450" y="347091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170392</xdr:rowOff>
    </xdr:from>
    <xdr:ext cx="95250" cy="213632"/>
    <xdr:sp macro="" textlink="">
      <xdr:nvSpPr>
        <xdr:cNvPr id="2946" name="Text Box 15">
          <a:extLst>
            <a:ext uri="{FF2B5EF4-FFF2-40B4-BE49-F238E27FC236}">
              <a16:creationId xmlns:a16="http://schemas.microsoft.com/office/drawing/2014/main" id="{D78C3FD0-2B2B-4E5F-B1A3-7ADF96E64D5D}"/>
            </a:ext>
          </a:extLst>
        </xdr:cNvPr>
        <xdr:cNvSpPr txBox="1">
          <a:spLocks noChangeArrowheads="1"/>
        </xdr:cNvSpPr>
      </xdr:nvSpPr>
      <xdr:spPr bwMode="auto">
        <a:xfrm>
          <a:off x="14392275" y="345080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2947" name="Text Box 16">
          <a:extLst>
            <a:ext uri="{FF2B5EF4-FFF2-40B4-BE49-F238E27FC236}">
              <a16:creationId xmlns:a16="http://schemas.microsoft.com/office/drawing/2014/main" id="{BCFDDB71-26F9-43C6-AE50-3A8044A41C4B}"/>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2948" name="Text Box 17">
          <a:extLst>
            <a:ext uri="{FF2B5EF4-FFF2-40B4-BE49-F238E27FC236}">
              <a16:creationId xmlns:a16="http://schemas.microsoft.com/office/drawing/2014/main" id="{0B338F3A-B9E9-4687-814A-A8150CBDC878}"/>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2949" name="Text Box 18">
          <a:extLst>
            <a:ext uri="{FF2B5EF4-FFF2-40B4-BE49-F238E27FC236}">
              <a16:creationId xmlns:a16="http://schemas.microsoft.com/office/drawing/2014/main" id="{EC04B7C8-4AB3-4B13-BBB9-63A20AE072FA}"/>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2950" name="Text Box 19">
          <a:extLst>
            <a:ext uri="{FF2B5EF4-FFF2-40B4-BE49-F238E27FC236}">
              <a16:creationId xmlns:a16="http://schemas.microsoft.com/office/drawing/2014/main" id="{969CA0FA-79CA-419A-A564-F95E989A0464}"/>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2951" name="Text Box 16">
          <a:extLst>
            <a:ext uri="{FF2B5EF4-FFF2-40B4-BE49-F238E27FC236}">
              <a16:creationId xmlns:a16="http://schemas.microsoft.com/office/drawing/2014/main" id="{22C5608E-2C05-40EC-97EC-8ED79E56448B}"/>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2952" name="Text Box 17">
          <a:extLst>
            <a:ext uri="{FF2B5EF4-FFF2-40B4-BE49-F238E27FC236}">
              <a16:creationId xmlns:a16="http://schemas.microsoft.com/office/drawing/2014/main" id="{A48CC5F7-A9E9-440C-93D2-FE19C4D282ED}"/>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2953" name="Text Box 18">
          <a:extLst>
            <a:ext uri="{FF2B5EF4-FFF2-40B4-BE49-F238E27FC236}">
              <a16:creationId xmlns:a16="http://schemas.microsoft.com/office/drawing/2014/main" id="{80A21C3A-DD0F-4ED3-AA1C-0F5C0FB8C066}"/>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2954" name="Text Box 19">
          <a:extLst>
            <a:ext uri="{FF2B5EF4-FFF2-40B4-BE49-F238E27FC236}">
              <a16:creationId xmlns:a16="http://schemas.microsoft.com/office/drawing/2014/main" id="{95E61368-9F47-4FDC-9423-03425732B9E7}"/>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2955" name="Text Box 16">
          <a:extLst>
            <a:ext uri="{FF2B5EF4-FFF2-40B4-BE49-F238E27FC236}">
              <a16:creationId xmlns:a16="http://schemas.microsoft.com/office/drawing/2014/main" id="{1EE2ACA3-7BD4-4F96-84AF-E66C359172B5}"/>
            </a:ext>
          </a:extLst>
        </xdr:cNvPr>
        <xdr:cNvSpPr txBox="1">
          <a:spLocks noChangeArrowheads="1"/>
        </xdr:cNvSpPr>
      </xdr:nvSpPr>
      <xdr:spPr bwMode="auto">
        <a:xfrm>
          <a:off x="309181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2956" name="Text Box 17">
          <a:extLst>
            <a:ext uri="{FF2B5EF4-FFF2-40B4-BE49-F238E27FC236}">
              <a16:creationId xmlns:a16="http://schemas.microsoft.com/office/drawing/2014/main" id="{6A28EC91-904B-4B11-B369-90E0BC268017}"/>
            </a:ext>
          </a:extLst>
        </xdr:cNvPr>
        <xdr:cNvSpPr txBox="1">
          <a:spLocks noChangeArrowheads="1"/>
        </xdr:cNvSpPr>
      </xdr:nvSpPr>
      <xdr:spPr bwMode="auto">
        <a:xfrm>
          <a:off x="309181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2957" name="Text Box 18">
          <a:extLst>
            <a:ext uri="{FF2B5EF4-FFF2-40B4-BE49-F238E27FC236}">
              <a16:creationId xmlns:a16="http://schemas.microsoft.com/office/drawing/2014/main" id="{E3600D8E-72BF-4AD5-B930-F50F2E2CC698}"/>
            </a:ext>
          </a:extLst>
        </xdr:cNvPr>
        <xdr:cNvSpPr txBox="1">
          <a:spLocks noChangeArrowheads="1"/>
        </xdr:cNvSpPr>
      </xdr:nvSpPr>
      <xdr:spPr bwMode="auto">
        <a:xfrm>
          <a:off x="309181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2958" name="Text Box 19">
          <a:extLst>
            <a:ext uri="{FF2B5EF4-FFF2-40B4-BE49-F238E27FC236}">
              <a16:creationId xmlns:a16="http://schemas.microsoft.com/office/drawing/2014/main" id="{1E78E6B9-CEB4-4092-A880-DCFA2674FF37}"/>
            </a:ext>
          </a:extLst>
        </xdr:cNvPr>
        <xdr:cNvSpPr txBox="1">
          <a:spLocks noChangeArrowheads="1"/>
        </xdr:cNvSpPr>
      </xdr:nvSpPr>
      <xdr:spPr bwMode="auto">
        <a:xfrm>
          <a:off x="309181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444014"/>
    <xdr:sp macro="" textlink="">
      <xdr:nvSpPr>
        <xdr:cNvPr id="2959" name="Text Box 15">
          <a:extLst>
            <a:ext uri="{FF2B5EF4-FFF2-40B4-BE49-F238E27FC236}">
              <a16:creationId xmlns:a16="http://schemas.microsoft.com/office/drawing/2014/main" id="{9160A764-14D1-4074-819A-DD27A13B6477}"/>
            </a:ext>
          </a:extLst>
        </xdr:cNvPr>
        <xdr:cNvSpPr txBox="1">
          <a:spLocks noChangeArrowheads="1"/>
        </xdr:cNvSpPr>
      </xdr:nvSpPr>
      <xdr:spPr bwMode="auto">
        <a:xfrm>
          <a:off x="4743450" y="354520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2960" name="Text Box 16">
          <a:extLst>
            <a:ext uri="{FF2B5EF4-FFF2-40B4-BE49-F238E27FC236}">
              <a16:creationId xmlns:a16="http://schemas.microsoft.com/office/drawing/2014/main" id="{FB8DC64A-139F-4134-BD89-57B846076362}"/>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2961" name="Text Box 17">
          <a:extLst>
            <a:ext uri="{FF2B5EF4-FFF2-40B4-BE49-F238E27FC236}">
              <a16:creationId xmlns:a16="http://schemas.microsoft.com/office/drawing/2014/main" id="{A01177DE-5BE8-4C50-84AD-67E6EC03BC8A}"/>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2962" name="Text Box 18">
          <a:extLst>
            <a:ext uri="{FF2B5EF4-FFF2-40B4-BE49-F238E27FC236}">
              <a16:creationId xmlns:a16="http://schemas.microsoft.com/office/drawing/2014/main" id="{78500F3A-F565-43E1-8537-92DD90872597}"/>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2963" name="Text Box 19">
          <a:extLst>
            <a:ext uri="{FF2B5EF4-FFF2-40B4-BE49-F238E27FC236}">
              <a16:creationId xmlns:a16="http://schemas.microsoft.com/office/drawing/2014/main" id="{869F0376-5A02-4CC5-976A-2C44934935A0}"/>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2964" name="Text Box 16">
          <a:extLst>
            <a:ext uri="{FF2B5EF4-FFF2-40B4-BE49-F238E27FC236}">
              <a16:creationId xmlns:a16="http://schemas.microsoft.com/office/drawing/2014/main" id="{015E55C5-EEA8-40D3-B43B-3D7CDE4C13AD}"/>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2965" name="Text Box 17">
          <a:extLst>
            <a:ext uri="{FF2B5EF4-FFF2-40B4-BE49-F238E27FC236}">
              <a16:creationId xmlns:a16="http://schemas.microsoft.com/office/drawing/2014/main" id="{2A8B79E2-9DD3-4241-9E2D-98CB5DB2DBCA}"/>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2966" name="Text Box 18">
          <a:extLst>
            <a:ext uri="{FF2B5EF4-FFF2-40B4-BE49-F238E27FC236}">
              <a16:creationId xmlns:a16="http://schemas.microsoft.com/office/drawing/2014/main" id="{11EF1686-6562-40D9-9032-6810E4D816FC}"/>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2967" name="Text Box 16">
          <a:extLst>
            <a:ext uri="{FF2B5EF4-FFF2-40B4-BE49-F238E27FC236}">
              <a16:creationId xmlns:a16="http://schemas.microsoft.com/office/drawing/2014/main" id="{E4847077-E665-46CC-A972-F44A46625319}"/>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2968" name="Text Box 17">
          <a:extLst>
            <a:ext uri="{FF2B5EF4-FFF2-40B4-BE49-F238E27FC236}">
              <a16:creationId xmlns:a16="http://schemas.microsoft.com/office/drawing/2014/main" id="{6BC40607-C458-4FEA-A5F3-B3E08A43AC5F}"/>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2969" name="Text Box 18">
          <a:extLst>
            <a:ext uri="{FF2B5EF4-FFF2-40B4-BE49-F238E27FC236}">
              <a16:creationId xmlns:a16="http://schemas.microsoft.com/office/drawing/2014/main" id="{96C6EB47-5A82-4E04-AC53-609A2ACDC932}"/>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2970" name="Text Box 19">
          <a:extLst>
            <a:ext uri="{FF2B5EF4-FFF2-40B4-BE49-F238E27FC236}">
              <a16:creationId xmlns:a16="http://schemas.microsoft.com/office/drawing/2014/main" id="{54FC843A-D7F6-4375-A0CC-448DEC47910A}"/>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2971" name="Text Box 16">
          <a:extLst>
            <a:ext uri="{FF2B5EF4-FFF2-40B4-BE49-F238E27FC236}">
              <a16:creationId xmlns:a16="http://schemas.microsoft.com/office/drawing/2014/main" id="{1F228E3F-8AE1-4248-91AF-5FF8D3804F35}"/>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2972" name="Text Box 17">
          <a:extLst>
            <a:ext uri="{FF2B5EF4-FFF2-40B4-BE49-F238E27FC236}">
              <a16:creationId xmlns:a16="http://schemas.microsoft.com/office/drawing/2014/main" id="{F0F1428C-9AA0-4440-A8BB-1AE035FB6AB2}"/>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2973" name="Text Box 18">
          <a:extLst>
            <a:ext uri="{FF2B5EF4-FFF2-40B4-BE49-F238E27FC236}">
              <a16:creationId xmlns:a16="http://schemas.microsoft.com/office/drawing/2014/main" id="{23A3F522-2325-4472-B606-299B63B1B595}"/>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2974" name="Text Box 19">
          <a:extLst>
            <a:ext uri="{FF2B5EF4-FFF2-40B4-BE49-F238E27FC236}">
              <a16:creationId xmlns:a16="http://schemas.microsoft.com/office/drawing/2014/main" id="{61E135AC-13F5-494C-8199-6EC77DA76393}"/>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456743"/>
    <xdr:sp macro="" textlink="">
      <xdr:nvSpPr>
        <xdr:cNvPr id="2975" name="Text Box 15">
          <a:extLst>
            <a:ext uri="{FF2B5EF4-FFF2-40B4-BE49-F238E27FC236}">
              <a16:creationId xmlns:a16="http://schemas.microsoft.com/office/drawing/2014/main" id="{D35AC249-1BD5-4B94-9999-2874660C9A29}"/>
            </a:ext>
          </a:extLst>
        </xdr:cNvPr>
        <xdr:cNvSpPr txBox="1">
          <a:spLocks noChangeArrowheads="1"/>
        </xdr:cNvSpPr>
      </xdr:nvSpPr>
      <xdr:spPr bwMode="auto">
        <a:xfrm>
          <a:off x="4743450" y="347091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504825</xdr:rowOff>
    </xdr:from>
    <xdr:ext cx="95250" cy="442269"/>
    <xdr:sp macro="" textlink="">
      <xdr:nvSpPr>
        <xdr:cNvPr id="2976" name="Text Box 15">
          <a:extLst>
            <a:ext uri="{FF2B5EF4-FFF2-40B4-BE49-F238E27FC236}">
              <a16:creationId xmlns:a16="http://schemas.microsoft.com/office/drawing/2014/main" id="{13BA04A0-9527-4121-AB5C-FB65B7B81703}"/>
            </a:ext>
          </a:extLst>
        </xdr:cNvPr>
        <xdr:cNvSpPr txBox="1">
          <a:spLocks noChangeArrowheads="1"/>
        </xdr:cNvSpPr>
      </xdr:nvSpPr>
      <xdr:spPr bwMode="auto">
        <a:xfrm>
          <a:off x="14363700" y="347091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2977" name="Text Box 15">
          <a:extLst>
            <a:ext uri="{FF2B5EF4-FFF2-40B4-BE49-F238E27FC236}">
              <a16:creationId xmlns:a16="http://schemas.microsoft.com/office/drawing/2014/main" id="{B3F9F23F-FA3B-4BEA-BA18-633395540F06}"/>
            </a:ext>
          </a:extLst>
        </xdr:cNvPr>
        <xdr:cNvSpPr txBox="1">
          <a:spLocks noChangeArrowheads="1"/>
        </xdr:cNvSpPr>
      </xdr:nvSpPr>
      <xdr:spPr bwMode="auto">
        <a:xfrm>
          <a:off x="4743450" y="34709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444331"/>
    <xdr:sp macro="" textlink="">
      <xdr:nvSpPr>
        <xdr:cNvPr id="2978" name="Text Box 15">
          <a:extLst>
            <a:ext uri="{FF2B5EF4-FFF2-40B4-BE49-F238E27FC236}">
              <a16:creationId xmlns:a16="http://schemas.microsoft.com/office/drawing/2014/main" id="{B4F84BB1-B070-4103-8CB8-A3A3B31ACB02}"/>
            </a:ext>
          </a:extLst>
        </xdr:cNvPr>
        <xdr:cNvSpPr txBox="1">
          <a:spLocks noChangeArrowheads="1"/>
        </xdr:cNvSpPr>
      </xdr:nvSpPr>
      <xdr:spPr bwMode="auto">
        <a:xfrm>
          <a:off x="4743450" y="347091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504825</xdr:rowOff>
    </xdr:from>
    <xdr:ext cx="95250" cy="213632"/>
    <xdr:sp macro="" textlink="">
      <xdr:nvSpPr>
        <xdr:cNvPr id="2979" name="Text Box 15">
          <a:extLst>
            <a:ext uri="{FF2B5EF4-FFF2-40B4-BE49-F238E27FC236}">
              <a16:creationId xmlns:a16="http://schemas.microsoft.com/office/drawing/2014/main" id="{6D854DFD-03DE-4577-BF14-169BD8DBEFE7}"/>
            </a:ext>
          </a:extLst>
        </xdr:cNvPr>
        <xdr:cNvSpPr txBox="1">
          <a:spLocks noChangeArrowheads="1"/>
        </xdr:cNvSpPr>
      </xdr:nvSpPr>
      <xdr:spPr bwMode="auto">
        <a:xfrm>
          <a:off x="14363700" y="34709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2980" name="Text Box 16">
          <a:extLst>
            <a:ext uri="{FF2B5EF4-FFF2-40B4-BE49-F238E27FC236}">
              <a16:creationId xmlns:a16="http://schemas.microsoft.com/office/drawing/2014/main" id="{E7156CE2-2ADC-4A66-A6A9-EEE3E3D9ED31}"/>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2981" name="Text Box 17">
          <a:extLst>
            <a:ext uri="{FF2B5EF4-FFF2-40B4-BE49-F238E27FC236}">
              <a16:creationId xmlns:a16="http://schemas.microsoft.com/office/drawing/2014/main" id="{45121519-70F1-44BE-9AFC-0318C8DD94D3}"/>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2982" name="Text Box 18">
          <a:extLst>
            <a:ext uri="{FF2B5EF4-FFF2-40B4-BE49-F238E27FC236}">
              <a16:creationId xmlns:a16="http://schemas.microsoft.com/office/drawing/2014/main" id="{109D6B34-FD4C-41C9-9C65-627289AAF8B2}"/>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2983" name="Text Box 19">
          <a:extLst>
            <a:ext uri="{FF2B5EF4-FFF2-40B4-BE49-F238E27FC236}">
              <a16:creationId xmlns:a16="http://schemas.microsoft.com/office/drawing/2014/main" id="{E3701E08-1655-4801-A625-514293BB2FCD}"/>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2984" name="Text Box 16">
          <a:extLst>
            <a:ext uri="{FF2B5EF4-FFF2-40B4-BE49-F238E27FC236}">
              <a16:creationId xmlns:a16="http://schemas.microsoft.com/office/drawing/2014/main" id="{97978CF1-9211-43BE-87C5-4D3D1C2C593B}"/>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2985" name="Text Box 17">
          <a:extLst>
            <a:ext uri="{FF2B5EF4-FFF2-40B4-BE49-F238E27FC236}">
              <a16:creationId xmlns:a16="http://schemas.microsoft.com/office/drawing/2014/main" id="{A955D769-521D-4A20-8DC2-A37C79C74C7C}"/>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2986" name="Text Box 18">
          <a:extLst>
            <a:ext uri="{FF2B5EF4-FFF2-40B4-BE49-F238E27FC236}">
              <a16:creationId xmlns:a16="http://schemas.microsoft.com/office/drawing/2014/main" id="{62671549-BEFE-4629-A3AE-55FA7377A51F}"/>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2987" name="Text Box 19">
          <a:extLst>
            <a:ext uri="{FF2B5EF4-FFF2-40B4-BE49-F238E27FC236}">
              <a16:creationId xmlns:a16="http://schemas.microsoft.com/office/drawing/2014/main" id="{1A7CC2C3-B301-4EF2-84E6-57E1D604231B}"/>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2988" name="Text Box 16">
          <a:extLst>
            <a:ext uri="{FF2B5EF4-FFF2-40B4-BE49-F238E27FC236}">
              <a16:creationId xmlns:a16="http://schemas.microsoft.com/office/drawing/2014/main" id="{72B0D7FF-ECAF-446D-B8CF-52B3E7CF0152}"/>
            </a:ext>
          </a:extLst>
        </xdr:cNvPr>
        <xdr:cNvSpPr txBox="1">
          <a:spLocks noChangeArrowheads="1"/>
        </xdr:cNvSpPr>
      </xdr:nvSpPr>
      <xdr:spPr bwMode="auto">
        <a:xfrm>
          <a:off x="309181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2989" name="Text Box 17">
          <a:extLst>
            <a:ext uri="{FF2B5EF4-FFF2-40B4-BE49-F238E27FC236}">
              <a16:creationId xmlns:a16="http://schemas.microsoft.com/office/drawing/2014/main" id="{7D22EFD2-1C77-4E85-A195-578EA6833353}"/>
            </a:ext>
          </a:extLst>
        </xdr:cNvPr>
        <xdr:cNvSpPr txBox="1">
          <a:spLocks noChangeArrowheads="1"/>
        </xdr:cNvSpPr>
      </xdr:nvSpPr>
      <xdr:spPr bwMode="auto">
        <a:xfrm>
          <a:off x="309181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2990" name="Text Box 18">
          <a:extLst>
            <a:ext uri="{FF2B5EF4-FFF2-40B4-BE49-F238E27FC236}">
              <a16:creationId xmlns:a16="http://schemas.microsoft.com/office/drawing/2014/main" id="{7CC3B74A-C2E6-4CD4-91A7-E8688CC7AA83}"/>
            </a:ext>
          </a:extLst>
        </xdr:cNvPr>
        <xdr:cNvSpPr txBox="1">
          <a:spLocks noChangeArrowheads="1"/>
        </xdr:cNvSpPr>
      </xdr:nvSpPr>
      <xdr:spPr bwMode="auto">
        <a:xfrm>
          <a:off x="309181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2991" name="Text Box 19">
          <a:extLst>
            <a:ext uri="{FF2B5EF4-FFF2-40B4-BE49-F238E27FC236}">
              <a16:creationId xmlns:a16="http://schemas.microsoft.com/office/drawing/2014/main" id="{3317B065-5367-4FD9-B8F9-B0918E367676}"/>
            </a:ext>
          </a:extLst>
        </xdr:cNvPr>
        <xdr:cNvSpPr txBox="1">
          <a:spLocks noChangeArrowheads="1"/>
        </xdr:cNvSpPr>
      </xdr:nvSpPr>
      <xdr:spPr bwMode="auto">
        <a:xfrm>
          <a:off x="309181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444014"/>
    <xdr:sp macro="" textlink="">
      <xdr:nvSpPr>
        <xdr:cNvPr id="2992" name="Text Box 15">
          <a:extLst>
            <a:ext uri="{FF2B5EF4-FFF2-40B4-BE49-F238E27FC236}">
              <a16:creationId xmlns:a16="http://schemas.microsoft.com/office/drawing/2014/main" id="{20264664-AA38-4C8F-897F-5DB8AE77B8CE}"/>
            </a:ext>
          </a:extLst>
        </xdr:cNvPr>
        <xdr:cNvSpPr txBox="1">
          <a:spLocks noChangeArrowheads="1"/>
        </xdr:cNvSpPr>
      </xdr:nvSpPr>
      <xdr:spPr bwMode="auto">
        <a:xfrm>
          <a:off x="4743450" y="354520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2993" name="Text Box 16">
          <a:extLst>
            <a:ext uri="{FF2B5EF4-FFF2-40B4-BE49-F238E27FC236}">
              <a16:creationId xmlns:a16="http://schemas.microsoft.com/office/drawing/2014/main" id="{74240848-9D28-404F-AFB0-4CF18D50B701}"/>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2994" name="Text Box 17">
          <a:extLst>
            <a:ext uri="{FF2B5EF4-FFF2-40B4-BE49-F238E27FC236}">
              <a16:creationId xmlns:a16="http://schemas.microsoft.com/office/drawing/2014/main" id="{26FEE323-D640-4D1F-8D91-080249344386}"/>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2995" name="Text Box 18">
          <a:extLst>
            <a:ext uri="{FF2B5EF4-FFF2-40B4-BE49-F238E27FC236}">
              <a16:creationId xmlns:a16="http://schemas.microsoft.com/office/drawing/2014/main" id="{5FF82CB2-913B-4E1D-A90A-26301DCB2368}"/>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2996" name="Text Box 19">
          <a:extLst>
            <a:ext uri="{FF2B5EF4-FFF2-40B4-BE49-F238E27FC236}">
              <a16:creationId xmlns:a16="http://schemas.microsoft.com/office/drawing/2014/main" id="{14BF9967-CFCE-4A60-85C9-1B05188D9B6A}"/>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80</xdr:row>
      <xdr:rowOff>504825</xdr:rowOff>
    </xdr:from>
    <xdr:ext cx="95250" cy="442269"/>
    <xdr:sp macro="" textlink="">
      <xdr:nvSpPr>
        <xdr:cNvPr id="2997" name="Text Box 15">
          <a:extLst>
            <a:ext uri="{FF2B5EF4-FFF2-40B4-BE49-F238E27FC236}">
              <a16:creationId xmlns:a16="http://schemas.microsoft.com/office/drawing/2014/main" id="{A43CE4B8-A2E9-4F1B-B277-6BE5FDB42996}"/>
            </a:ext>
          </a:extLst>
        </xdr:cNvPr>
        <xdr:cNvSpPr txBox="1">
          <a:spLocks noChangeArrowheads="1"/>
        </xdr:cNvSpPr>
      </xdr:nvSpPr>
      <xdr:spPr bwMode="auto">
        <a:xfrm>
          <a:off x="14363700" y="354520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2998" name="Text Box 16">
          <a:extLst>
            <a:ext uri="{FF2B5EF4-FFF2-40B4-BE49-F238E27FC236}">
              <a16:creationId xmlns:a16="http://schemas.microsoft.com/office/drawing/2014/main" id="{D5390314-0C07-4751-97BE-53E86BC3D3AB}"/>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2999" name="Text Box 17">
          <a:extLst>
            <a:ext uri="{FF2B5EF4-FFF2-40B4-BE49-F238E27FC236}">
              <a16:creationId xmlns:a16="http://schemas.microsoft.com/office/drawing/2014/main" id="{DC41DE60-4B52-496F-8782-A8C5EBD90EAE}"/>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3000" name="Text Box 18">
          <a:extLst>
            <a:ext uri="{FF2B5EF4-FFF2-40B4-BE49-F238E27FC236}">
              <a16:creationId xmlns:a16="http://schemas.microsoft.com/office/drawing/2014/main" id="{CD78A2CC-AD71-46D7-92F9-F2B8D6576D95}"/>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01" name="Text Box 16">
          <a:extLst>
            <a:ext uri="{FF2B5EF4-FFF2-40B4-BE49-F238E27FC236}">
              <a16:creationId xmlns:a16="http://schemas.microsoft.com/office/drawing/2014/main" id="{9EEAF40C-05AD-4A31-85A4-C7390C192F6F}"/>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02" name="Text Box 17">
          <a:extLst>
            <a:ext uri="{FF2B5EF4-FFF2-40B4-BE49-F238E27FC236}">
              <a16:creationId xmlns:a16="http://schemas.microsoft.com/office/drawing/2014/main" id="{D1C0BBEB-5870-41BB-8E20-545091CB8802}"/>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03" name="Text Box 18">
          <a:extLst>
            <a:ext uri="{FF2B5EF4-FFF2-40B4-BE49-F238E27FC236}">
              <a16:creationId xmlns:a16="http://schemas.microsoft.com/office/drawing/2014/main" id="{F718D80D-1F83-4597-9455-A9954E284F4D}"/>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04" name="Text Box 19">
          <a:extLst>
            <a:ext uri="{FF2B5EF4-FFF2-40B4-BE49-F238E27FC236}">
              <a16:creationId xmlns:a16="http://schemas.microsoft.com/office/drawing/2014/main" id="{446D3C2B-E431-4497-B0B8-8FCB23F19CB7}"/>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05" name="Text Box 16">
          <a:extLst>
            <a:ext uri="{FF2B5EF4-FFF2-40B4-BE49-F238E27FC236}">
              <a16:creationId xmlns:a16="http://schemas.microsoft.com/office/drawing/2014/main" id="{C13F008A-FF63-4C0E-B5FE-9F9DC8014F28}"/>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06" name="Text Box 17">
          <a:extLst>
            <a:ext uri="{FF2B5EF4-FFF2-40B4-BE49-F238E27FC236}">
              <a16:creationId xmlns:a16="http://schemas.microsoft.com/office/drawing/2014/main" id="{08DB9355-1489-44F2-B36A-BC5E435CADE8}"/>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07" name="Text Box 18">
          <a:extLst>
            <a:ext uri="{FF2B5EF4-FFF2-40B4-BE49-F238E27FC236}">
              <a16:creationId xmlns:a16="http://schemas.microsoft.com/office/drawing/2014/main" id="{E417F91A-FBA5-4C10-9C0A-2E5F9712F63A}"/>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170392</xdr:rowOff>
    </xdr:from>
    <xdr:ext cx="95250" cy="213632"/>
    <xdr:sp macro="" textlink="">
      <xdr:nvSpPr>
        <xdr:cNvPr id="3008" name="Text Box 15">
          <a:extLst>
            <a:ext uri="{FF2B5EF4-FFF2-40B4-BE49-F238E27FC236}">
              <a16:creationId xmlns:a16="http://schemas.microsoft.com/office/drawing/2014/main" id="{8AAD1E42-F36F-4323-A4AA-26CDD5DD9D0C}"/>
            </a:ext>
          </a:extLst>
        </xdr:cNvPr>
        <xdr:cNvSpPr txBox="1">
          <a:spLocks noChangeArrowheads="1"/>
        </xdr:cNvSpPr>
      </xdr:nvSpPr>
      <xdr:spPr bwMode="auto">
        <a:xfrm>
          <a:off x="14392275" y="367368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009" name="Text Box 16">
          <a:extLst>
            <a:ext uri="{FF2B5EF4-FFF2-40B4-BE49-F238E27FC236}">
              <a16:creationId xmlns:a16="http://schemas.microsoft.com/office/drawing/2014/main" id="{F6C8AB2A-72C4-4F2D-8986-A7FF9F86EE3C}"/>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010" name="Text Box 17">
          <a:extLst>
            <a:ext uri="{FF2B5EF4-FFF2-40B4-BE49-F238E27FC236}">
              <a16:creationId xmlns:a16="http://schemas.microsoft.com/office/drawing/2014/main" id="{C93E8298-BB9E-4A0F-A0A9-1E34371685A5}"/>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011" name="Text Box 18">
          <a:extLst>
            <a:ext uri="{FF2B5EF4-FFF2-40B4-BE49-F238E27FC236}">
              <a16:creationId xmlns:a16="http://schemas.microsoft.com/office/drawing/2014/main" id="{13E48B0D-7785-4F7B-A7AE-5260F6187D7E}"/>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012" name="Text Box 19">
          <a:extLst>
            <a:ext uri="{FF2B5EF4-FFF2-40B4-BE49-F238E27FC236}">
              <a16:creationId xmlns:a16="http://schemas.microsoft.com/office/drawing/2014/main" id="{69FB213F-C22F-4F1F-8946-91A608C4E197}"/>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3013" name="Text Box 16">
          <a:extLst>
            <a:ext uri="{FF2B5EF4-FFF2-40B4-BE49-F238E27FC236}">
              <a16:creationId xmlns:a16="http://schemas.microsoft.com/office/drawing/2014/main" id="{94B05C31-66F7-400F-8513-AA7856102020}"/>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3014" name="Text Box 17">
          <a:extLst>
            <a:ext uri="{FF2B5EF4-FFF2-40B4-BE49-F238E27FC236}">
              <a16:creationId xmlns:a16="http://schemas.microsoft.com/office/drawing/2014/main" id="{63148E27-5A10-4B37-AA25-C5597FB679D4}"/>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3015" name="Text Box 18">
          <a:extLst>
            <a:ext uri="{FF2B5EF4-FFF2-40B4-BE49-F238E27FC236}">
              <a16:creationId xmlns:a16="http://schemas.microsoft.com/office/drawing/2014/main" id="{A822C885-050B-4E9A-BB2A-D23A1F646BCB}"/>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3016" name="Text Box 19">
          <a:extLst>
            <a:ext uri="{FF2B5EF4-FFF2-40B4-BE49-F238E27FC236}">
              <a16:creationId xmlns:a16="http://schemas.microsoft.com/office/drawing/2014/main" id="{B452B345-2A72-43BD-A55A-0CDCD97488AD}"/>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79</xdr:row>
      <xdr:rowOff>0</xdr:rowOff>
    </xdr:from>
    <xdr:ext cx="95250" cy="171450"/>
    <xdr:sp macro="" textlink="">
      <xdr:nvSpPr>
        <xdr:cNvPr id="3017" name="Text Box 16">
          <a:extLst>
            <a:ext uri="{FF2B5EF4-FFF2-40B4-BE49-F238E27FC236}">
              <a16:creationId xmlns:a16="http://schemas.microsoft.com/office/drawing/2014/main" id="{34D56282-0082-4FB1-9712-FC29A28E387C}"/>
            </a:ext>
          </a:extLst>
        </xdr:cNvPr>
        <xdr:cNvSpPr txBox="1">
          <a:spLocks noChangeArrowheads="1"/>
        </xdr:cNvSpPr>
      </xdr:nvSpPr>
      <xdr:spPr bwMode="auto">
        <a:xfrm>
          <a:off x="30918150" y="34709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79</xdr:row>
      <xdr:rowOff>0</xdr:rowOff>
    </xdr:from>
    <xdr:ext cx="95250" cy="171450"/>
    <xdr:sp macro="" textlink="">
      <xdr:nvSpPr>
        <xdr:cNvPr id="3018" name="Text Box 17">
          <a:extLst>
            <a:ext uri="{FF2B5EF4-FFF2-40B4-BE49-F238E27FC236}">
              <a16:creationId xmlns:a16="http://schemas.microsoft.com/office/drawing/2014/main" id="{6A5FBEEB-901D-4A03-9880-83032362F961}"/>
            </a:ext>
          </a:extLst>
        </xdr:cNvPr>
        <xdr:cNvSpPr txBox="1">
          <a:spLocks noChangeArrowheads="1"/>
        </xdr:cNvSpPr>
      </xdr:nvSpPr>
      <xdr:spPr bwMode="auto">
        <a:xfrm>
          <a:off x="30918150" y="34709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79</xdr:row>
      <xdr:rowOff>0</xdr:rowOff>
    </xdr:from>
    <xdr:ext cx="95250" cy="171450"/>
    <xdr:sp macro="" textlink="">
      <xdr:nvSpPr>
        <xdr:cNvPr id="3019" name="Text Box 18">
          <a:extLst>
            <a:ext uri="{FF2B5EF4-FFF2-40B4-BE49-F238E27FC236}">
              <a16:creationId xmlns:a16="http://schemas.microsoft.com/office/drawing/2014/main" id="{A3578551-930A-491D-A6FE-50BA8D99E44B}"/>
            </a:ext>
          </a:extLst>
        </xdr:cNvPr>
        <xdr:cNvSpPr txBox="1">
          <a:spLocks noChangeArrowheads="1"/>
        </xdr:cNvSpPr>
      </xdr:nvSpPr>
      <xdr:spPr bwMode="auto">
        <a:xfrm>
          <a:off x="30918150" y="34709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79</xdr:row>
      <xdr:rowOff>0</xdr:rowOff>
    </xdr:from>
    <xdr:ext cx="95250" cy="171450"/>
    <xdr:sp macro="" textlink="">
      <xdr:nvSpPr>
        <xdr:cNvPr id="3020" name="Text Box 19">
          <a:extLst>
            <a:ext uri="{FF2B5EF4-FFF2-40B4-BE49-F238E27FC236}">
              <a16:creationId xmlns:a16="http://schemas.microsoft.com/office/drawing/2014/main" id="{FB537A73-3A96-4F51-B8F2-21D6CB58DFAC}"/>
            </a:ext>
          </a:extLst>
        </xdr:cNvPr>
        <xdr:cNvSpPr txBox="1">
          <a:spLocks noChangeArrowheads="1"/>
        </xdr:cNvSpPr>
      </xdr:nvSpPr>
      <xdr:spPr bwMode="auto">
        <a:xfrm>
          <a:off x="30918150" y="34709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444014"/>
    <xdr:sp macro="" textlink="">
      <xdr:nvSpPr>
        <xdr:cNvPr id="3021" name="Text Box 15">
          <a:extLst>
            <a:ext uri="{FF2B5EF4-FFF2-40B4-BE49-F238E27FC236}">
              <a16:creationId xmlns:a16="http://schemas.microsoft.com/office/drawing/2014/main" id="{5AE6EB79-79B5-44C3-B6A3-03957ADF261C}"/>
            </a:ext>
          </a:extLst>
        </xdr:cNvPr>
        <xdr:cNvSpPr txBox="1">
          <a:spLocks noChangeArrowheads="1"/>
        </xdr:cNvSpPr>
      </xdr:nvSpPr>
      <xdr:spPr bwMode="auto">
        <a:xfrm>
          <a:off x="4743450" y="354520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022" name="Text Box 16">
          <a:extLst>
            <a:ext uri="{FF2B5EF4-FFF2-40B4-BE49-F238E27FC236}">
              <a16:creationId xmlns:a16="http://schemas.microsoft.com/office/drawing/2014/main" id="{B5C8C185-E7B0-41FD-978A-E33B3F74DFCF}"/>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023" name="Text Box 17">
          <a:extLst>
            <a:ext uri="{FF2B5EF4-FFF2-40B4-BE49-F238E27FC236}">
              <a16:creationId xmlns:a16="http://schemas.microsoft.com/office/drawing/2014/main" id="{7FE51ABD-8946-42FF-A9CB-021BA247BC2C}"/>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024" name="Text Box 18">
          <a:extLst>
            <a:ext uri="{FF2B5EF4-FFF2-40B4-BE49-F238E27FC236}">
              <a16:creationId xmlns:a16="http://schemas.microsoft.com/office/drawing/2014/main" id="{9286FD3B-47DB-426F-9E5A-BC693348C1A5}"/>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025" name="Text Box 19">
          <a:extLst>
            <a:ext uri="{FF2B5EF4-FFF2-40B4-BE49-F238E27FC236}">
              <a16:creationId xmlns:a16="http://schemas.microsoft.com/office/drawing/2014/main" id="{5898916E-09D4-4CF8-8040-050926590281}"/>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3026" name="Text Box 16">
          <a:extLst>
            <a:ext uri="{FF2B5EF4-FFF2-40B4-BE49-F238E27FC236}">
              <a16:creationId xmlns:a16="http://schemas.microsoft.com/office/drawing/2014/main" id="{929CDB87-D2CA-4D81-867B-D76F7F47DEEC}"/>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3027" name="Text Box 17">
          <a:extLst>
            <a:ext uri="{FF2B5EF4-FFF2-40B4-BE49-F238E27FC236}">
              <a16:creationId xmlns:a16="http://schemas.microsoft.com/office/drawing/2014/main" id="{17239626-BEAC-46D9-9C30-D0CEBDF4778B}"/>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15875</xdr:rowOff>
    </xdr:from>
    <xdr:ext cx="95250" cy="171450"/>
    <xdr:sp macro="" textlink="">
      <xdr:nvSpPr>
        <xdr:cNvPr id="3028" name="Text Box 18">
          <a:extLst>
            <a:ext uri="{FF2B5EF4-FFF2-40B4-BE49-F238E27FC236}">
              <a16:creationId xmlns:a16="http://schemas.microsoft.com/office/drawing/2014/main" id="{ABCF0047-715D-4E66-B46B-76D7CB0BA793}"/>
            </a:ext>
          </a:extLst>
        </xdr:cNvPr>
        <xdr:cNvSpPr txBox="1">
          <a:spLocks noChangeArrowheads="1"/>
        </xdr:cNvSpPr>
      </xdr:nvSpPr>
      <xdr:spPr bwMode="auto">
        <a:xfrm>
          <a:off x="14355762" y="365823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29" name="Text Box 16">
          <a:extLst>
            <a:ext uri="{FF2B5EF4-FFF2-40B4-BE49-F238E27FC236}">
              <a16:creationId xmlns:a16="http://schemas.microsoft.com/office/drawing/2014/main" id="{BE3DD979-A4EC-447C-B319-1F44477E6477}"/>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30" name="Text Box 17">
          <a:extLst>
            <a:ext uri="{FF2B5EF4-FFF2-40B4-BE49-F238E27FC236}">
              <a16:creationId xmlns:a16="http://schemas.microsoft.com/office/drawing/2014/main" id="{0EBFC65B-B80A-4DE7-8FAC-06A5B27CFEF8}"/>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31" name="Text Box 18">
          <a:extLst>
            <a:ext uri="{FF2B5EF4-FFF2-40B4-BE49-F238E27FC236}">
              <a16:creationId xmlns:a16="http://schemas.microsoft.com/office/drawing/2014/main" id="{6C4C8ADC-CF3C-413E-BE18-566801222A59}"/>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32" name="Text Box 19">
          <a:extLst>
            <a:ext uri="{FF2B5EF4-FFF2-40B4-BE49-F238E27FC236}">
              <a16:creationId xmlns:a16="http://schemas.microsoft.com/office/drawing/2014/main" id="{6FD69907-207D-4F95-8D83-561DA41A2682}"/>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33" name="Text Box 16">
          <a:extLst>
            <a:ext uri="{FF2B5EF4-FFF2-40B4-BE49-F238E27FC236}">
              <a16:creationId xmlns:a16="http://schemas.microsoft.com/office/drawing/2014/main" id="{CD5F106F-59DC-451E-AFB6-02FB1EFB47CF}"/>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170392</xdr:rowOff>
    </xdr:from>
    <xdr:ext cx="95250" cy="213632"/>
    <xdr:sp macro="" textlink="">
      <xdr:nvSpPr>
        <xdr:cNvPr id="3034" name="Text Box 15">
          <a:extLst>
            <a:ext uri="{FF2B5EF4-FFF2-40B4-BE49-F238E27FC236}">
              <a16:creationId xmlns:a16="http://schemas.microsoft.com/office/drawing/2014/main" id="{1DFFD2A7-AA25-4530-8CBD-CF947EC9791B}"/>
            </a:ext>
          </a:extLst>
        </xdr:cNvPr>
        <xdr:cNvSpPr txBox="1">
          <a:spLocks noChangeArrowheads="1"/>
        </xdr:cNvSpPr>
      </xdr:nvSpPr>
      <xdr:spPr bwMode="auto">
        <a:xfrm>
          <a:off x="14392275" y="367368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448496"/>
    <xdr:sp macro="" textlink="">
      <xdr:nvSpPr>
        <xdr:cNvPr id="3035" name="Text Box 15">
          <a:extLst>
            <a:ext uri="{FF2B5EF4-FFF2-40B4-BE49-F238E27FC236}">
              <a16:creationId xmlns:a16="http://schemas.microsoft.com/office/drawing/2014/main" id="{6B3F30D8-66F7-4D04-A76C-9A23F604F7AC}"/>
            </a:ext>
          </a:extLst>
        </xdr:cNvPr>
        <xdr:cNvSpPr txBox="1">
          <a:spLocks noChangeArrowheads="1"/>
        </xdr:cNvSpPr>
      </xdr:nvSpPr>
      <xdr:spPr bwMode="auto">
        <a:xfrm>
          <a:off x="4743450" y="369379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504825</xdr:rowOff>
    </xdr:from>
    <xdr:ext cx="95250" cy="442269"/>
    <xdr:sp macro="" textlink="">
      <xdr:nvSpPr>
        <xdr:cNvPr id="3036" name="Text Box 15">
          <a:extLst>
            <a:ext uri="{FF2B5EF4-FFF2-40B4-BE49-F238E27FC236}">
              <a16:creationId xmlns:a16="http://schemas.microsoft.com/office/drawing/2014/main" id="{C99D56C9-FEAF-49DB-8868-184FE4783528}"/>
            </a:ext>
          </a:extLst>
        </xdr:cNvPr>
        <xdr:cNvSpPr txBox="1">
          <a:spLocks noChangeArrowheads="1"/>
        </xdr:cNvSpPr>
      </xdr:nvSpPr>
      <xdr:spPr bwMode="auto">
        <a:xfrm>
          <a:off x="14363700" y="369379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3037" name="Text Box 15">
          <a:extLst>
            <a:ext uri="{FF2B5EF4-FFF2-40B4-BE49-F238E27FC236}">
              <a16:creationId xmlns:a16="http://schemas.microsoft.com/office/drawing/2014/main" id="{D42C3919-8A0F-45C1-A8D5-92AA24958146}"/>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444331"/>
    <xdr:sp macro="" textlink="">
      <xdr:nvSpPr>
        <xdr:cNvPr id="3038" name="Text Box 15">
          <a:extLst>
            <a:ext uri="{FF2B5EF4-FFF2-40B4-BE49-F238E27FC236}">
              <a16:creationId xmlns:a16="http://schemas.microsoft.com/office/drawing/2014/main" id="{BDE4F918-0D4B-4004-B2BF-1EC7FFA3E5AD}"/>
            </a:ext>
          </a:extLst>
        </xdr:cNvPr>
        <xdr:cNvSpPr txBox="1">
          <a:spLocks noChangeArrowheads="1"/>
        </xdr:cNvSpPr>
      </xdr:nvSpPr>
      <xdr:spPr bwMode="auto">
        <a:xfrm>
          <a:off x="4743450" y="369379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170392</xdr:rowOff>
    </xdr:from>
    <xdr:ext cx="95250" cy="213632"/>
    <xdr:sp macro="" textlink="">
      <xdr:nvSpPr>
        <xdr:cNvPr id="3039" name="Text Box 15">
          <a:extLst>
            <a:ext uri="{FF2B5EF4-FFF2-40B4-BE49-F238E27FC236}">
              <a16:creationId xmlns:a16="http://schemas.microsoft.com/office/drawing/2014/main" id="{DCAA116A-C68E-47CB-BA49-E5A295D69E0B}"/>
            </a:ext>
          </a:extLst>
        </xdr:cNvPr>
        <xdr:cNvSpPr txBox="1">
          <a:spLocks noChangeArrowheads="1"/>
        </xdr:cNvSpPr>
      </xdr:nvSpPr>
      <xdr:spPr bwMode="auto">
        <a:xfrm>
          <a:off x="14392275" y="367368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040" name="Text Box 16">
          <a:extLst>
            <a:ext uri="{FF2B5EF4-FFF2-40B4-BE49-F238E27FC236}">
              <a16:creationId xmlns:a16="http://schemas.microsoft.com/office/drawing/2014/main" id="{522F7178-A70A-4DE8-8522-97D48CE51994}"/>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041" name="Text Box 17">
          <a:extLst>
            <a:ext uri="{FF2B5EF4-FFF2-40B4-BE49-F238E27FC236}">
              <a16:creationId xmlns:a16="http://schemas.microsoft.com/office/drawing/2014/main" id="{476EB2BA-BC22-4440-8DCB-776696FDF70F}"/>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042" name="Text Box 18">
          <a:extLst>
            <a:ext uri="{FF2B5EF4-FFF2-40B4-BE49-F238E27FC236}">
              <a16:creationId xmlns:a16="http://schemas.microsoft.com/office/drawing/2014/main" id="{292DAF00-61D8-479B-9F52-4867C7B9BF57}"/>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043" name="Text Box 19">
          <a:extLst>
            <a:ext uri="{FF2B5EF4-FFF2-40B4-BE49-F238E27FC236}">
              <a16:creationId xmlns:a16="http://schemas.microsoft.com/office/drawing/2014/main" id="{F59207B0-B8C4-4541-A858-2439DAA6313C}"/>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044" name="Text Box 16">
          <a:extLst>
            <a:ext uri="{FF2B5EF4-FFF2-40B4-BE49-F238E27FC236}">
              <a16:creationId xmlns:a16="http://schemas.microsoft.com/office/drawing/2014/main" id="{155AB38E-EF76-4DC4-A421-DD8BA6364991}"/>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045" name="Text Box 17">
          <a:extLst>
            <a:ext uri="{FF2B5EF4-FFF2-40B4-BE49-F238E27FC236}">
              <a16:creationId xmlns:a16="http://schemas.microsoft.com/office/drawing/2014/main" id="{F339F75F-36EF-4EDE-9A11-20A6FEA6992F}"/>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046" name="Text Box 18">
          <a:extLst>
            <a:ext uri="{FF2B5EF4-FFF2-40B4-BE49-F238E27FC236}">
              <a16:creationId xmlns:a16="http://schemas.microsoft.com/office/drawing/2014/main" id="{284FBA0C-C887-4DFF-B19D-8E482E10C3A5}"/>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047" name="Text Box 19">
          <a:extLst>
            <a:ext uri="{FF2B5EF4-FFF2-40B4-BE49-F238E27FC236}">
              <a16:creationId xmlns:a16="http://schemas.microsoft.com/office/drawing/2014/main" id="{8407B28F-6EBA-40BF-B065-F1B14E8B919D}"/>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3048" name="Text Box 16">
          <a:extLst>
            <a:ext uri="{FF2B5EF4-FFF2-40B4-BE49-F238E27FC236}">
              <a16:creationId xmlns:a16="http://schemas.microsoft.com/office/drawing/2014/main" id="{5BCA0EE7-5EC1-4BAB-874D-955D278123FC}"/>
            </a:ext>
          </a:extLst>
        </xdr:cNvPr>
        <xdr:cNvSpPr txBox="1">
          <a:spLocks noChangeArrowheads="1"/>
        </xdr:cNvSpPr>
      </xdr:nvSpPr>
      <xdr:spPr bwMode="auto">
        <a:xfrm>
          <a:off x="309181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3049" name="Text Box 17">
          <a:extLst>
            <a:ext uri="{FF2B5EF4-FFF2-40B4-BE49-F238E27FC236}">
              <a16:creationId xmlns:a16="http://schemas.microsoft.com/office/drawing/2014/main" id="{16831F90-B8DF-45D8-9380-26262BAC7CF1}"/>
            </a:ext>
          </a:extLst>
        </xdr:cNvPr>
        <xdr:cNvSpPr txBox="1">
          <a:spLocks noChangeArrowheads="1"/>
        </xdr:cNvSpPr>
      </xdr:nvSpPr>
      <xdr:spPr bwMode="auto">
        <a:xfrm>
          <a:off x="309181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3050" name="Text Box 18">
          <a:extLst>
            <a:ext uri="{FF2B5EF4-FFF2-40B4-BE49-F238E27FC236}">
              <a16:creationId xmlns:a16="http://schemas.microsoft.com/office/drawing/2014/main" id="{0F7FFC5F-0E17-45C5-8259-F76CACB72CE7}"/>
            </a:ext>
          </a:extLst>
        </xdr:cNvPr>
        <xdr:cNvSpPr txBox="1">
          <a:spLocks noChangeArrowheads="1"/>
        </xdr:cNvSpPr>
      </xdr:nvSpPr>
      <xdr:spPr bwMode="auto">
        <a:xfrm>
          <a:off x="309181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3051" name="Text Box 19">
          <a:extLst>
            <a:ext uri="{FF2B5EF4-FFF2-40B4-BE49-F238E27FC236}">
              <a16:creationId xmlns:a16="http://schemas.microsoft.com/office/drawing/2014/main" id="{F916D946-0D70-47CD-BDF0-1197B6E999CD}"/>
            </a:ext>
          </a:extLst>
        </xdr:cNvPr>
        <xdr:cNvSpPr txBox="1">
          <a:spLocks noChangeArrowheads="1"/>
        </xdr:cNvSpPr>
      </xdr:nvSpPr>
      <xdr:spPr bwMode="auto">
        <a:xfrm>
          <a:off x="309181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44014"/>
    <xdr:sp macro="" textlink="">
      <xdr:nvSpPr>
        <xdr:cNvPr id="3052" name="Text Box 15">
          <a:extLst>
            <a:ext uri="{FF2B5EF4-FFF2-40B4-BE49-F238E27FC236}">
              <a16:creationId xmlns:a16="http://schemas.microsoft.com/office/drawing/2014/main" id="{21AB20E6-D7B2-4593-85F1-3B35466C3FB1}"/>
            </a:ext>
          </a:extLst>
        </xdr:cNvPr>
        <xdr:cNvSpPr txBox="1">
          <a:spLocks noChangeArrowheads="1"/>
        </xdr:cNvSpPr>
      </xdr:nvSpPr>
      <xdr:spPr bwMode="auto">
        <a:xfrm>
          <a:off x="4743450" y="376809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053" name="Text Box 16">
          <a:extLst>
            <a:ext uri="{FF2B5EF4-FFF2-40B4-BE49-F238E27FC236}">
              <a16:creationId xmlns:a16="http://schemas.microsoft.com/office/drawing/2014/main" id="{F533826C-C812-439A-A944-6ECCCE706A28}"/>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054" name="Text Box 17">
          <a:extLst>
            <a:ext uri="{FF2B5EF4-FFF2-40B4-BE49-F238E27FC236}">
              <a16:creationId xmlns:a16="http://schemas.microsoft.com/office/drawing/2014/main" id="{D05F1009-59F3-418B-A86E-D0A0E62E3853}"/>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055" name="Text Box 18">
          <a:extLst>
            <a:ext uri="{FF2B5EF4-FFF2-40B4-BE49-F238E27FC236}">
              <a16:creationId xmlns:a16="http://schemas.microsoft.com/office/drawing/2014/main" id="{E39402AA-B670-40F0-A4D1-D9152BCC6893}"/>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056" name="Text Box 19">
          <a:extLst>
            <a:ext uri="{FF2B5EF4-FFF2-40B4-BE49-F238E27FC236}">
              <a16:creationId xmlns:a16="http://schemas.microsoft.com/office/drawing/2014/main" id="{9F2F1BCF-2981-43BD-8B29-D48365DDD109}"/>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057" name="Text Box 16">
          <a:extLst>
            <a:ext uri="{FF2B5EF4-FFF2-40B4-BE49-F238E27FC236}">
              <a16:creationId xmlns:a16="http://schemas.microsoft.com/office/drawing/2014/main" id="{F15044D9-798C-4812-B95B-4E2005053F0C}"/>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058" name="Text Box 17">
          <a:extLst>
            <a:ext uri="{FF2B5EF4-FFF2-40B4-BE49-F238E27FC236}">
              <a16:creationId xmlns:a16="http://schemas.microsoft.com/office/drawing/2014/main" id="{5BCA9FD8-5572-47AB-8468-E83D7522A747}"/>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059" name="Text Box 18">
          <a:extLst>
            <a:ext uri="{FF2B5EF4-FFF2-40B4-BE49-F238E27FC236}">
              <a16:creationId xmlns:a16="http://schemas.microsoft.com/office/drawing/2014/main" id="{2C81610E-A141-47CB-AB51-0062E0444DA2}"/>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060" name="Text Box 16">
          <a:extLst>
            <a:ext uri="{FF2B5EF4-FFF2-40B4-BE49-F238E27FC236}">
              <a16:creationId xmlns:a16="http://schemas.microsoft.com/office/drawing/2014/main" id="{2BB8802B-8D6A-47F3-89F8-7574E2DB5E33}"/>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061" name="Text Box 17">
          <a:extLst>
            <a:ext uri="{FF2B5EF4-FFF2-40B4-BE49-F238E27FC236}">
              <a16:creationId xmlns:a16="http://schemas.microsoft.com/office/drawing/2014/main" id="{DAB2AB34-AFA7-4AEA-96EA-E44CADA87675}"/>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062" name="Text Box 18">
          <a:extLst>
            <a:ext uri="{FF2B5EF4-FFF2-40B4-BE49-F238E27FC236}">
              <a16:creationId xmlns:a16="http://schemas.microsoft.com/office/drawing/2014/main" id="{42D05CFA-6719-4402-B6BD-49D27F14022E}"/>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063" name="Text Box 19">
          <a:extLst>
            <a:ext uri="{FF2B5EF4-FFF2-40B4-BE49-F238E27FC236}">
              <a16:creationId xmlns:a16="http://schemas.microsoft.com/office/drawing/2014/main" id="{D5F271FF-E898-4BE9-A42F-00D9AF97BEE8}"/>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064" name="Text Box 16">
          <a:extLst>
            <a:ext uri="{FF2B5EF4-FFF2-40B4-BE49-F238E27FC236}">
              <a16:creationId xmlns:a16="http://schemas.microsoft.com/office/drawing/2014/main" id="{385C5FE7-9639-48CC-94C4-ECB65A91BD18}"/>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065" name="Text Box 17">
          <a:extLst>
            <a:ext uri="{FF2B5EF4-FFF2-40B4-BE49-F238E27FC236}">
              <a16:creationId xmlns:a16="http://schemas.microsoft.com/office/drawing/2014/main" id="{B69D835F-B23C-4C38-8F96-1C66AAC0CFE3}"/>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066" name="Text Box 18">
          <a:extLst>
            <a:ext uri="{FF2B5EF4-FFF2-40B4-BE49-F238E27FC236}">
              <a16:creationId xmlns:a16="http://schemas.microsoft.com/office/drawing/2014/main" id="{3619269A-243A-43D3-9F8C-20701BE3AA07}"/>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067" name="Text Box 19">
          <a:extLst>
            <a:ext uri="{FF2B5EF4-FFF2-40B4-BE49-F238E27FC236}">
              <a16:creationId xmlns:a16="http://schemas.microsoft.com/office/drawing/2014/main" id="{5DEE7BB4-C379-4F06-BFA0-D71E9AFA96B2}"/>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456743"/>
    <xdr:sp macro="" textlink="">
      <xdr:nvSpPr>
        <xdr:cNvPr id="3068" name="Text Box 15">
          <a:extLst>
            <a:ext uri="{FF2B5EF4-FFF2-40B4-BE49-F238E27FC236}">
              <a16:creationId xmlns:a16="http://schemas.microsoft.com/office/drawing/2014/main" id="{7A881956-9A43-4631-8208-FF0788F94B46}"/>
            </a:ext>
          </a:extLst>
        </xdr:cNvPr>
        <xdr:cNvSpPr txBox="1">
          <a:spLocks noChangeArrowheads="1"/>
        </xdr:cNvSpPr>
      </xdr:nvSpPr>
      <xdr:spPr bwMode="auto">
        <a:xfrm>
          <a:off x="4743450" y="369379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504825</xdr:rowOff>
    </xdr:from>
    <xdr:ext cx="95250" cy="442269"/>
    <xdr:sp macro="" textlink="">
      <xdr:nvSpPr>
        <xdr:cNvPr id="3069" name="Text Box 15">
          <a:extLst>
            <a:ext uri="{FF2B5EF4-FFF2-40B4-BE49-F238E27FC236}">
              <a16:creationId xmlns:a16="http://schemas.microsoft.com/office/drawing/2014/main" id="{7C9BF725-4E19-417A-8F7B-05E5672F2778}"/>
            </a:ext>
          </a:extLst>
        </xdr:cNvPr>
        <xdr:cNvSpPr txBox="1">
          <a:spLocks noChangeArrowheads="1"/>
        </xdr:cNvSpPr>
      </xdr:nvSpPr>
      <xdr:spPr bwMode="auto">
        <a:xfrm>
          <a:off x="14363700" y="369379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3070" name="Text Box 15">
          <a:extLst>
            <a:ext uri="{FF2B5EF4-FFF2-40B4-BE49-F238E27FC236}">
              <a16:creationId xmlns:a16="http://schemas.microsoft.com/office/drawing/2014/main" id="{D2A5D16D-7640-4DD0-B359-8D89A89B5EB6}"/>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444331"/>
    <xdr:sp macro="" textlink="">
      <xdr:nvSpPr>
        <xdr:cNvPr id="3071" name="Text Box 15">
          <a:extLst>
            <a:ext uri="{FF2B5EF4-FFF2-40B4-BE49-F238E27FC236}">
              <a16:creationId xmlns:a16="http://schemas.microsoft.com/office/drawing/2014/main" id="{ED6D730A-D03D-49B6-BDE3-65FD579CA838}"/>
            </a:ext>
          </a:extLst>
        </xdr:cNvPr>
        <xdr:cNvSpPr txBox="1">
          <a:spLocks noChangeArrowheads="1"/>
        </xdr:cNvSpPr>
      </xdr:nvSpPr>
      <xdr:spPr bwMode="auto">
        <a:xfrm>
          <a:off x="4743450" y="369379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504825</xdr:rowOff>
    </xdr:from>
    <xdr:ext cx="95250" cy="213632"/>
    <xdr:sp macro="" textlink="">
      <xdr:nvSpPr>
        <xdr:cNvPr id="3072" name="Text Box 15">
          <a:extLst>
            <a:ext uri="{FF2B5EF4-FFF2-40B4-BE49-F238E27FC236}">
              <a16:creationId xmlns:a16="http://schemas.microsoft.com/office/drawing/2014/main" id="{10B3FCDD-9965-4F37-8961-6C81A723B62F}"/>
            </a:ext>
          </a:extLst>
        </xdr:cNvPr>
        <xdr:cNvSpPr txBox="1">
          <a:spLocks noChangeArrowheads="1"/>
        </xdr:cNvSpPr>
      </xdr:nvSpPr>
      <xdr:spPr bwMode="auto">
        <a:xfrm>
          <a:off x="1436370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073" name="Text Box 16">
          <a:extLst>
            <a:ext uri="{FF2B5EF4-FFF2-40B4-BE49-F238E27FC236}">
              <a16:creationId xmlns:a16="http://schemas.microsoft.com/office/drawing/2014/main" id="{65547652-AC3E-4CBD-9CC4-40C9479656D6}"/>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074" name="Text Box 17">
          <a:extLst>
            <a:ext uri="{FF2B5EF4-FFF2-40B4-BE49-F238E27FC236}">
              <a16:creationId xmlns:a16="http://schemas.microsoft.com/office/drawing/2014/main" id="{81F878F5-B53F-4FA1-A0B0-9CC611EBAA68}"/>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075" name="Text Box 18">
          <a:extLst>
            <a:ext uri="{FF2B5EF4-FFF2-40B4-BE49-F238E27FC236}">
              <a16:creationId xmlns:a16="http://schemas.microsoft.com/office/drawing/2014/main" id="{DA3B59FE-7072-4906-92FA-B27BA4B12E38}"/>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076" name="Text Box 19">
          <a:extLst>
            <a:ext uri="{FF2B5EF4-FFF2-40B4-BE49-F238E27FC236}">
              <a16:creationId xmlns:a16="http://schemas.microsoft.com/office/drawing/2014/main" id="{DEDAA78E-293F-4C4F-B6FE-8F21ADD974CB}"/>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077" name="Text Box 16">
          <a:extLst>
            <a:ext uri="{FF2B5EF4-FFF2-40B4-BE49-F238E27FC236}">
              <a16:creationId xmlns:a16="http://schemas.microsoft.com/office/drawing/2014/main" id="{508C3EBD-E1CB-4E8C-8566-37DABA657FBF}"/>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078" name="Text Box 17">
          <a:extLst>
            <a:ext uri="{FF2B5EF4-FFF2-40B4-BE49-F238E27FC236}">
              <a16:creationId xmlns:a16="http://schemas.microsoft.com/office/drawing/2014/main" id="{1FF103BF-D72A-4FDF-83F5-86E01748625B}"/>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079" name="Text Box 18">
          <a:extLst>
            <a:ext uri="{FF2B5EF4-FFF2-40B4-BE49-F238E27FC236}">
              <a16:creationId xmlns:a16="http://schemas.microsoft.com/office/drawing/2014/main" id="{36209730-0673-4F2F-A986-E4D85936D829}"/>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080" name="Text Box 19">
          <a:extLst>
            <a:ext uri="{FF2B5EF4-FFF2-40B4-BE49-F238E27FC236}">
              <a16:creationId xmlns:a16="http://schemas.microsoft.com/office/drawing/2014/main" id="{EA799E45-3068-426F-B5CF-02035110695E}"/>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3081" name="Text Box 16">
          <a:extLst>
            <a:ext uri="{FF2B5EF4-FFF2-40B4-BE49-F238E27FC236}">
              <a16:creationId xmlns:a16="http://schemas.microsoft.com/office/drawing/2014/main" id="{8AD39E68-DF9A-4684-B79E-A04BE34BEEC6}"/>
            </a:ext>
          </a:extLst>
        </xdr:cNvPr>
        <xdr:cNvSpPr txBox="1">
          <a:spLocks noChangeArrowheads="1"/>
        </xdr:cNvSpPr>
      </xdr:nvSpPr>
      <xdr:spPr bwMode="auto">
        <a:xfrm>
          <a:off x="309181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3082" name="Text Box 17">
          <a:extLst>
            <a:ext uri="{FF2B5EF4-FFF2-40B4-BE49-F238E27FC236}">
              <a16:creationId xmlns:a16="http://schemas.microsoft.com/office/drawing/2014/main" id="{AA848FDE-CBBE-4A7F-82CB-AFB68EC6A987}"/>
            </a:ext>
          </a:extLst>
        </xdr:cNvPr>
        <xdr:cNvSpPr txBox="1">
          <a:spLocks noChangeArrowheads="1"/>
        </xdr:cNvSpPr>
      </xdr:nvSpPr>
      <xdr:spPr bwMode="auto">
        <a:xfrm>
          <a:off x="309181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3083" name="Text Box 18">
          <a:extLst>
            <a:ext uri="{FF2B5EF4-FFF2-40B4-BE49-F238E27FC236}">
              <a16:creationId xmlns:a16="http://schemas.microsoft.com/office/drawing/2014/main" id="{1513D9E5-526E-4AA4-BD3B-5BA9F6AFC5D8}"/>
            </a:ext>
          </a:extLst>
        </xdr:cNvPr>
        <xdr:cNvSpPr txBox="1">
          <a:spLocks noChangeArrowheads="1"/>
        </xdr:cNvSpPr>
      </xdr:nvSpPr>
      <xdr:spPr bwMode="auto">
        <a:xfrm>
          <a:off x="309181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3084" name="Text Box 19">
          <a:extLst>
            <a:ext uri="{FF2B5EF4-FFF2-40B4-BE49-F238E27FC236}">
              <a16:creationId xmlns:a16="http://schemas.microsoft.com/office/drawing/2014/main" id="{6003A872-E8C4-44E2-A701-7224504512D0}"/>
            </a:ext>
          </a:extLst>
        </xdr:cNvPr>
        <xdr:cNvSpPr txBox="1">
          <a:spLocks noChangeArrowheads="1"/>
        </xdr:cNvSpPr>
      </xdr:nvSpPr>
      <xdr:spPr bwMode="auto">
        <a:xfrm>
          <a:off x="309181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44014"/>
    <xdr:sp macro="" textlink="">
      <xdr:nvSpPr>
        <xdr:cNvPr id="3085" name="Text Box 15">
          <a:extLst>
            <a:ext uri="{FF2B5EF4-FFF2-40B4-BE49-F238E27FC236}">
              <a16:creationId xmlns:a16="http://schemas.microsoft.com/office/drawing/2014/main" id="{FCBDAFAB-9C38-4070-8D58-B849C7C418A8}"/>
            </a:ext>
          </a:extLst>
        </xdr:cNvPr>
        <xdr:cNvSpPr txBox="1">
          <a:spLocks noChangeArrowheads="1"/>
        </xdr:cNvSpPr>
      </xdr:nvSpPr>
      <xdr:spPr bwMode="auto">
        <a:xfrm>
          <a:off x="4743450" y="376809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086" name="Text Box 16">
          <a:extLst>
            <a:ext uri="{FF2B5EF4-FFF2-40B4-BE49-F238E27FC236}">
              <a16:creationId xmlns:a16="http://schemas.microsoft.com/office/drawing/2014/main" id="{D7CF141E-0368-4C54-9644-FA9D1BF00E86}"/>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087" name="Text Box 17">
          <a:extLst>
            <a:ext uri="{FF2B5EF4-FFF2-40B4-BE49-F238E27FC236}">
              <a16:creationId xmlns:a16="http://schemas.microsoft.com/office/drawing/2014/main" id="{3E7D5BDB-0C10-41D0-8773-4C67CF2215B4}"/>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088" name="Text Box 18">
          <a:extLst>
            <a:ext uri="{FF2B5EF4-FFF2-40B4-BE49-F238E27FC236}">
              <a16:creationId xmlns:a16="http://schemas.microsoft.com/office/drawing/2014/main" id="{2347D4FF-4C29-4BC2-9DBA-FDAC82EE1236}"/>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089" name="Text Box 19">
          <a:extLst>
            <a:ext uri="{FF2B5EF4-FFF2-40B4-BE49-F238E27FC236}">
              <a16:creationId xmlns:a16="http://schemas.microsoft.com/office/drawing/2014/main" id="{28E4203B-CD6C-43D6-8C74-541A6F91F972}"/>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86</xdr:row>
      <xdr:rowOff>504825</xdr:rowOff>
    </xdr:from>
    <xdr:ext cx="95250" cy="442269"/>
    <xdr:sp macro="" textlink="">
      <xdr:nvSpPr>
        <xdr:cNvPr id="3090" name="Text Box 15">
          <a:extLst>
            <a:ext uri="{FF2B5EF4-FFF2-40B4-BE49-F238E27FC236}">
              <a16:creationId xmlns:a16="http://schemas.microsoft.com/office/drawing/2014/main" id="{DF6432AC-20F3-4FC5-A733-B7F603EDFF6D}"/>
            </a:ext>
          </a:extLst>
        </xdr:cNvPr>
        <xdr:cNvSpPr txBox="1">
          <a:spLocks noChangeArrowheads="1"/>
        </xdr:cNvSpPr>
      </xdr:nvSpPr>
      <xdr:spPr bwMode="auto">
        <a:xfrm>
          <a:off x="14363700" y="376809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091" name="Text Box 16">
          <a:extLst>
            <a:ext uri="{FF2B5EF4-FFF2-40B4-BE49-F238E27FC236}">
              <a16:creationId xmlns:a16="http://schemas.microsoft.com/office/drawing/2014/main" id="{ACEEBE3A-5BF4-4C02-8BFF-5CE131FFC681}"/>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092" name="Text Box 17">
          <a:extLst>
            <a:ext uri="{FF2B5EF4-FFF2-40B4-BE49-F238E27FC236}">
              <a16:creationId xmlns:a16="http://schemas.microsoft.com/office/drawing/2014/main" id="{B17736DE-0E59-4FE8-9C75-27822D3E667C}"/>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093" name="Text Box 18">
          <a:extLst>
            <a:ext uri="{FF2B5EF4-FFF2-40B4-BE49-F238E27FC236}">
              <a16:creationId xmlns:a16="http://schemas.microsoft.com/office/drawing/2014/main" id="{A493B4F3-8B46-4BD0-A367-1D989E84BDC6}"/>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094" name="Text Box 16">
          <a:extLst>
            <a:ext uri="{FF2B5EF4-FFF2-40B4-BE49-F238E27FC236}">
              <a16:creationId xmlns:a16="http://schemas.microsoft.com/office/drawing/2014/main" id="{4603F8FB-D28D-4CC7-A470-1933403469E2}"/>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095" name="Text Box 17">
          <a:extLst>
            <a:ext uri="{FF2B5EF4-FFF2-40B4-BE49-F238E27FC236}">
              <a16:creationId xmlns:a16="http://schemas.microsoft.com/office/drawing/2014/main" id="{F1322F0B-4AA0-46AA-A369-FB0D0C164F37}"/>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096" name="Text Box 18">
          <a:extLst>
            <a:ext uri="{FF2B5EF4-FFF2-40B4-BE49-F238E27FC236}">
              <a16:creationId xmlns:a16="http://schemas.microsoft.com/office/drawing/2014/main" id="{DF41C4FA-6B0A-4C27-B3D1-91E956C9D93D}"/>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097" name="Text Box 19">
          <a:extLst>
            <a:ext uri="{FF2B5EF4-FFF2-40B4-BE49-F238E27FC236}">
              <a16:creationId xmlns:a16="http://schemas.microsoft.com/office/drawing/2014/main" id="{8A2B89C7-EF27-46EA-A81F-50612EEE69A2}"/>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098" name="Text Box 16">
          <a:extLst>
            <a:ext uri="{FF2B5EF4-FFF2-40B4-BE49-F238E27FC236}">
              <a16:creationId xmlns:a16="http://schemas.microsoft.com/office/drawing/2014/main" id="{ECF77056-EE01-43D2-96AF-4448D6797478}"/>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099" name="Text Box 17">
          <a:extLst>
            <a:ext uri="{FF2B5EF4-FFF2-40B4-BE49-F238E27FC236}">
              <a16:creationId xmlns:a16="http://schemas.microsoft.com/office/drawing/2014/main" id="{FE527853-5968-4F2F-A744-8E4E75939593}"/>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100" name="Text Box 18">
          <a:extLst>
            <a:ext uri="{FF2B5EF4-FFF2-40B4-BE49-F238E27FC236}">
              <a16:creationId xmlns:a16="http://schemas.microsoft.com/office/drawing/2014/main" id="{8FFF181A-AC6D-49BF-87DE-D36068C0F05A}"/>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170392</xdr:rowOff>
    </xdr:from>
    <xdr:ext cx="95250" cy="213632"/>
    <xdr:sp macro="" textlink="">
      <xdr:nvSpPr>
        <xdr:cNvPr id="3101" name="Text Box 15">
          <a:extLst>
            <a:ext uri="{FF2B5EF4-FFF2-40B4-BE49-F238E27FC236}">
              <a16:creationId xmlns:a16="http://schemas.microsoft.com/office/drawing/2014/main" id="{4F4E893F-3075-49BE-9536-74E8946F628B}"/>
            </a:ext>
          </a:extLst>
        </xdr:cNvPr>
        <xdr:cNvSpPr txBox="1">
          <a:spLocks noChangeArrowheads="1"/>
        </xdr:cNvSpPr>
      </xdr:nvSpPr>
      <xdr:spPr bwMode="auto">
        <a:xfrm>
          <a:off x="14392275" y="389657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02" name="Text Box 16">
          <a:extLst>
            <a:ext uri="{FF2B5EF4-FFF2-40B4-BE49-F238E27FC236}">
              <a16:creationId xmlns:a16="http://schemas.microsoft.com/office/drawing/2014/main" id="{B3DB5574-D6D5-420C-BB45-D535488BB76B}"/>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03" name="Text Box 17">
          <a:extLst>
            <a:ext uri="{FF2B5EF4-FFF2-40B4-BE49-F238E27FC236}">
              <a16:creationId xmlns:a16="http://schemas.microsoft.com/office/drawing/2014/main" id="{0459E5E0-53F5-47DC-B5E4-CC881B50D50D}"/>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04" name="Text Box 18">
          <a:extLst>
            <a:ext uri="{FF2B5EF4-FFF2-40B4-BE49-F238E27FC236}">
              <a16:creationId xmlns:a16="http://schemas.microsoft.com/office/drawing/2014/main" id="{83CE088F-BA33-400B-8468-C12929B48B51}"/>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05" name="Text Box 19">
          <a:extLst>
            <a:ext uri="{FF2B5EF4-FFF2-40B4-BE49-F238E27FC236}">
              <a16:creationId xmlns:a16="http://schemas.microsoft.com/office/drawing/2014/main" id="{99C55179-D9B8-4E3E-8951-137167D8244A}"/>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106" name="Text Box 16">
          <a:extLst>
            <a:ext uri="{FF2B5EF4-FFF2-40B4-BE49-F238E27FC236}">
              <a16:creationId xmlns:a16="http://schemas.microsoft.com/office/drawing/2014/main" id="{9986E5A4-27FA-42FB-901A-D48CC719D693}"/>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107" name="Text Box 17">
          <a:extLst>
            <a:ext uri="{FF2B5EF4-FFF2-40B4-BE49-F238E27FC236}">
              <a16:creationId xmlns:a16="http://schemas.microsoft.com/office/drawing/2014/main" id="{51633729-1AAD-471D-8F98-D3E38D83DD5B}"/>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108" name="Text Box 18">
          <a:extLst>
            <a:ext uri="{FF2B5EF4-FFF2-40B4-BE49-F238E27FC236}">
              <a16:creationId xmlns:a16="http://schemas.microsoft.com/office/drawing/2014/main" id="{525FCFF4-23D3-4058-A668-0FE6AB0C334A}"/>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109" name="Text Box 19">
          <a:extLst>
            <a:ext uri="{FF2B5EF4-FFF2-40B4-BE49-F238E27FC236}">
              <a16:creationId xmlns:a16="http://schemas.microsoft.com/office/drawing/2014/main" id="{D6622391-4558-4BAB-863A-3BB9FC43DC6D}"/>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85</xdr:row>
      <xdr:rowOff>0</xdr:rowOff>
    </xdr:from>
    <xdr:ext cx="95250" cy="171450"/>
    <xdr:sp macro="" textlink="">
      <xdr:nvSpPr>
        <xdr:cNvPr id="3110" name="Text Box 16">
          <a:extLst>
            <a:ext uri="{FF2B5EF4-FFF2-40B4-BE49-F238E27FC236}">
              <a16:creationId xmlns:a16="http://schemas.microsoft.com/office/drawing/2014/main" id="{9E83C903-FA4B-4562-A9E6-7AFBAA835798}"/>
            </a:ext>
          </a:extLst>
        </xdr:cNvPr>
        <xdr:cNvSpPr txBox="1">
          <a:spLocks noChangeArrowheads="1"/>
        </xdr:cNvSpPr>
      </xdr:nvSpPr>
      <xdr:spPr bwMode="auto">
        <a:xfrm>
          <a:off x="30918150" y="36937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85</xdr:row>
      <xdr:rowOff>0</xdr:rowOff>
    </xdr:from>
    <xdr:ext cx="95250" cy="171450"/>
    <xdr:sp macro="" textlink="">
      <xdr:nvSpPr>
        <xdr:cNvPr id="3111" name="Text Box 17">
          <a:extLst>
            <a:ext uri="{FF2B5EF4-FFF2-40B4-BE49-F238E27FC236}">
              <a16:creationId xmlns:a16="http://schemas.microsoft.com/office/drawing/2014/main" id="{4B8D3610-40B8-44A4-84EA-7C67BA6C3E11}"/>
            </a:ext>
          </a:extLst>
        </xdr:cNvPr>
        <xdr:cNvSpPr txBox="1">
          <a:spLocks noChangeArrowheads="1"/>
        </xdr:cNvSpPr>
      </xdr:nvSpPr>
      <xdr:spPr bwMode="auto">
        <a:xfrm>
          <a:off x="30918150" y="36937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85</xdr:row>
      <xdr:rowOff>0</xdr:rowOff>
    </xdr:from>
    <xdr:ext cx="95250" cy="171450"/>
    <xdr:sp macro="" textlink="">
      <xdr:nvSpPr>
        <xdr:cNvPr id="3112" name="Text Box 18">
          <a:extLst>
            <a:ext uri="{FF2B5EF4-FFF2-40B4-BE49-F238E27FC236}">
              <a16:creationId xmlns:a16="http://schemas.microsoft.com/office/drawing/2014/main" id="{D25F026D-CFDC-455E-90FB-2E1F00B8D4D3}"/>
            </a:ext>
          </a:extLst>
        </xdr:cNvPr>
        <xdr:cNvSpPr txBox="1">
          <a:spLocks noChangeArrowheads="1"/>
        </xdr:cNvSpPr>
      </xdr:nvSpPr>
      <xdr:spPr bwMode="auto">
        <a:xfrm>
          <a:off x="30918150" y="36937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85</xdr:row>
      <xdr:rowOff>0</xdr:rowOff>
    </xdr:from>
    <xdr:ext cx="95250" cy="171450"/>
    <xdr:sp macro="" textlink="">
      <xdr:nvSpPr>
        <xdr:cNvPr id="3113" name="Text Box 19">
          <a:extLst>
            <a:ext uri="{FF2B5EF4-FFF2-40B4-BE49-F238E27FC236}">
              <a16:creationId xmlns:a16="http://schemas.microsoft.com/office/drawing/2014/main" id="{3DD4B968-3347-494C-BF26-7F1A06EA47ED}"/>
            </a:ext>
          </a:extLst>
        </xdr:cNvPr>
        <xdr:cNvSpPr txBox="1">
          <a:spLocks noChangeArrowheads="1"/>
        </xdr:cNvSpPr>
      </xdr:nvSpPr>
      <xdr:spPr bwMode="auto">
        <a:xfrm>
          <a:off x="30918150" y="36937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44014"/>
    <xdr:sp macro="" textlink="">
      <xdr:nvSpPr>
        <xdr:cNvPr id="3114" name="Text Box 15">
          <a:extLst>
            <a:ext uri="{FF2B5EF4-FFF2-40B4-BE49-F238E27FC236}">
              <a16:creationId xmlns:a16="http://schemas.microsoft.com/office/drawing/2014/main" id="{61AA25E4-EEFB-4CA6-87DF-BECF3DAE2874}"/>
            </a:ext>
          </a:extLst>
        </xdr:cNvPr>
        <xdr:cNvSpPr txBox="1">
          <a:spLocks noChangeArrowheads="1"/>
        </xdr:cNvSpPr>
      </xdr:nvSpPr>
      <xdr:spPr bwMode="auto">
        <a:xfrm>
          <a:off x="4743450" y="376809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15" name="Text Box 16">
          <a:extLst>
            <a:ext uri="{FF2B5EF4-FFF2-40B4-BE49-F238E27FC236}">
              <a16:creationId xmlns:a16="http://schemas.microsoft.com/office/drawing/2014/main" id="{4C8DF352-0F71-440C-A2B6-B25B5077974F}"/>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16" name="Text Box 17">
          <a:extLst>
            <a:ext uri="{FF2B5EF4-FFF2-40B4-BE49-F238E27FC236}">
              <a16:creationId xmlns:a16="http://schemas.microsoft.com/office/drawing/2014/main" id="{71DE8630-E7C7-4FDE-9FDE-996727023D13}"/>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17" name="Text Box 18">
          <a:extLst>
            <a:ext uri="{FF2B5EF4-FFF2-40B4-BE49-F238E27FC236}">
              <a16:creationId xmlns:a16="http://schemas.microsoft.com/office/drawing/2014/main" id="{9179D5FE-FEB4-45D1-BDC3-242693445363}"/>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18" name="Text Box 19">
          <a:extLst>
            <a:ext uri="{FF2B5EF4-FFF2-40B4-BE49-F238E27FC236}">
              <a16:creationId xmlns:a16="http://schemas.microsoft.com/office/drawing/2014/main" id="{DE241918-4359-4D87-936F-954F1CF04378}"/>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119" name="Text Box 16">
          <a:extLst>
            <a:ext uri="{FF2B5EF4-FFF2-40B4-BE49-F238E27FC236}">
              <a16:creationId xmlns:a16="http://schemas.microsoft.com/office/drawing/2014/main" id="{0A1C8F7B-6B67-465D-964F-B7F78DDD5F7A}"/>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120" name="Text Box 17">
          <a:extLst>
            <a:ext uri="{FF2B5EF4-FFF2-40B4-BE49-F238E27FC236}">
              <a16:creationId xmlns:a16="http://schemas.microsoft.com/office/drawing/2014/main" id="{840E3DA7-278C-4CE6-B8B0-367C6E0DD393}"/>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15875</xdr:rowOff>
    </xdr:from>
    <xdr:ext cx="95250" cy="171450"/>
    <xdr:sp macro="" textlink="">
      <xdr:nvSpPr>
        <xdr:cNvPr id="3121" name="Text Box 18">
          <a:extLst>
            <a:ext uri="{FF2B5EF4-FFF2-40B4-BE49-F238E27FC236}">
              <a16:creationId xmlns:a16="http://schemas.microsoft.com/office/drawing/2014/main" id="{AA24D30A-0988-4F22-B639-C863FD9B09F1}"/>
            </a:ext>
          </a:extLst>
        </xdr:cNvPr>
        <xdr:cNvSpPr txBox="1">
          <a:spLocks noChangeArrowheads="1"/>
        </xdr:cNvSpPr>
      </xdr:nvSpPr>
      <xdr:spPr bwMode="auto">
        <a:xfrm>
          <a:off x="14355762" y="38811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122" name="Text Box 16">
          <a:extLst>
            <a:ext uri="{FF2B5EF4-FFF2-40B4-BE49-F238E27FC236}">
              <a16:creationId xmlns:a16="http://schemas.microsoft.com/office/drawing/2014/main" id="{A2E7D681-9372-4947-8B4A-BD74ABF59ECA}"/>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123" name="Text Box 17">
          <a:extLst>
            <a:ext uri="{FF2B5EF4-FFF2-40B4-BE49-F238E27FC236}">
              <a16:creationId xmlns:a16="http://schemas.microsoft.com/office/drawing/2014/main" id="{17058F9F-1EFE-4C76-8DBF-26B6A60F9E05}"/>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124" name="Text Box 18">
          <a:extLst>
            <a:ext uri="{FF2B5EF4-FFF2-40B4-BE49-F238E27FC236}">
              <a16:creationId xmlns:a16="http://schemas.microsoft.com/office/drawing/2014/main" id="{5FF26353-1E54-42CD-B309-4E9923F7799A}"/>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125" name="Text Box 19">
          <a:extLst>
            <a:ext uri="{FF2B5EF4-FFF2-40B4-BE49-F238E27FC236}">
              <a16:creationId xmlns:a16="http://schemas.microsoft.com/office/drawing/2014/main" id="{33E64024-1D0E-4CC8-AE52-2461BDAC7785}"/>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126" name="Text Box 16">
          <a:extLst>
            <a:ext uri="{FF2B5EF4-FFF2-40B4-BE49-F238E27FC236}">
              <a16:creationId xmlns:a16="http://schemas.microsoft.com/office/drawing/2014/main" id="{53341B20-11BC-4ED9-968C-E562AF26155B}"/>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170392</xdr:rowOff>
    </xdr:from>
    <xdr:ext cx="95250" cy="213632"/>
    <xdr:sp macro="" textlink="">
      <xdr:nvSpPr>
        <xdr:cNvPr id="3127" name="Text Box 15">
          <a:extLst>
            <a:ext uri="{FF2B5EF4-FFF2-40B4-BE49-F238E27FC236}">
              <a16:creationId xmlns:a16="http://schemas.microsoft.com/office/drawing/2014/main" id="{5862A7C5-4A1C-4AB8-A07B-ED7EE2CA32D0}"/>
            </a:ext>
          </a:extLst>
        </xdr:cNvPr>
        <xdr:cNvSpPr txBox="1">
          <a:spLocks noChangeArrowheads="1"/>
        </xdr:cNvSpPr>
      </xdr:nvSpPr>
      <xdr:spPr bwMode="auto">
        <a:xfrm>
          <a:off x="14392275" y="389657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448496"/>
    <xdr:sp macro="" textlink="">
      <xdr:nvSpPr>
        <xdr:cNvPr id="3128" name="Text Box 15">
          <a:extLst>
            <a:ext uri="{FF2B5EF4-FFF2-40B4-BE49-F238E27FC236}">
              <a16:creationId xmlns:a16="http://schemas.microsoft.com/office/drawing/2014/main" id="{CDB54CC8-EE89-4A25-8BC2-8688DFD32182}"/>
            </a:ext>
          </a:extLst>
        </xdr:cNvPr>
        <xdr:cNvSpPr txBox="1">
          <a:spLocks noChangeArrowheads="1"/>
        </xdr:cNvSpPr>
      </xdr:nvSpPr>
      <xdr:spPr bwMode="auto">
        <a:xfrm>
          <a:off x="4743450" y="391668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504825</xdr:rowOff>
    </xdr:from>
    <xdr:ext cx="95250" cy="442269"/>
    <xdr:sp macro="" textlink="">
      <xdr:nvSpPr>
        <xdr:cNvPr id="3129" name="Text Box 15">
          <a:extLst>
            <a:ext uri="{FF2B5EF4-FFF2-40B4-BE49-F238E27FC236}">
              <a16:creationId xmlns:a16="http://schemas.microsoft.com/office/drawing/2014/main" id="{D4DF6E92-624B-4024-B89F-F1FEE4EAEA89}"/>
            </a:ext>
          </a:extLst>
        </xdr:cNvPr>
        <xdr:cNvSpPr txBox="1">
          <a:spLocks noChangeArrowheads="1"/>
        </xdr:cNvSpPr>
      </xdr:nvSpPr>
      <xdr:spPr bwMode="auto">
        <a:xfrm>
          <a:off x="14363700" y="391668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504825</xdr:rowOff>
    </xdr:from>
    <xdr:ext cx="95250" cy="442269"/>
    <xdr:sp macro="" textlink="">
      <xdr:nvSpPr>
        <xdr:cNvPr id="3130" name="Text Box 15">
          <a:extLst>
            <a:ext uri="{FF2B5EF4-FFF2-40B4-BE49-F238E27FC236}">
              <a16:creationId xmlns:a16="http://schemas.microsoft.com/office/drawing/2014/main" id="{6C1940E2-F9BF-4CD8-A8F8-2106808E4A17}"/>
            </a:ext>
          </a:extLst>
        </xdr:cNvPr>
        <xdr:cNvSpPr txBox="1">
          <a:spLocks noChangeArrowheads="1"/>
        </xdr:cNvSpPr>
      </xdr:nvSpPr>
      <xdr:spPr bwMode="auto">
        <a:xfrm>
          <a:off x="30918150" y="391668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3131" name="Text Box 15">
          <a:extLst>
            <a:ext uri="{FF2B5EF4-FFF2-40B4-BE49-F238E27FC236}">
              <a16:creationId xmlns:a16="http://schemas.microsoft.com/office/drawing/2014/main" id="{1AF51776-5378-4A3C-A235-03E1CE65759C}"/>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444331"/>
    <xdr:sp macro="" textlink="">
      <xdr:nvSpPr>
        <xdr:cNvPr id="3132" name="Text Box 15">
          <a:extLst>
            <a:ext uri="{FF2B5EF4-FFF2-40B4-BE49-F238E27FC236}">
              <a16:creationId xmlns:a16="http://schemas.microsoft.com/office/drawing/2014/main" id="{D23AE1D3-D82B-4F33-8DC7-142F8749E09D}"/>
            </a:ext>
          </a:extLst>
        </xdr:cNvPr>
        <xdr:cNvSpPr txBox="1">
          <a:spLocks noChangeArrowheads="1"/>
        </xdr:cNvSpPr>
      </xdr:nvSpPr>
      <xdr:spPr bwMode="auto">
        <a:xfrm>
          <a:off x="4743450" y="391668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170392</xdr:rowOff>
    </xdr:from>
    <xdr:ext cx="95250" cy="213632"/>
    <xdr:sp macro="" textlink="">
      <xdr:nvSpPr>
        <xdr:cNvPr id="3133" name="Text Box 15">
          <a:extLst>
            <a:ext uri="{FF2B5EF4-FFF2-40B4-BE49-F238E27FC236}">
              <a16:creationId xmlns:a16="http://schemas.microsoft.com/office/drawing/2014/main" id="{68CA6B72-7EEC-4758-8A32-C02D74B4A8DE}"/>
            </a:ext>
          </a:extLst>
        </xdr:cNvPr>
        <xdr:cNvSpPr txBox="1">
          <a:spLocks noChangeArrowheads="1"/>
        </xdr:cNvSpPr>
      </xdr:nvSpPr>
      <xdr:spPr bwMode="auto">
        <a:xfrm>
          <a:off x="14392275" y="389657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134" name="Text Box 16">
          <a:extLst>
            <a:ext uri="{FF2B5EF4-FFF2-40B4-BE49-F238E27FC236}">
              <a16:creationId xmlns:a16="http://schemas.microsoft.com/office/drawing/2014/main" id="{83B142FF-0C04-4AA8-A188-FFD9787052AB}"/>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135" name="Text Box 17">
          <a:extLst>
            <a:ext uri="{FF2B5EF4-FFF2-40B4-BE49-F238E27FC236}">
              <a16:creationId xmlns:a16="http://schemas.microsoft.com/office/drawing/2014/main" id="{5B4DB249-7693-43B3-8BD0-1DE8E1AA8089}"/>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136" name="Text Box 18">
          <a:extLst>
            <a:ext uri="{FF2B5EF4-FFF2-40B4-BE49-F238E27FC236}">
              <a16:creationId xmlns:a16="http://schemas.microsoft.com/office/drawing/2014/main" id="{98D1AE2D-B608-457D-9DF8-015B60583851}"/>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137" name="Text Box 19">
          <a:extLst>
            <a:ext uri="{FF2B5EF4-FFF2-40B4-BE49-F238E27FC236}">
              <a16:creationId xmlns:a16="http://schemas.microsoft.com/office/drawing/2014/main" id="{FA180DCB-D66F-48AC-A400-87AECD7C149D}"/>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138" name="Text Box 16">
          <a:extLst>
            <a:ext uri="{FF2B5EF4-FFF2-40B4-BE49-F238E27FC236}">
              <a16:creationId xmlns:a16="http://schemas.microsoft.com/office/drawing/2014/main" id="{9BF66161-ABF6-4C26-9090-6C95C5A8BD89}"/>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139" name="Text Box 17">
          <a:extLst>
            <a:ext uri="{FF2B5EF4-FFF2-40B4-BE49-F238E27FC236}">
              <a16:creationId xmlns:a16="http://schemas.microsoft.com/office/drawing/2014/main" id="{C1A36741-85CF-483D-AB22-FC53E4D83343}"/>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140" name="Text Box 18">
          <a:extLst>
            <a:ext uri="{FF2B5EF4-FFF2-40B4-BE49-F238E27FC236}">
              <a16:creationId xmlns:a16="http://schemas.microsoft.com/office/drawing/2014/main" id="{0774A938-1E73-45E9-8514-3FE2CD5CAA0F}"/>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141" name="Text Box 19">
          <a:extLst>
            <a:ext uri="{FF2B5EF4-FFF2-40B4-BE49-F238E27FC236}">
              <a16:creationId xmlns:a16="http://schemas.microsoft.com/office/drawing/2014/main" id="{033533CA-A80A-48E0-8389-65D1EFA67B90}"/>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3142" name="Text Box 16">
          <a:extLst>
            <a:ext uri="{FF2B5EF4-FFF2-40B4-BE49-F238E27FC236}">
              <a16:creationId xmlns:a16="http://schemas.microsoft.com/office/drawing/2014/main" id="{FFC5F760-8BF5-4FA6-995B-D355D96EDACF}"/>
            </a:ext>
          </a:extLst>
        </xdr:cNvPr>
        <xdr:cNvSpPr txBox="1">
          <a:spLocks noChangeArrowheads="1"/>
        </xdr:cNvSpPr>
      </xdr:nvSpPr>
      <xdr:spPr bwMode="auto">
        <a:xfrm>
          <a:off x="309181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3143" name="Text Box 17">
          <a:extLst>
            <a:ext uri="{FF2B5EF4-FFF2-40B4-BE49-F238E27FC236}">
              <a16:creationId xmlns:a16="http://schemas.microsoft.com/office/drawing/2014/main" id="{BA41FA45-0869-44BE-88B7-65238E69436E}"/>
            </a:ext>
          </a:extLst>
        </xdr:cNvPr>
        <xdr:cNvSpPr txBox="1">
          <a:spLocks noChangeArrowheads="1"/>
        </xdr:cNvSpPr>
      </xdr:nvSpPr>
      <xdr:spPr bwMode="auto">
        <a:xfrm>
          <a:off x="309181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3144" name="Text Box 18">
          <a:extLst>
            <a:ext uri="{FF2B5EF4-FFF2-40B4-BE49-F238E27FC236}">
              <a16:creationId xmlns:a16="http://schemas.microsoft.com/office/drawing/2014/main" id="{642B6BB7-F42A-4097-9890-E179E2E28D03}"/>
            </a:ext>
          </a:extLst>
        </xdr:cNvPr>
        <xdr:cNvSpPr txBox="1">
          <a:spLocks noChangeArrowheads="1"/>
        </xdr:cNvSpPr>
      </xdr:nvSpPr>
      <xdr:spPr bwMode="auto">
        <a:xfrm>
          <a:off x="309181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3145" name="Text Box 19">
          <a:extLst>
            <a:ext uri="{FF2B5EF4-FFF2-40B4-BE49-F238E27FC236}">
              <a16:creationId xmlns:a16="http://schemas.microsoft.com/office/drawing/2014/main" id="{B1F5F306-56F2-4CAC-9CCB-9FDCBBA0B02B}"/>
            </a:ext>
          </a:extLst>
        </xdr:cNvPr>
        <xdr:cNvSpPr txBox="1">
          <a:spLocks noChangeArrowheads="1"/>
        </xdr:cNvSpPr>
      </xdr:nvSpPr>
      <xdr:spPr bwMode="auto">
        <a:xfrm>
          <a:off x="309181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4014"/>
    <xdr:sp macro="" textlink="">
      <xdr:nvSpPr>
        <xdr:cNvPr id="3146" name="Text Box 15">
          <a:extLst>
            <a:ext uri="{FF2B5EF4-FFF2-40B4-BE49-F238E27FC236}">
              <a16:creationId xmlns:a16="http://schemas.microsoft.com/office/drawing/2014/main" id="{4DDB03E6-55BD-4B7E-8EFC-08912036D65C}"/>
            </a:ext>
          </a:extLst>
        </xdr:cNvPr>
        <xdr:cNvSpPr txBox="1">
          <a:spLocks noChangeArrowheads="1"/>
        </xdr:cNvSpPr>
      </xdr:nvSpPr>
      <xdr:spPr bwMode="auto">
        <a:xfrm>
          <a:off x="4743450" y="399097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147" name="Text Box 16">
          <a:extLst>
            <a:ext uri="{FF2B5EF4-FFF2-40B4-BE49-F238E27FC236}">
              <a16:creationId xmlns:a16="http://schemas.microsoft.com/office/drawing/2014/main" id="{046BAF69-C887-4336-BE59-09CB5B96CA57}"/>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148" name="Text Box 17">
          <a:extLst>
            <a:ext uri="{FF2B5EF4-FFF2-40B4-BE49-F238E27FC236}">
              <a16:creationId xmlns:a16="http://schemas.microsoft.com/office/drawing/2014/main" id="{901143A4-B98B-4D19-B1DF-9454569733F4}"/>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149" name="Text Box 18">
          <a:extLst>
            <a:ext uri="{FF2B5EF4-FFF2-40B4-BE49-F238E27FC236}">
              <a16:creationId xmlns:a16="http://schemas.microsoft.com/office/drawing/2014/main" id="{099800CF-0E03-4849-990C-0D448D6FE3F3}"/>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150" name="Text Box 19">
          <a:extLst>
            <a:ext uri="{FF2B5EF4-FFF2-40B4-BE49-F238E27FC236}">
              <a16:creationId xmlns:a16="http://schemas.microsoft.com/office/drawing/2014/main" id="{22E06D9B-A12C-4DDC-948C-E421EDE16A5E}"/>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151" name="Text Box 16">
          <a:extLst>
            <a:ext uri="{FF2B5EF4-FFF2-40B4-BE49-F238E27FC236}">
              <a16:creationId xmlns:a16="http://schemas.microsoft.com/office/drawing/2014/main" id="{46F250B8-4D73-4C5D-8293-74812E5E420B}"/>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152" name="Text Box 17">
          <a:extLst>
            <a:ext uri="{FF2B5EF4-FFF2-40B4-BE49-F238E27FC236}">
              <a16:creationId xmlns:a16="http://schemas.microsoft.com/office/drawing/2014/main" id="{9D419346-5B54-4E4A-BD52-AE9EB80B88F1}"/>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153" name="Text Box 18">
          <a:extLst>
            <a:ext uri="{FF2B5EF4-FFF2-40B4-BE49-F238E27FC236}">
              <a16:creationId xmlns:a16="http://schemas.microsoft.com/office/drawing/2014/main" id="{80BAC78B-C0D6-4A19-9450-769B9B54374D}"/>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154" name="Text Box 16">
          <a:extLst>
            <a:ext uri="{FF2B5EF4-FFF2-40B4-BE49-F238E27FC236}">
              <a16:creationId xmlns:a16="http://schemas.microsoft.com/office/drawing/2014/main" id="{050C537D-045D-4510-99E8-D5BC2DDCA09C}"/>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155" name="Text Box 17">
          <a:extLst>
            <a:ext uri="{FF2B5EF4-FFF2-40B4-BE49-F238E27FC236}">
              <a16:creationId xmlns:a16="http://schemas.microsoft.com/office/drawing/2014/main" id="{12811E7E-B956-418D-A655-8AA229BE50DB}"/>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156" name="Text Box 18">
          <a:extLst>
            <a:ext uri="{FF2B5EF4-FFF2-40B4-BE49-F238E27FC236}">
              <a16:creationId xmlns:a16="http://schemas.microsoft.com/office/drawing/2014/main" id="{3D2C7EF6-4190-4721-925A-17A02E8CC63C}"/>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157" name="Text Box 19">
          <a:extLst>
            <a:ext uri="{FF2B5EF4-FFF2-40B4-BE49-F238E27FC236}">
              <a16:creationId xmlns:a16="http://schemas.microsoft.com/office/drawing/2014/main" id="{0357D027-BC9B-45C6-9418-A777F7F4575E}"/>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158" name="Text Box 16">
          <a:extLst>
            <a:ext uri="{FF2B5EF4-FFF2-40B4-BE49-F238E27FC236}">
              <a16:creationId xmlns:a16="http://schemas.microsoft.com/office/drawing/2014/main" id="{33251E71-08D0-493F-86A8-2055C73844C3}"/>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159" name="Text Box 17">
          <a:extLst>
            <a:ext uri="{FF2B5EF4-FFF2-40B4-BE49-F238E27FC236}">
              <a16:creationId xmlns:a16="http://schemas.microsoft.com/office/drawing/2014/main" id="{5E82339D-138E-4967-BD5F-826DAEB61A1B}"/>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160" name="Text Box 18">
          <a:extLst>
            <a:ext uri="{FF2B5EF4-FFF2-40B4-BE49-F238E27FC236}">
              <a16:creationId xmlns:a16="http://schemas.microsoft.com/office/drawing/2014/main" id="{0E4D74A6-32F7-4B0C-A425-500DBCF2B6D1}"/>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161" name="Text Box 19">
          <a:extLst>
            <a:ext uri="{FF2B5EF4-FFF2-40B4-BE49-F238E27FC236}">
              <a16:creationId xmlns:a16="http://schemas.microsoft.com/office/drawing/2014/main" id="{5E9F1E40-FB0C-493F-B9BB-EDDBF48276EF}"/>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456743"/>
    <xdr:sp macro="" textlink="">
      <xdr:nvSpPr>
        <xdr:cNvPr id="3162" name="Text Box 15">
          <a:extLst>
            <a:ext uri="{FF2B5EF4-FFF2-40B4-BE49-F238E27FC236}">
              <a16:creationId xmlns:a16="http://schemas.microsoft.com/office/drawing/2014/main" id="{020402F3-DFF2-47B2-94DD-9BE4A7D39947}"/>
            </a:ext>
          </a:extLst>
        </xdr:cNvPr>
        <xdr:cNvSpPr txBox="1">
          <a:spLocks noChangeArrowheads="1"/>
        </xdr:cNvSpPr>
      </xdr:nvSpPr>
      <xdr:spPr bwMode="auto">
        <a:xfrm>
          <a:off x="4743450" y="391668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504825</xdr:rowOff>
    </xdr:from>
    <xdr:ext cx="95250" cy="442269"/>
    <xdr:sp macro="" textlink="">
      <xdr:nvSpPr>
        <xdr:cNvPr id="3163" name="Text Box 15">
          <a:extLst>
            <a:ext uri="{FF2B5EF4-FFF2-40B4-BE49-F238E27FC236}">
              <a16:creationId xmlns:a16="http://schemas.microsoft.com/office/drawing/2014/main" id="{4111059A-4CF0-46EC-A64F-72834D895576}"/>
            </a:ext>
          </a:extLst>
        </xdr:cNvPr>
        <xdr:cNvSpPr txBox="1">
          <a:spLocks noChangeArrowheads="1"/>
        </xdr:cNvSpPr>
      </xdr:nvSpPr>
      <xdr:spPr bwMode="auto">
        <a:xfrm>
          <a:off x="14363700" y="391668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504825</xdr:rowOff>
    </xdr:from>
    <xdr:ext cx="95250" cy="442269"/>
    <xdr:sp macro="" textlink="">
      <xdr:nvSpPr>
        <xdr:cNvPr id="3164" name="Text Box 15">
          <a:extLst>
            <a:ext uri="{FF2B5EF4-FFF2-40B4-BE49-F238E27FC236}">
              <a16:creationId xmlns:a16="http://schemas.microsoft.com/office/drawing/2014/main" id="{6C64E12A-8A09-43BE-8133-6D52F12E7026}"/>
            </a:ext>
          </a:extLst>
        </xdr:cNvPr>
        <xdr:cNvSpPr txBox="1">
          <a:spLocks noChangeArrowheads="1"/>
        </xdr:cNvSpPr>
      </xdr:nvSpPr>
      <xdr:spPr bwMode="auto">
        <a:xfrm>
          <a:off x="30918150" y="391668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3165" name="Text Box 15">
          <a:extLst>
            <a:ext uri="{FF2B5EF4-FFF2-40B4-BE49-F238E27FC236}">
              <a16:creationId xmlns:a16="http://schemas.microsoft.com/office/drawing/2014/main" id="{0F01CFA7-2BEE-4077-98C0-4218392CD60C}"/>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444331"/>
    <xdr:sp macro="" textlink="">
      <xdr:nvSpPr>
        <xdr:cNvPr id="3166" name="Text Box 15">
          <a:extLst>
            <a:ext uri="{FF2B5EF4-FFF2-40B4-BE49-F238E27FC236}">
              <a16:creationId xmlns:a16="http://schemas.microsoft.com/office/drawing/2014/main" id="{2C4C01FF-178E-4E11-AD4B-9AA8DED07839}"/>
            </a:ext>
          </a:extLst>
        </xdr:cNvPr>
        <xdr:cNvSpPr txBox="1">
          <a:spLocks noChangeArrowheads="1"/>
        </xdr:cNvSpPr>
      </xdr:nvSpPr>
      <xdr:spPr bwMode="auto">
        <a:xfrm>
          <a:off x="4743450" y="391668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504825</xdr:rowOff>
    </xdr:from>
    <xdr:ext cx="95250" cy="213632"/>
    <xdr:sp macro="" textlink="">
      <xdr:nvSpPr>
        <xdr:cNvPr id="3167" name="Text Box 15">
          <a:extLst>
            <a:ext uri="{FF2B5EF4-FFF2-40B4-BE49-F238E27FC236}">
              <a16:creationId xmlns:a16="http://schemas.microsoft.com/office/drawing/2014/main" id="{8E91F88B-E828-4B08-A72F-39C3B26AF148}"/>
            </a:ext>
          </a:extLst>
        </xdr:cNvPr>
        <xdr:cNvSpPr txBox="1">
          <a:spLocks noChangeArrowheads="1"/>
        </xdr:cNvSpPr>
      </xdr:nvSpPr>
      <xdr:spPr bwMode="auto">
        <a:xfrm>
          <a:off x="1436370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168" name="Text Box 16">
          <a:extLst>
            <a:ext uri="{FF2B5EF4-FFF2-40B4-BE49-F238E27FC236}">
              <a16:creationId xmlns:a16="http://schemas.microsoft.com/office/drawing/2014/main" id="{A53E947B-636D-45F9-AD46-535CFE7E4A83}"/>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169" name="Text Box 17">
          <a:extLst>
            <a:ext uri="{FF2B5EF4-FFF2-40B4-BE49-F238E27FC236}">
              <a16:creationId xmlns:a16="http://schemas.microsoft.com/office/drawing/2014/main" id="{347242B6-18C3-4577-95D5-C4B1FCFA3988}"/>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170" name="Text Box 18">
          <a:extLst>
            <a:ext uri="{FF2B5EF4-FFF2-40B4-BE49-F238E27FC236}">
              <a16:creationId xmlns:a16="http://schemas.microsoft.com/office/drawing/2014/main" id="{0717CF00-2322-4743-ABC8-724D3A97B177}"/>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171" name="Text Box 19">
          <a:extLst>
            <a:ext uri="{FF2B5EF4-FFF2-40B4-BE49-F238E27FC236}">
              <a16:creationId xmlns:a16="http://schemas.microsoft.com/office/drawing/2014/main" id="{386F2465-5600-48ED-9255-42A83C3BD195}"/>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172" name="Text Box 16">
          <a:extLst>
            <a:ext uri="{FF2B5EF4-FFF2-40B4-BE49-F238E27FC236}">
              <a16:creationId xmlns:a16="http://schemas.microsoft.com/office/drawing/2014/main" id="{F2D6DC79-10CB-42AD-95B0-60B729224074}"/>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173" name="Text Box 17">
          <a:extLst>
            <a:ext uri="{FF2B5EF4-FFF2-40B4-BE49-F238E27FC236}">
              <a16:creationId xmlns:a16="http://schemas.microsoft.com/office/drawing/2014/main" id="{F16CBB8B-E8FF-4F8B-A604-0CE25280DEF7}"/>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174" name="Text Box 18">
          <a:extLst>
            <a:ext uri="{FF2B5EF4-FFF2-40B4-BE49-F238E27FC236}">
              <a16:creationId xmlns:a16="http://schemas.microsoft.com/office/drawing/2014/main" id="{A7455805-4C57-489C-B14A-E37A774A757E}"/>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175" name="Text Box 19">
          <a:extLst>
            <a:ext uri="{FF2B5EF4-FFF2-40B4-BE49-F238E27FC236}">
              <a16:creationId xmlns:a16="http://schemas.microsoft.com/office/drawing/2014/main" id="{E110FE4A-DDBC-4F6A-B6CB-47739F7B01A7}"/>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3176" name="Text Box 16">
          <a:extLst>
            <a:ext uri="{FF2B5EF4-FFF2-40B4-BE49-F238E27FC236}">
              <a16:creationId xmlns:a16="http://schemas.microsoft.com/office/drawing/2014/main" id="{39024FF2-88FE-4E4C-A92B-7BA5344FE054}"/>
            </a:ext>
          </a:extLst>
        </xdr:cNvPr>
        <xdr:cNvSpPr txBox="1">
          <a:spLocks noChangeArrowheads="1"/>
        </xdr:cNvSpPr>
      </xdr:nvSpPr>
      <xdr:spPr bwMode="auto">
        <a:xfrm>
          <a:off x="309181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3177" name="Text Box 17">
          <a:extLst>
            <a:ext uri="{FF2B5EF4-FFF2-40B4-BE49-F238E27FC236}">
              <a16:creationId xmlns:a16="http://schemas.microsoft.com/office/drawing/2014/main" id="{CEEA560E-275C-4DF8-B6EE-8512A04C8C07}"/>
            </a:ext>
          </a:extLst>
        </xdr:cNvPr>
        <xdr:cNvSpPr txBox="1">
          <a:spLocks noChangeArrowheads="1"/>
        </xdr:cNvSpPr>
      </xdr:nvSpPr>
      <xdr:spPr bwMode="auto">
        <a:xfrm>
          <a:off x="309181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3178" name="Text Box 18">
          <a:extLst>
            <a:ext uri="{FF2B5EF4-FFF2-40B4-BE49-F238E27FC236}">
              <a16:creationId xmlns:a16="http://schemas.microsoft.com/office/drawing/2014/main" id="{B0FF52B3-D674-4BA3-9C8D-05E1A45B54E3}"/>
            </a:ext>
          </a:extLst>
        </xdr:cNvPr>
        <xdr:cNvSpPr txBox="1">
          <a:spLocks noChangeArrowheads="1"/>
        </xdr:cNvSpPr>
      </xdr:nvSpPr>
      <xdr:spPr bwMode="auto">
        <a:xfrm>
          <a:off x="309181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3179" name="Text Box 19">
          <a:extLst>
            <a:ext uri="{FF2B5EF4-FFF2-40B4-BE49-F238E27FC236}">
              <a16:creationId xmlns:a16="http://schemas.microsoft.com/office/drawing/2014/main" id="{C27F9428-2AE4-43D7-BB2E-0BD82A5060DE}"/>
            </a:ext>
          </a:extLst>
        </xdr:cNvPr>
        <xdr:cNvSpPr txBox="1">
          <a:spLocks noChangeArrowheads="1"/>
        </xdr:cNvSpPr>
      </xdr:nvSpPr>
      <xdr:spPr bwMode="auto">
        <a:xfrm>
          <a:off x="309181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4014"/>
    <xdr:sp macro="" textlink="">
      <xdr:nvSpPr>
        <xdr:cNvPr id="3180" name="Text Box 15">
          <a:extLst>
            <a:ext uri="{FF2B5EF4-FFF2-40B4-BE49-F238E27FC236}">
              <a16:creationId xmlns:a16="http://schemas.microsoft.com/office/drawing/2014/main" id="{DF986AB8-8061-491E-8981-36A54C198C76}"/>
            </a:ext>
          </a:extLst>
        </xdr:cNvPr>
        <xdr:cNvSpPr txBox="1">
          <a:spLocks noChangeArrowheads="1"/>
        </xdr:cNvSpPr>
      </xdr:nvSpPr>
      <xdr:spPr bwMode="auto">
        <a:xfrm>
          <a:off x="4743450" y="399097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181" name="Text Box 16">
          <a:extLst>
            <a:ext uri="{FF2B5EF4-FFF2-40B4-BE49-F238E27FC236}">
              <a16:creationId xmlns:a16="http://schemas.microsoft.com/office/drawing/2014/main" id="{1753A401-AEC0-4323-A188-C4D29CE2EFD6}"/>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182" name="Text Box 17">
          <a:extLst>
            <a:ext uri="{FF2B5EF4-FFF2-40B4-BE49-F238E27FC236}">
              <a16:creationId xmlns:a16="http://schemas.microsoft.com/office/drawing/2014/main" id="{66BCD656-A32B-4DF1-8AA1-40FCACFFB8BE}"/>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183" name="Text Box 18">
          <a:extLst>
            <a:ext uri="{FF2B5EF4-FFF2-40B4-BE49-F238E27FC236}">
              <a16:creationId xmlns:a16="http://schemas.microsoft.com/office/drawing/2014/main" id="{DE2E2F77-56E4-42BE-974A-79719D990EB8}"/>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184" name="Text Box 19">
          <a:extLst>
            <a:ext uri="{FF2B5EF4-FFF2-40B4-BE49-F238E27FC236}">
              <a16:creationId xmlns:a16="http://schemas.microsoft.com/office/drawing/2014/main" id="{1A965486-5ED4-437F-BA39-0664789919DB}"/>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92</xdr:row>
      <xdr:rowOff>504825</xdr:rowOff>
    </xdr:from>
    <xdr:ext cx="95250" cy="442269"/>
    <xdr:sp macro="" textlink="">
      <xdr:nvSpPr>
        <xdr:cNvPr id="3185" name="Text Box 15">
          <a:extLst>
            <a:ext uri="{FF2B5EF4-FFF2-40B4-BE49-F238E27FC236}">
              <a16:creationId xmlns:a16="http://schemas.microsoft.com/office/drawing/2014/main" id="{474C6ACE-4251-4EC2-96E8-EF0726E366AD}"/>
            </a:ext>
          </a:extLst>
        </xdr:cNvPr>
        <xdr:cNvSpPr txBox="1">
          <a:spLocks noChangeArrowheads="1"/>
        </xdr:cNvSpPr>
      </xdr:nvSpPr>
      <xdr:spPr bwMode="auto">
        <a:xfrm>
          <a:off x="14363700" y="399097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186" name="Text Box 16">
          <a:extLst>
            <a:ext uri="{FF2B5EF4-FFF2-40B4-BE49-F238E27FC236}">
              <a16:creationId xmlns:a16="http://schemas.microsoft.com/office/drawing/2014/main" id="{CC40FF0C-DB47-4184-AF53-EE44D4BA4F56}"/>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187" name="Text Box 17">
          <a:extLst>
            <a:ext uri="{FF2B5EF4-FFF2-40B4-BE49-F238E27FC236}">
              <a16:creationId xmlns:a16="http://schemas.microsoft.com/office/drawing/2014/main" id="{2944BC45-8A60-463D-B5CA-C63191552FCF}"/>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188" name="Text Box 18">
          <a:extLst>
            <a:ext uri="{FF2B5EF4-FFF2-40B4-BE49-F238E27FC236}">
              <a16:creationId xmlns:a16="http://schemas.microsoft.com/office/drawing/2014/main" id="{2645DF99-AA34-4386-85EE-210738C6383D}"/>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189" name="Text Box 16">
          <a:extLst>
            <a:ext uri="{FF2B5EF4-FFF2-40B4-BE49-F238E27FC236}">
              <a16:creationId xmlns:a16="http://schemas.microsoft.com/office/drawing/2014/main" id="{04EFF157-F44F-4725-92D1-2288C839B1AA}"/>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190" name="Text Box 17">
          <a:extLst>
            <a:ext uri="{FF2B5EF4-FFF2-40B4-BE49-F238E27FC236}">
              <a16:creationId xmlns:a16="http://schemas.microsoft.com/office/drawing/2014/main" id="{D0CD8C09-00B2-46CD-A52F-06284C08927F}"/>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191" name="Text Box 18">
          <a:extLst>
            <a:ext uri="{FF2B5EF4-FFF2-40B4-BE49-F238E27FC236}">
              <a16:creationId xmlns:a16="http://schemas.microsoft.com/office/drawing/2014/main" id="{285A4240-ED11-48D7-8274-0038D5C782BE}"/>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192" name="Text Box 19">
          <a:extLst>
            <a:ext uri="{FF2B5EF4-FFF2-40B4-BE49-F238E27FC236}">
              <a16:creationId xmlns:a16="http://schemas.microsoft.com/office/drawing/2014/main" id="{509FE814-8819-49E5-B1FB-892A37CBE566}"/>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193" name="Text Box 16">
          <a:extLst>
            <a:ext uri="{FF2B5EF4-FFF2-40B4-BE49-F238E27FC236}">
              <a16:creationId xmlns:a16="http://schemas.microsoft.com/office/drawing/2014/main" id="{0507372D-E046-4FDE-A3CC-C1A686679700}"/>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194" name="Text Box 17">
          <a:extLst>
            <a:ext uri="{FF2B5EF4-FFF2-40B4-BE49-F238E27FC236}">
              <a16:creationId xmlns:a16="http://schemas.microsoft.com/office/drawing/2014/main" id="{F7190FC5-4DC4-4CA8-8C4F-63485B5855D5}"/>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195" name="Text Box 18">
          <a:extLst>
            <a:ext uri="{FF2B5EF4-FFF2-40B4-BE49-F238E27FC236}">
              <a16:creationId xmlns:a16="http://schemas.microsoft.com/office/drawing/2014/main" id="{BF4F0B2F-FF7B-4EEF-A4EB-B5AF2B029726}"/>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170392</xdr:rowOff>
    </xdr:from>
    <xdr:ext cx="95250" cy="213632"/>
    <xdr:sp macro="" textlink="">
      <xdr:nvSpPr>
        <xdr:cNvPr id="3196" name="Text Box 15">
          <a:extLst>
            <a:ext uri="{FF2B5EF4-FFF2-40B4-BE49-F238E27FC236}">
              <a16:creationId xmlns:a16="http://schemas.microsoft.com/office/drawing/2014/main" id="{3040DA8A-63CC-4415-A229-57ECA1D9DD1C}"/>
            </a:ext>
          </a:extLst>
        </xdr:cNvPr>
        <xdr:cNvSpPr txBox="1">
          <a:spLocks noChangeArrowheads="1"/>
        </xdr:cNvSpPr>
      </xdr:nvSpPr>
      <xdr:spPr bwMode="auto">
        <a:xfrm>
          <a:off x="14392275" y="411945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197" name="Text Box 16">
          <a:extLst>
            <a:ext uri="{FF2B5EF4-FFF2-40B4-BE49-F238E27FC236}">
              <a16:creationId xmlns:a16="http://schemas.microsoft.com/office/drawing/2014/main" id="{6A474408-30BA-41E6-9A5F-6B17A848230D}"/>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198" name="Text Box 17">
          <a:extLst>
            <a:ext uri="{FF2B5EF4-FFF2-40B4-BE49-F238E27FC236}">
              <a16:creationId xmlns:a16="http://schemas.microsoft.com/office/drawing/2014/main" id="{5ACBAD57-347C-48CC-BD09-E92460A28E91}"/>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199" name="Text Box 18">
          <a:extLst>
            <a:ext uri="{FF2B5EF4-FFF2-40B4-BE49-F238E27FC236}">
              <a16:creationId xmlns:a16="http://schemas.microsoft.com/office/drawing/2014/main" id="{B3C9D9E9-3161-4577-80F8-9D279A77D50E}"/>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200" name="Text Box 19">
          <a:extLst>
            <a:ext uri="{FF2B5EF4-FFF2-40B4-BE49-F238E27FC236}">
              <a16:creationId xmlns:a16="http://schemas.microsoft.com/office/drawing/2014/main" id="{C7E36D48-106A-44EA-AC1F-2D98A105CC62}"/>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201" name="Text Box 16">
          <a:extLst>
            <a:ext uri="{FF2B5EF4-FFF2-40B4-BE49-F238E27FC236}">
              <a16:creationId xmlns:a16="http://schemas.microsoft.com/office/drawing/2014/main" id="{C5C8DC2F-DA02-4AF0-8B9D-FF567F281FD5}"/>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202" name="Text Box 17">
          <a:extLst>
            <a:ext uri="{FF2B5EF4-FFF2-40B4-BE49-F238E27FC236}">
              <a16:creationId xmlns:a16="http://schemas.microsoft.com/office/drawing/2014/main" id="{FBAAABEC-1400-49E1-A811-17F0916FE0AF}"/>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203" name="Text Box 18">
          <a:extLst>
            <a:ext uri="{FF2B5EF4-FFF2-40B4-BE49-F238E27FC236}">
              <a16:creationId xmlns:a16="http://schemas.microsoft.com/office/drawing/2014/main" id="{A191CAD6-8F51-442A-A7C9-12585D728B1B}"/>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204" name="Text Box 19">
          <a:extLst>
            <a:ext uri="{FF2B5EF4-FFF2-40B4-BE49-F238E27FC236}">
              <a16:creationId xmlns:a16="http://schemas.microsoft.com/office/drawing/2014/main" id="{008A1F64-8CE0-4080-8120-14FB89578A43}"/>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91</xdr:row>
      <xdr:rowOff>0</xdr:rowOff>
    </xdr:from>
    <xdr:ext cx="95250" cy="171450"/>
    <xdr:sp macro="" textlink="">
      <xdr:nvSpPr>
        <xdr:cNvPr id="3205" name="Text Box 16">
          <a:extLst>
            <a:ext uri="{FF2B5EF4-FFF2-40B4-BE49-F238E27FC236}">
              <a16:creationId xmlns:a16="http://schemas.microsoft.com/office/drawing/2014/main" id="{FC2C986B-30DC-45EA-A264-0334A508B7A1}"/>
            </a:ext>
          </a:extLst>
        </xdr:cNvPr>
        <xdr:cNvSpPr txBox="1">
          <a:spLocks noChangeArrowheads="1"/>
        </xdr:cNvSpPr>
      </xdr:nvSpPr>
      <xdr:spPr bwMode="auto">
        <a:xfrm>
          <a:off x="30918150" y="391668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91</xdr:row>
      <xdr:rowOff>0</xdr:rowOff>
    </xdr:from>
    <xdr:ext cx="95250" cy="171450"/>
    <xdr:sp macro="" textlink="">
      <xdr:nvSpPr>
        <xdr:cNvPr id="3206" name="Text Box 17">
          <a:extLst>
            <a:ext uri="{FF2B5EF4-FFF2-40B4-BE49-F238E27FC236}">
              <a16:creationId xmlns:a16="http://schemas.microsoft.com/office/drawing/2014/main" id="{CFC57EB6-3049-47A7-A060-D878F896B4EA}"/>
            </a:ext>
          </a:extLst>
        </xdr:cNvPr>
        <xdr:cNvSpPr txBox="1">
          <a:spLocks noChangeArrowheads="1"/>
        </xdr:cNvSpPr>
      </xdr:nvSpPr>
      <xdr:spPr bwMode="auto">
        <a:xfrm>
          <a:off x="30918150" y="391668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91</xdr:row>
      <xdr:rowOff>0</xdr:rowOff>
    </xdr:from>
    <xdr:ext cx="95250" cy="171450"/>
    <xdr:sp macro="" textlink="">
      <xdr:nvSpPr>
        <xdr:cNvPr id="3207" name="Text Box 18">
          <a:extLst>
            <a:ext uri="{FF2B5EF4-FFF2-40B4-BE49-F238E27FC236}">
              <a16:creationId xmlns:a16="http://schemas.microsoft.com/office/drawing/2014/main" id="{5ACC739A-F447-4457-A7CE-0424AB49168D}"/>
            </a:ext>
          </a:extLst>
        </xdr:cNvPr>
        <xdr:cNvSpPr txBox="1">
          <a:spLocks noChangeArrowheads="1"/>
        </xdr:cNvSpPr>
      </xdr:nvSpPr>
      <xdr:spPr bwMode="auto">
        <a:xfrm>
          <a:off x="30918150" y="391668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91</xdr:row>
      <xdr:rowOff>0</xdr:rowOff>
    </xdr:from>
    <xdr:ext cx="95250" cy="171450"/>
    <xdr:sp macro="" textlink="">
      <xdr:nvSpPr>
        <xdr:cNvPr id="3208" name="Text Box 19">
          <a:extLst>
            <a:ext uri="{FF2B5EF4-FFF2-40B4-BE49-F238E27FC236}">
              <a16:creationId xmlns:a16="http://schemas.microsoft.com/office/drawing/2014/main" id="{EFA928B5-8523-48E6-BA9F-DE0E0574188A}"/>
            </a:ext>
          </a:extLst>
        </xdr:cNvPr>
        <xdr:cNvSpPr txBox="1">
          <a:spLocks noChangeArrowheads="1"/>
        </xdr:cNvSpPr>
      </xdr:nvSpPr>
      <xdr:spPr bwMode="auto">
        <a:xfrm>
          <a:off x="30918150" y="391668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4014"/>
    <xdr:sp macro="" textlink="">
      <xdr:nvSpPr>
        <xdr:cNvPr id="3209" name="Text Box 15">
          <a:extLst>
            <a:ext uri="{FF2B5EF4-FFF2-40B4-BE49-F238E27FC236}">
              <a16:creationId xmlns:a16="http://schemas.microsoft.com/office/drawing/2014/main" id="{F0E51607-C27B-4E40-873C-5F1E77F520B1}"/>
            </a:ext>
          </a:extLst>
        </xdr:cNvPr>
        <xdr:cNvSpPr txBox="1">
          <a:spLocks noChangeArrowheads="1"/>
        </xdr:cNvSpPr>
      </xdr:nvSpPr>
      <xdr:spPr bwMode="auto">
        <a:xfrm>
          <a:off x="4743450" y="399097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210" name="Text Box 16">
          <a:extLst>
            <a:ext uri="{FF2B5EF4-FFF2-40B4-BE49-F238E27FC236}">
              <a16:creationId xmlns:a16="http://schemas.microsoft.com/office/drawing/2014/main" id="{9C3115D9-CCC7-4F53-B4B6-9AD97E049619}"/>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211" name="Text Box 17">
          <a:extLst>
            <a:ext uri="{FF2B5EF4-FFF2-40B4-BE49-F238E27FC236}">
              <a16:creationId xmlns:a16="http://schemas.microsoft.com/office/drawing/2014/main" id="{40464595-6185-4551-BEDC-F5E535EBF822}"/>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212" name="Text Box 18">
          <a:extLst>
            <a:ext uri="{FF2B5EF4-FFF2-40B4-BE49-F238E27FC236}">
              <a16:creationId xmlns:a16="http://schemas.microsoft.com/office/drawing/2014/main" id="{4248BD12-7E26-496D-9023-5FE1CDFFCF2E}"/>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213" name="Text Box 19">
          <a:extLst>
            <a:ext uri="{FF2B5EF4-FFF2-40B4-BE49-F238E27FC236}">
              <a16:creationId xmlns:a16="http://schemas.microsoft.com/office/drawing/2014/main" id="{A32740B3-A7C8-4065-8941-762197914D7C}"/>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214" name="Text Box 16">
          <a:extLst>
            <a:ext uri="{FF2B5EF4-FFF2-40B4-BE49-F238E27FC236}">
              <a16:creationId xmlns:a16="http://schemas.microsoft.com/office/drawing/2014/main" id="{B1FFAF3F-AE92-4FE2-A7A5-A86E25D32920}"/>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215" name="Text Box 17">
          <a:extLst>
            <a:ext uri="{FF2B5EF4-FFF2-40B4-BE49-F238E27FC236}">
              <a16:creationId xmlns:a16="http://schemas.microsoft.com/office/drawing/2014/main" id="{3A8E00DA-342B-485A-8911-FCDA0195D258}"/>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15875</xdr:rowOff>
    </xdr:from>
    <xdr:ext cx="95250" cy="171450"/>
    <xdr:sp macro="" textlink="">
      <xdr:nvSpPr>
        <xdr:cNvPr id="3216" name="Text Box 18">
          <a:extLst>
            <a:ext uri="{FF2B5EF4-FFF2-40B4-BE49-F238E27FC236}">
              <a16:creationId xmlns:a16="http://schemas.microsoft.com/office/drawing/2014/main" id="{AF2D8293-2868-49BA-9EE2-584E42CD3019}"/>
            </a:ext>
          </a:extLst>
        </xdr:cNvPr>
        <xdr:cNvSpPr txBox="1">
          <a:spLocks noChangeArrowheads="1"/>
        </xdr:cNvSpPr>
      </xdr:nvSpPr>
      <xdr:spPr bwMode="auto">
        <a:xfrm>
          <a:off x="14355762" y="410400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217" name="Text Box 16">
          <a:extLst>
            <a:ext uri="{FF2B5EF4-FFF2-40B4-BE49-F238E27FC236}">
              <a16:creationId xmlns:a16="http://schemas.microsoft.com/office/drawing/2014/main" id="{4D5EC5C1-D303-410A-B598-3266E1C29221}"/>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218" name="Text Box 17">
          <a:extLst>
            <a:ext uri="{FF2B5EF4-FFF2-40B4-BE49-F238E27FC236}">
              <a16:creationId xmlns:a16="http://schemas.microsoft.com/office/drawing/2014/main" id="{6C795ACA-79CB-48BF-B6BB-AD5850AC58CA}"/>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219" name="Text Box 18">
          <a:extLst>
            <a:ext uri="{FF2B5EF4-FFF2-40B4-BE49-F238E27FC236}">
              <a16:creationId xmlns:a16="http://schemas.microsoft.com/office/drawing/2014/main" id="{1CE661F7-4340-467B-96BB-2E3750ED8BF1}"/>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220" name="Text Box 19">
          <a:extLst>
            <a:ext uri="{FF2B5EF4-FFF2-40B4-BE49-F238E27FC236}">
              <a16:creationId xmlns:a16="http://schemas.microsoft.com/office/drawing/2014/main" id="{92CD9F54-B206-46C6-8306-30E1B43175FB}"/>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221" name="Text Box 16">
          <a:extLst>
            <a:ext uri="{FF2B5EF4-FFF2-40B4-BE49-F238E27FC236}">
              <a16:creationId xmlns:a16="http://schemas.microsoft.com/office/drawing/2014/main" id="{6976C3D1-C072-4B0B-9CB0-62CD4AF0824C}"/>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170392</xdr:rowOff>
    </xdr:from>
    <xdr:ext cx="95250" cy="213632"/>
    <xdr:sp macro="" textlink="">
      <xdr:nvSpPr>
        <xdr:cNvPr id="3222" name="Text Box 15">
          <a:extLst>
            <a:ext uri="{FF2B5EF4-FFF2-40B4-BE49-F238E27FC236}">
              <a16:creationId xmlns:a16="http://schemas.microsoft.com/office/drawing/2014/main" id="{DB48EFB6-8AD5-4375-8666-B233CAFA5C58}"/>
            </a:ext>
          </a:extLst>
        </xdr:cNvPr>
        <xdr:cNvSpPr txBox="1">
          <a:spLocks noChangeArrowheads="1"/>
        </xdr:cNvSpPr>
      </xdr:nvSpPr>
      <xdr:spPr bwMode="auto">
        <a:xfrm>
          <a:off x="14392275" y="411945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448496"/>
    <xdr:sp macro="" textlink="">
      <xdr:nvSpPr>
        <xdr:cNvPr id="3223" name="Text Box 15">
          <a:extLst>
            <a:ext uri="{FF2B5EF4-FFF2-40B4-BE49-F238E27FC236}">
              <a16:creationId xmlns:a16="http://schemas.microsoft.com/office/drawing/2014/main" id="{01851F2E-D5FA-454E-AE0B-4F8E9AF2C288}"/>
            </a:ext>
          </a:extLst>
        </xdr:cNvPr>
        <xdr:cNvSpPr txBox="1">
          <a:spLocks noChangeArrowheads="1"/>
        </xdr:cNvSpPr>
      </xdr:nvSpPr>
      <xdr:spPr bwMode="auto">
        <a:xfrm>
          <a:off x="4743450" y="413956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504825</xdr:rowOff>
    </xdr:from>
    <xdr:ext cx="95250" cy="442269"/>
    <xdr:sp macro="" textlink="">
      <xdr:nvSpPr>
        <xdr:cNvPr id="3224" name="Text Box 15">
          <a:extLst>
            <a:ext uri="{FF2B5EF4-FFF2-40B4-BE49-F238E27FC236}">
              <a16:creationId xmlns:a16="http://schemas.microsoft.com/office/drawing/2014/main" id="{6741F242-5EE6-49A1-9985-E63B434E0219}"/>
            </a:ext>
          </a:extLst>
        </xdr:cNvPr>
        <xdr:cNvSpPr txBox="1">
          <a:spLocks noChangeArrowheads="1"/>
        </xdr:cNvSpPr>
      </xdr:nvSpPr>
      <xdr:spPr bwMode="auto">
        <a:xfrm>
          <a:off x="14363700" y="413956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504825</xdr:rowOff>
    </xdr:from>
    <xdr:ext cx="95250" cy="442269"/>
    <xdr:sp macro="" textlink="">
      <xdr:nvSpPr>
        <xdr:cNvPr id="3225" name="Text Box 15">
          <a:extLst>
            <a:ext uri="{FF2B5EF4-FFF2-40B4-BE49-F238E27FC236}">
              <a16:creationId xmlns:a16="http://schemas.microsoft.com/office/drawing/2014/main" id="{52C8C1F3-D58B-4394-966E-5522CF6EE6E3}"/>
            </a:ext>
          </a:extLst>
        </xdr:cNvPr>
        <xdr:cNvSpPr txBox="1">
          <a:spLocks noChangeArrowheads="1"/>
        </xdr:cNvSpPr>
      </xdr:nvSpPr>
      <xdr:spPr bwMode="auto">
        <a:xfrm>
          <a:off x="30918150" y="413956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3226" name="Text Box 15">
          <a:extLst>
            <a:ext uri="{FF2B5EF4-FFF2-40B4-BE49-F238E27FC236}">
              <a16:creationId xmlns:a16="http://schemas.microsoft.com/office/drawing/2014/main" id="{1EFEE5AB-FAAE-458F-8803-A2B13BC17047}"/>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444331"/>
    <xdr:sp macro="" textlink="">
      <xdr:nvSpPr>
        <xdr:cNvPr id="3227" name="Text Box 15">
          <a:extLst>
            <a:ext uri="{FF2B5EF4-FFF2-40B4-BE49-F238E27FC236}">
              <a16:creationId xmlns:a16="http://schemas.microsoft.com/office/drawing/2014/main" id="{80F98C45-AEE9-48BA-86D9-59BB077E0C3B}"/>
            </a:ext>
          </a:extLst>
        </xdr:cNvPr>
        <xdr:cNvSpPr txBox="1">
          <a:spLocks noChangeArrowheads="1"/>
        </xdr:cNvSpPr>
      </xdr:nvSpPr>
      <xdr:spPr bwMode="auto">
        <a:xfrm>
          <a:off x="4743450" y="413956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170392</xdr:rowOff>
    </xdr:from>
    <xdr:ext cx="95250" cy="213632"/>
    <xdr:sp macro="" textlink="">
      <xdr:nvSpPr>
        <xdr:cNvPr id="3228" name="Text Box 15">
          <a:extLst>
            <a:ext uri="{FF2B5EF4-FFF2-40B4-BE49-F238E27FC236}">
              <a16:creationId xmlns:a16="http://schemas.microsoft.com/office/drawing/2014/main" id="{9FF12304-FCE9-4174-AF56-91911C33A849}"/>
            </a:ext>
          </a:extLst>
        </xdr:cNvPr>
        <xdr:cNvSpPr txBox="1">
          <a:spLocks noChangeArrowheads="1"/>
        </xdr:cNvSpPr>
      </xdr:nvSpPr>
      <xdr:spPr bwMode="auto">
        <a:xfrm>
          <a:off x="14392275" y="411945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29" name="Text Box 16">
          <a:extLst>
            <a:ext uri="{FF2B5EF4-FFF2-40B4-BE49-F238E27FC236}">
              <a16:creationId xmlns:a16="http://schemas.microsoft.com/office/drawing/2014/main" id="{B2EE63E9-71DE-4184-885B-2CC52E4C0D95}"/>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30" name="Text Box 17">
          <a:extLst>
            <a:ext uri="{FF2B5EF4-FFF2-40B4-BE49-F238E27FC236}">
              <a16:creationId xmlns:a16="http://schemas.microsoft.com/office/drawing/2014/main" id="{613681DD-87BE-4C42-BB82-35DE839C26F9}"/>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31" name="Text Box 18">
          <a:extLst>
            <a:ext uri="{FF2B5EF4-FFF2-40B4-BE49-F238E27FC236}">
              <a16:creationId xmlns:a16="http://schemas.microsoft.com/office/drawing/2014/main" id="{BA7D2176-9A0B-4F10-BEAA-2DA2420E023D}"/>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32" name="Text Box 19">
          <a:extLst>
            <a:ext uri="{FF2B5EF4-FFF2-40B4-BE49-F238E27FC236}">
              <a16:creationId xmlns:a16="http://schemas.microsoft.com/office/drawing/2014/main" id="{F7D07049-8BD6-47F3-977C-565AC5E9280A}"/>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233" name="Text Box 16">
          <a:extLst>
            <a:ext uri="{FF2B5EF4-FFF2-40B4-BE49-F238E27FC236}">
              <a16:creationId xmlns:a16="http://schemas.microsoft.com/office/drawing/2014/main" id="{BC21AABA-1F26-4F4C-B061-3B98E9F68977}"/>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234" name="Text Box 17">
          <a:extLst>
            <a:ext uri="{FF2B5EF4-FFF2-40B4-BE49-F238E27FC236}">
              <a16:creationId xmlns:a16="http://schemas.microsoft.com/office/drawing/2014/main" id="{2063DDB2-D414-4914-93EE-E64D522A5497}"/>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235" name="Text Box 18">
          <a:extLst>
            <a:ext uri="{FF2B5EF4-FFF2-40B4-BE49-F238E27FC236}">
              <a16:creationId xmlns:a16="http://schemas.microsoft.com/office/drawing/2014/main" id="{D0035E9F-9AE7-4780-A069-924241DF0363}"/>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236" name="Text Box 19">
          <a:extLst>
            <a:ext uri="{FF2B5EF4-FFF2-40B4-BE49-F238E27FC236}">
              <a16:creationId xmlns:a16="http://schemas.microsoft.com/office/drawing/2014/main" id="{DE51035A-395F-481A-9814-F1A007C27E85}"/>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3237" name="Text Box 16">
          <a:extLst>
            <a:ext uri="{FF2B5EF4-FFF2-40B4-BE49-F238E27FC236}">
              <a16:creationId xmlns:a16="http://schemas.microsoft.com/office/drawing/2014/main" id="{04F98C17-D2C4-4B5B-AA4C-49D9E5AC17CC}"/>
            </a:ext>
          </a:extLst>
        </xdr:cNvPr>
        <xdr:cNvSpPr txBox="1">
          <a:spLocks noChangeArrowheads="1"/>
        </xdr:cNvSpPr>
      </xdr:nvSpPr>
      <xdr:spPr bwMode="auto">
        <a:xfrm>
          <a:off x="309181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3238" name="Text Box 17">
          <a:extLst>
            <a:ext uri="{FF2B5EF4-FFF2-40B4-BE49-F238E27FC236}">
              <a16:creationId xmlns:a16="http://schemas.microsoft.com/office/drawing/2014/main" id="{FC1DD8C2-551E-412E-B5ED-E6E69F440344}"/>
            </a:ext>
          </a:extLst>
        </xdr:cNvPr>
        <xdr:cNvSpPr txBox="1">
          <a:spLocks noChangeArrowheads="1"/>
        </xdr:cNvSpPr>
      </xdr:nvSpPr>
      <xdr:spPr bwMode="auto">
        <a:xfrm>
          <a:off x="309181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3239" name="Text Box 18">
          <a:extLst>
            <a:ext uri="{FF2B5EF4-FFF2-40B4-BE49-F238E27FC236}">
              <a16:creationId xmlns:a16="http://schemas.microsoft.com/office/drawing/2014/main" id="{D5AE4504-B0E4-4275-997C-D919EEEBFE79}"/>
            </a:ext>
          </a:extLst>
        </xdr:cNvPr>
        <xdr:cNvSpPr txBox="1">
          <a:spLocks noChangeArrowheads="1"/>
        </xdr:cNvSpPr>
      </xdr:nvSpPr>
      <xdr:spPr bwMode="auto">
        <a:xfrm>
          <a:off x="309181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3240" name="Text Box 19">
          <a:extLst>
            <a:ext uri="{FF2B5EF4-FFF2-40B4-BE49-F238E27FC236}">
              <a16:creationId xmlns:a16="http://schemas.microsoft.com/office/drawing/2014/main" id="{92EB5C38-6142-489D-826C-4A1C345C8E7F}"/>
            </a:ext>
          </a:extLst>
        </xdr:cNvPr>
        <xdr:cNvSpPr txBox="1">
          <a:spLocks noChangeArrowheads="1"/>
        </xdr:cNvSpPr>
      </xdr:nvSpPr>
      <xdr:spPr bwMode="auto">
        <a:xfrm>
          <a:off x="309181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444014"/>
    <xdr:sp macro="" textlink="">
      <xdr:nvSpPr>
        <xdr:cNvPr id="3241" name="Text Box 15">
          <a:extLst>
            <a:ext uri="{FF2B5EF4-FFF2-40B4-BE49-F238E27FC236}">
              <a16:creationId xmlns:a16="http://schemas.microsoft.com/office/drawing/2014/main" id="{56AC21C0-1A52-4C85-BE9F-FA5A0355623E}"/>
            </a:ext>
          </a:extLst>
        </xdr:cNvPr>
        <xdr:cNvSpPr txBox="1">
          <a:spLocks noChangeArrowheads="1"/>
        </xdr:cNvSpPr>
      </xdr:nvSpPr>
      <xdr:spPr bwMode="auto">
        <a:xfrm>
          <a:off x="4743450" y="421386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42" name="Text Box 16">
          <a:extLst>
            <a:ext uri="{FF2B5EF4-FFF2-40B4-BE49-F238E27FC236}">
              <a16:creationId xmlns:a16="http://schemas.microsoft.com/office/drawing/2014/main" id="{447A86B5-2871-49FE-A729-5BCD5D5417B3}"/>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43" name="Text Box 17">
          <a:extLst>
            <a:ext uri="{FF2B5EF4-FFF2-40B4-BE49-F238E27FC236}">
              <a16:creationId xmlns:a16="http://schemas.microsoft.com/office/drawing/2014/main" id="{69A1F14A-A648-4802-81FA-7AE537E9D6F7}"/>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44" name="Text Box 18">
          <a:extLst>
            <a:ext uri="{FF2B5EF4-FFF2-40B4-BE49-F238E27FC236}">
              <a16:creationId xmlns:a16="http://schemas.microsoft.com/office/drawing/2014/main" id="{7157CDBC-0649-415E-B2E2-D600936F5215}"/>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45" name="Text Box 19">
          <a:extLst>
            <a:ext uri="{FF2B5EF4-FFF2-40B4-BE49-F238E27FC236}">
              <a16:creationId xmlns:a16="http://schemas.microsoft.com/office/drawing/2014/main" id="{B0DD86B2-BE5D-467E-B059-50A2E8B28ED4}"/>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246" name="Text Box 16">
          <a:extLst>
            <a:ext uri="{FF2B5EF4-FFF2-40B4-BE49-F238E27FC236}">
              <a16:creationId xmlns:a16="http://schemas.microsoft.com/office/drawing/2014/main" id="{FB053AB9-9841-4133-8FE8-89030B6E6EA2}"/>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247" name="Text Box 17">
          <a:extLst>
            <a:ext uri="{FF2B5EF4-FFF2-40B4-BE49-F238E27FC236}">
              <a16:creationId xmlns:a16="http://schemas.microsoft.com/office/drawing/2014/main" id="{0AD3A44B-0981-4CCC-9EB1-C9C32637A87B}"/>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248" name="Text Box 18">
          <a:extLst>
            <a:ext uri="{FF2B5EF4-FFF2-40B4-BE49-F238E27FC236}">
              <a16:creationId xmlns:a16="http://schemas.microsoft.com/office/drawing/2014/main" id="{3EDE5502-174F-41BE-9238-BC8CF83401BE}"/>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249" name="Text Box 16">
          <a:extLst>
            <a:ext uri="{FF2B5EF4-FFF2-40B4-BE49-F238E27FC236}">
              <a16:creationId xmlns:a16="http://schemas.microsoft.com/office/drawing/2014/main" id="{C4FE75B8-BA88-4439-A7AB-A248BC9C8E8C}"/>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250" name="Text Box 17">
          <a:extLst>
            <a:ext uri="{FF2B5EF4-FFF2-40B4-BE49-F238E27FC236}">
              <a16:creationId xmlns:a16="http://schemas.microsoft.com/office/drawing/2014/main" id="{E387B4FF-343B-4307-BD69-F5391AAEDFCF}"/>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251" name="Text Box 18">
          <a:extLst>
            <a:ext uri="{FF2B5EF4-FFF2-40B4-BE49-F238E27FC236}">
              <a16:creationId xmlns:a16="http://schemas.microsoft.com/office/drawing/2014/main" id="{FB67180E-CD0D-450D-A312-08D74C37D411}"/>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252" name="Text Box 19">
          <a:extLst>
            <a:ext uri="{FF2B5EF4-FFF2-40B4-BE49-F238E27FC236}">
              <a16:creationId xmlns:a16="http://schemas.microsoft.com/office/drawing/2014/main" id="{100DD900-AC2E-4D39-A778-60A502911187}"/>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253" name="Text Box 16">
          <a:extLst>
            <a:ext uri="{FF2B5EF4-FFF2-40B4-BE49-F238E27FC236}">
              <a16:creationId xmlns:a16="http://schemas.microsoft.com/office/drawing/2014/main" id="{A622D277-C62F-430A-AED8-29642D62EB6E}"/>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254" name="Text Box 17">
          <a:extLst>
            <a:ext uri="{FF2B5EF4-FFF2-40B4-BE49-F238E27FC236}">
              <a16:creationId xmlns:a16="http://schemas.microsoft.com/office/drawing/2014/main" id="{CA52D3B9-1119-4597-A92C-389F956C5999}"/>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255" name="Text Box 18">
          <a:extLst>
            <a:ext uri="{FF2B5EF4-FFF2-40B4-BE49-F238E27FC236}">
              <a16:creationId xmlns:a16="http://schemas.microsoft.com/office/drawing/2014/main" id="{2E5F361C-A37D-40A2-B94E-FEB09400201B}"/>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256" name="Text Box 19">
          <a:extLst>
            <a:ext uri="{FF2B5EF4-FFF2-40B4-BE49-F238E27FC236}">
              <a16:creationId xmlns:a16="http://schemas.microsoft.com/office/drawing/2014/main" id="{4FA1BFEF-1C16-482D-B4CD-FE767122F54C}"/>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456743"/>
    <xdr:sp macro="" textlink="">
      <xdr:nvSpPr>
        <xdr:cNvPr id="3257" name="Text Box 15">
          <a:extLst>
            <a:ext uri="{FF2B5EF4-FFF2-40B4-BE49-F238E27FC236}">
              <a16:creationId xmlns:a16="http://schemas.microsoft.com/office/drawing/2014/main" id="{F72F45B9-2A01-416E-9444-3070AB14D0EB}"/>
            </a:ext>
          </a:extLst>
        </xdr:cNvPr>
        <xdr:cNvSpPr txBox="1">
          <a:spLocks noChangeArrowheads="1"/>
        </xdr:cNvSpPr>
      </xdr:nvSpPr>
      <xdr:spPr bwMode="auto">
        <a:xfrm>
          <a:off x="4743450" y="413956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504825</xdr:rowOff>
    </xdr:from>
    <xdr:ext cx="95250" cy="442269"/>
    <xdr:sp macro="" textlink="">
      <xdr:nvSpPr>
        <xdr:cNvPr id="3258" name="Text Box 15">
          <a:extLst>
            <a:ext uri="{FF2B5EF4-FFF2-40B4-BE49-F238E27FC236}">
              <a16:creationId xmlns:a16="http://schemas.microsoft.com/office/drawing/2014/main" id="{05C8AEBD-F2B1-46A6-B662-3D44AD667338}"/>
            </a:ext>
          </a:extLst>
        </xdr:cNvPr>
        <xdr:cNvSpPr txBox="1">
          <a:spLocks noChangeArrowheads="1"/>
        </xdr:cNvSpPr>
      </xdr:nvSpPr>
      <xdr:spPr bwMode="auto">
        <a:xfrm>
          <a:off x="14363700" y="413956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504825</xdr:rowOff>
    </xdr:from>
    <xdr:ext cx="95250" cy="442269"/>
    <xdr:sp macro="" textlink="">
      <xdr:nvSpPr>
        <xdr:cNvPr id="3259" name="Text Box 15">
          <a:extLst>
            <a:ext uri="{FF2B5EF4-FFF2-40B4-BE49-F238E27FC236}">
              <a16:creationId xmlns:a16="http://schemas.microsoft.com/office/drawing/2014/main" id="{402A459B-4909-45DA-AD58-CB15EBAD269A}"/>
            </a:ext>
          </a:extLst>
        </xdr:cNvPr>
        <xdr:cNvSpPr txBox="1">
          <a:spLocks noChangeArrowheads="1"/>
        </xdr:cNvSpPr>
      </xdr:nvSpPr>
      <xdr:spPr bwMode="auto">
        <a:xfrm>
          <a:off x="30918150" y="413956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3260" name="Text Box 15">
          <a:extLst>
            <a:ext uri="{FF2B5EF4-FFF2-40B4-BE49-F238E27FC236}">
              <a16:creationId xmlns:a16="http://schemas.microsoft.com/office/drawing/2014/main" id="{3136B6A2-EA2B-4B50-A6ED-DFB2F752DAB2}"/>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444331"/>
    <xdr:sp macro="" textlink="">
      <xdr:nvSpPr>
        <xdr:cNvPr id="3261" name="Text Box 15">
          <a:extLst>
            <a:ext uri="{FF2B5EF4-FFF2-40B4-BE49-F238E27FC236}">
              <a16:creationId xmlns:a16="http://schemas.microsoft.com/office/drawing/2014/main" id="{A8B8A4EB-3A6C-41CB-A219-EA13CC878B4A}"/>
            </a:ext>
          </a:extLst>
        </xdr:cNvPr>
        <xdr:cNvSpPr txBox="1">
          <a:spLocks noChangeArrowheads="1"/>
        </xdr:cNvSpPr>
      </xdr:nvSpPr>
      <xdr:spPr bwMode="auto">
        <a:xfrm>
          <a:off x="4743450" y="413956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504825</xdr:rowOff>
    </xdr:from>
    <xdr:ext cx="95250" cy="213632"/>
    <xdr:sp macro="" textlink="">
      <xdr:nvSpPr>
        <xdr:cNvPr id="3262" name="Text Box 15">
          <a:extLst>
            <a:ext uri="{FF2B5EF4-FFF2-40B4-BE49-F238E27FC236}">
              <a16:creationId xmlns:a16="http://schemas.microsoft.com/office/drawing/2014/main" id="{E052EE9E-82C7-43C5-AFC3-22425A1671DF}"/>
            </a:ext>
          </a:extLst>
        </xdr:cNvPr>
        <xdr:cNvSpPr txBox="1">
          <a:spLocks noChangeArrowheads="1"/>
        </xdr:cNvSpPr>
      </xdr:nvSpPr>
      <xdr:spPr bwMode="auto">
        <a:xfrm>
          <a:off x="1436370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63" name="Text Box 16">
          <a:extLst>
            <a:ext uri="{FF2B5EF4-FFF2-40B4-BE49-F238E27FC236}">
              <a16:creationId xmlns:a16="http://schemas.microsoft.com/office/drawing/2014/main" id="{1149569E-247C-4A47-BEFB-CDC7BBD52A26}"/>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64" name="Text Box 17">
          <a:extLst>
            <a:ext uri="{FF2B5EF4-FFF2-40B4-BE49-F238E27FC236}">
              <a16:creationId xmlns:a16="http://schemas.microsoft.com/office/drawing/2014/main" id="{38BDE073-B1A5-41DF-89A2-42A95E1CA5B3}"/>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65" name="Text Box 18">
          <a:extLst>
            <a:ext uri="{FF2B5EF4-FFF2-40B4-BE49-F238E27FC236}">
              <a16:creationId xmlns:a16="http://schemas.microsoft.com/office/drawing/2014/main" id="{56B2F53C-A831-47CD-9A48-AD47394A0854}"/>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66" name="Text Box 19">
          <a:extLst>
            <a:ext uri="{FF2B5EF4-FFF2-40B4-BE49-F238E27FC236}">
              <a16:creationId xmlns:a16="http://schemas.microsoft.com/office/drawing/2014/main" id="{A77CC3F2-EC53-4BE6-942C-65520ECCCA33}"/>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267" name="Text Box 16">
          <a:extLst>
            <a:ext uri="{FF2B5EF4-FFF2-40B4-BE49-F238E27FC236}">
              <a16:creationId xmlns:a16="http://schemas.microsoft.com/office/drawing/2014/main" id="{5EB6BD94-D264-471E-9712-4D560B99EF19}"/>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268" name="Text Box 17">
          <a:extLst>
            <a:ext uri="{FF2B5EF4-FFF2-40B4-BE49-F238E27FC236}">
              <a16:creationId xmlns:a16="http://schemas.microsoft.com/office/drawing/2014/main" id="{D2DCA86B-131C-4BFA-9E9C-4216B5CEAEF3}"/>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269" name="Text Box 18">
          <a:extLst>
            <a:ext uri="{FF2B5EF4-FFF2-40B4-BE49-F238E27FC236}">
              <a16:creationId xmlns:a16="http://schemas.microsoft.com/office/drawing/2014/main" id="{31E5E0D0-0F40-40E3-9DDD-F813F69EB76F}"/>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270" name="Text Box 19">
          <a:extLst>
            <a:ext uri="{FF2B5EF4-FFF2-40B4-BE49-F238E27FC236}">
              <a16:creationId xmlns:a16="http://schemas.microsoft.com/office/drawing/2014/main" id="{B11C1E31-F1D9-43B0-8D04-BE94BAD86C91}"/>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3271" name="Text Box 16">
          <a:extLst>
            <a:ext uri="{FF2B5EF4-FFF2-40B4-BE49-F238E27FC236}">
              <a16:creationId xmlns:a16="http://schemas.microsoft.com/office/drawing/2014/main" id="{DD60465C-D14E-4941-8A4A-A14DF6DC5289}"/>
            </a:ext>
          </a:extLst>
        </xdr:cNvPr>
        <xdr:cNvSpPr txBox="1">
          <a:spLocks noChangeArrowheads="1"/>
        </xdr:cNvSpPr>
      </xdr:nvSpPr>
      <xdr:spPr bwMode="auto">
        <a:xfrm>
          <a:off x="309181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3272" name="Text Box 17">
          <a:extLst>
            <a:ext uri="{FF2B5EF4-FFF2-40B4-BE49-F238E27FC236}">
              <a16:creationId xmlns:a16="http://schemas.microsoft.com/office/drawing/2014/main" id="{89DFF536-62FB-43F6-8143-4E17A1B6B57D}"/>
            </a:ext>
          </a:extLst>
        </xdr:cNvPr>
        <xdr:cNvSpPr txBox="1">
          <a:spLocks noChangeArrowheads="1"/>
        </xdr:cNvSpPr>
      </xdr:nvSpPr>
      <xdr:spPr bwMode="auto">
        <a:xfrm>
          <a:off x="309181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3273" name="Text Box 18">
          <a:extLst>
            <a:ext uri="{FF2B5EF4-FFF2-40B4-BE49-F238E27FC236}">
              <a16:creationId xmlns:a16="http://schemas.microsoft.com/office/drawing/2014/main" id="{03ED57E3-1BA9-41B0-9B23-418007DC4281}"/>
            </a:ext>
          </a:extLst>
        </xdr:cNvPr>
        <xdr:cNvSpPr txBox="1">
          <a:spLocks noChangeArrowheads="1"/>
        </xdr:cNvSpPr>
      </xdr:nvSpPr>
      <xdr:spPr bwMode="auto">
        <a:xfrm>
          <a:off x="309181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3274" name="Text Box 19">
          <a:extLst>
            <a:ext uri="{FF2B5EF4-FFF2-40B4-BE49-F238E27FC236}">
              <a16:creationId xmlns:a16="http://schemas.microsoft.com/office/drawing/2014/main" id="{3BD6C543-584D-4B21-A4D8-A60B8A48045C}"/>
            </a:ext>
          </a:extLst>
        </xdr:cNvPr>
        <xdr:cNvSpPr txBox="1">
          <a:spLocks noChangeArrowheads="1"/>
        </xdr:cNvSpPr>
      </xdr:nvSpPr>
      <xdr:spPr bwMode="auto">
        <a:xfrm>
          <a:off x="309181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444014"/>
    <xdr:sp macro="" textlink="">
      <xdr:nvSpPr>
        <xdr:cNvPr id="3275" name="Text Box 15">
          <a:extLst>
            <a:ext uri="{FF2B5EF4-FFF2-40B4-BE49-F238E27FC236}">
              <a16:creationId xmlns:a16="http://schemas.microsoft.com/office/drawing/2014/main" id="{C7AD170C-7868-4D3D-8962-ED7074FF91BF}"/>
            </a:ext>
          </a:extLst>
        </xdr:cNvPr>
        <xdr:cNvSpPr txBox="1">
          <a:spLocks noChangeArrowheads="1"/>
        </xdr:cNvSpPr>
      </xdr:nvSpPr>
      <xdr:spPr bwMode="auto">
        <a:xfrm>
          <a:off x="4743450" y="421386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76" name="Text Box 16">
          <a:extLst>
            <a:ext uri="{FF2B5EF4-FFF2-40B4-BE49-F238E27FC236}">
              <a16:creationId xmlns:a16="http://schemas.microsoft.com/office/drawing/2014/main" id="{7D4F3E3B-76E0-4C4B-B9C6-53709B75C617}"/>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77" name="Text Box 17">
          <a:extLst>
            <a:ext uri="{FF2B5EF4-FFF2-40B4-BE49-F238E27FC236}">
              <a16:creationId xmlns:a16="http://schemas.microsoft.com/office/drawing/2014/main" id="{D6B0C844-DE17-40D3-A08D-010E2C733212}"/>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78" name="Text Box 18">
          <a:extLst>
            <a:ext uri="{FF2B5EF4-FFF2-40B4-BE49-F238E27FC236}">
              <a16:creationId xmlns:a16="http://schemas.microsoft.com/office/drawing/2014/main" id="{1C15FCF8-95A9-40BF-99A6-2E725091BD4C}"/>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79" name="Text Box 19">
          <a:extLst>
            <a:ext uri="{FF2B5EF4-FFF2-40B4-BE49-F238E27FC236}">
              <a16:creationId xmlns:a16="http://schemas.microsoft.com/office/drawing/2014/main" id="{7B4B53FD-D898-4061-8CDE-71C7DE72922D}"/>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98</xdr:row>
      <xdr:rowOff>504825</xdr:rowOff>
    </xdr:from>
    <xdr:ext cx="95250" cy="442269"/>
    <xdr:sp macro="" textlink="">
      <xdr:nvSpPr>
        <xdr:cNvPr id="3280" name="Text Box 15">
          <a:extLst>
            <a:ext uri="{FF2B5EF4-FFF2-40B4-BE49-F238E27FC236}">
              <a16:creationId xmlns:a16="http://schemas.microsoft.com/office/drawing/2014/main" id="{073720CB-1870-4B64-A450-596551DF40F4}"/>
            </a:ext>
          </a:extLst>
        </xdr:cNvPr>
        <xdr:cNvSpPr txBox="1">
          <a:spLocks noChangeArrowheads="1"/>
        </xdr:cNvSpPr>
      </xdr:nvSpPr>
      <xdr:spPr bwMode="auto">
        <a:xfrm>
          <a:off x="14363700" y="421386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281" name="Text Box 16">
          <a:extLst>
            <a:ext uri="{FF2B5EF4-FFF2-40B4-BE49-F238E27FC236}">
              <a16:creationId xmlns:a16="http://schemas.microsoft.com/office/drawing/2014/main" id="{3388D794-D2DC-4751-B6BC-86798F9C252E}"/>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282" name="Text Box 17">
          <a:extLst>
            <a:ext uri="{FF2B5EF4-FFF2-40B4-BE49-F238E27FC236}">
              <a16:creationId xmlns:a16="http://schemas.microsoft.com/office/drawing/2014/main" id="{79CEB9A2-E0D1-40C2-98DD-537AB6E73947}"/>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283" name="Text Box 18">
          <a:extLst>
            <a:ext uri="{FF2B5EF4-FFF2-40B4-BE49-F238E27FC236}">
              <a16:creationId xmlns:a16="http://schemas.microsoft.com/office/drawing/2014/main" id="{0A48E4EE-1D4C-4402-9CA7-990689B01955}"/>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284" name="Text Box 16">
          <a:extLst>
            <a:ext uri="{FF2B5EF4-FFF2-40B4-BE49-F238E27FC236}">
              <a16:creationId xmlns:a16="http://schemas.microsoft.com/office/drawing/2014/main" id="{51568AF3-3188-4129-A0E3-6EC22CBC7F31}"/>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285" name="Text Box 17">
          <a:extLst>
            <a:ext uri="{FF2B5EF4-FFF2-40B4-BE49-F238E27FC236}">
              <a16:creationId xmlns:a16="http://schemas.microsoft.com/office/drawing/2014/main" id="{6E445375-B441-4D03-AC92-7DCEDE368E8E}"/>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286" name="Text Box 18">
          <a:extLst>
            <a:ext uri="{FF2B5EF4-FFF2-40B4-BE49-F238E27FC236}">
              <a16:creationId xmlns:a16="http://schemas.microsoft.com/office/drawing/2014/main" id="{8F14D1EE-71FE-48E9-9F7A-FCE1492A50BF}"/>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287" name="Text Box 19">
          <a:extLst>
            <a:ext uri="{FF2B5EF4-FFF2-40B4-BE49-F238E27FC236}">
              <a16:creationId xmlns:a16="http://schemas.microsoft.com/office/drawing/2014/main" id="{9A25878F-618B-482F-9751-58CA28AE2B9B}"/>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288" name="Text Box 16">
          <a:extLst>
            <a:ext uri="{FF2B5EF4-FFF2-40B4-BE49-F238E27FC236}">
              <a16:creationId xmlns:a16="http://schemas.microsoft.com/office/drawing/2014/main" id="{013CBD69-BC87-4410-80DE-B9562E224978}"/>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289" name="Text Box 17">
          <a:extLst>
            <a:ext uri="{FF2B5EF4-FFF2-40B4-BE49-F238E27FC236}">
              <a16:creationId xmlns:a16="http://schemas.microsoft.com/office/drawing/2014/main" id="{CF37DCE0-5F73-489F-B634-B8633495E492}"/>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290" name="Text Box 18">
          <a:extLst>
            <a:ext uri="{FF2B5EF4-FFF2-40B4-BE49-F238E27FC236}">
              <a16:creationId xmlns:a16="http://schemas.microsoft.com/office/drawing/2014/main" id="{05B7C6EF-76DF-49F0-B4CA-AF3F08DA10B1}"/>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170392</xdr:rowOff>
    </xdr:from>
    <xdr:ext cx="95250" cy="213632"/>
    <xdr:sp macro="" textlink="">
      <xdr:nvSpPr>
        <xdr:cNvPr id="3291" name="Text Box 15">
          <a:extLst>
            <a:ext uri="{FF2B5EF4-FFF2-40B4-BE49-F238E27FC236}">
              <a16:creationId xmlns:a16="http://schemas.microsoft.com/office/drawing/2014/main" id="{6B720763-E3B9-4687-990F-1D527992EAF0}"/>
            </a:ext>
          </a:extLst>
        </xdr:cNvPr>
        <xdr:cNvSpPr txBox="1">
          <a:spLocks noChangeArrowheads="1"/>
        </xdr:cNvSpPr>
      </xdr:nvSpPr>
      <xdr:spPr bwMode="auto">
        <a:xfrm>
          <a:off x="14392275" y="434234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92" name="Text Box 16">
          <a:extLst>
            <a:ext uri="{FF2B5EF4-FFF2-40B4-BE49-F238E27FC236}">
              <a16:creationId xmlns:a16="http://schemas.microsoft.com/office/drawing/2014/main" id="{41ABC28D-A205-4184-BA9D-8353078BBC8A}"/>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93" name="Text Box 17">
          <a:extLst>
            <a:ext uri="{FF2B5EF4-FFF2-40B4-BE49-F238E27FC236}">
              <a16:creationId xmlns:a16="http://schemas.microsoft.com/office/drawing/2014/main" id="{610B0D62-18A3-4EB3-8B5E-071383D1C180}"/>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94" name="Text Box 18">
          <a:extLst>
            <a:ext uri="{FF2B5EF4-FFF2-40B4-BE49-F238E27FC236}">
              <a16:creationId xmlns:a16="http://schemas.microsoft.com/office/drawing/2014/main" id="{58454BC1-4476-4C03-A498-57AFE020B405}"/>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95" name="Text Box 19">
          <a:extLst>
            <a:ext uri="{FF2B5EF4-FFF2-40B4-BE49-F238E27FC236}">
              <a16:creationId xmlns:a16="http://schemas.microsoft.com/office/drawing/2014/main" id="{900E0D3D-0FEF-4C6E-9FDA-E434385A656E}"/>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296" name="Text Box 16">
          <a:extLst>
            <a:ext uri="{FF2B5EF4-FFF2-40B4-BE49-F238E27FC236}">
              <a16:creationId xmlns:a16="http://schemas.microsoft.com/office/drawing/2014/main" id="{B431A9E8-8A35-4076-99F7-B99A91557CF8}"/>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297" name="Text Box 17">
          <a:extLst>
            <a:ext uri="{FF2B5EF4-FFF2-40B4-BE49-F238E27FC236}">
              <a16:creationId xmlns:a16="http://schemas.microsoft.com/office/drawing/2014/main" id="{F4A2EA4F-AF03-4851-8318-C71340A50E30}"/>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298" name="Text Box 18">
          <a:extLst>
            <a:ext uri="{FF2B5EF4-FFF2-40B4-BE49-F238E27FC236}">
              <a16:creationId xmlns:a16="http://schemas.microsoft.com/office/drawing/2014/main" id="{F60DAE4D-5DC1-4231-9253-E40EB917CFE5}"/>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299" name="Text Box 19">
          <a:extLst>
            <a:ext uri="{FF2B5EF4-FFF2-40B4-BE49-F238E27FC236}">
              <a16:creationId xmlns:a16="http://schemas.microsoft.com/office/drawing/2014/main" id="{26AC9BE9-3C2B-4574-9EA3-7ED96DFCF633}"/>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97</xdr:row>
      <xdr:rowOff>0</xdr:rowOff>
    </xdr:from>
    <xdr:ext cx="95250" cy="171450"/>
    <xdr:sp macro="" textlink="">
      <xdr:nvSpPr>
        <xdr:cNvPr id="3300" name="Text Box 16">
          <a:extLst>
            <a:ext uri="{FF2B5EF4-FFF2-40B4-BE49-F238E27FC236}">
              <a16:creationId xmlns:a16="http://schemas.microsoft.com/office/drawing/2014/main" id="{02A03E94-BFCE-42EB-B732-563072FD8595}"/>
            </a:ext>
          </a:extLst>
        </xdr:cNvPr>
        <xdr:cNvSpPr txBox="1">
          <a:spLocks noChangeArrowheads="1"/>
        </xdr:cNvSpPr>
      </xdr:nvSpPr>
      <xdr:spPr bwMode="auto">
        <a:xfrm>
          <a:off x="30918150" y="413956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97</xdr:row>
      <xdr:rowOff>0</xdr:rowOff>
    </xdr:from>
    <xdr:ext cx="95250" cy="171450"/>
    <xdr:sp macro="" textlink="">
      <xdr:nvSpPr>
        <xdr:cNvPr id="3301" name="Text Box 17">
          <a:extLst>
            <a:ext uri="{FF2B5EF4-FFF2-40B4-BE49-F238E27FC236}">
              <a16:creationId xmlns:a16="http://schemas.microsoft.com/office/drawing/2014/main" id="{ADDE6CEA-32FF-478D-BC7E-41A6038C33B2}"/>
            </a:ext>
          </a:extLst>
        </xdr:cNvPr>
        <xdr:cNvSpPr txBox="1">
          <a:spLocks noChangeArrowheads="1"/>
        </xdr:cNvSpPr>
      </xdr:nvSpPr>
      <xdr:spPr bwMode="auto">
        <a:xfrm>
          <a:off x="30918150" y="413956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97</xdr:row>
      <xdr:rowOff>0</xdr:rowOff>
    </xdr:from>
    <xdr:ext cx="95250" cy="171450"/>
    <xdr:sp macro="" textlink="">
      <xdr:nvSpPr>
        <xdr:cNvPr id="3302" name="Text Box 18">
          <a:extLst>
            <a:ext uri="{FF2B5EF4-FFF2-40B4-BE49-F238E27FC236}">
              <a16:creationId xmlns:a16="http://schemas.microsoft.com/office/drawing/2014/main" id="{E009B263-75B2-4CD0-96FF-33B3BA28A0B2}"/>
            </a:ext>
          </a:extLst>
        </xdr:cNvPr>
        <xdr:cNvSpPr txBox="1">
          <a:spLocks noChangeArrowheads="1"/>
        </xdr:cNvSpPr>
      </xdr:nvSpPr>
      <xdr:spPr bwMode="auto">
        <a:xfrm>
          <a:off x="30918150" y="413956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97</xdr:row>
      <xdr:rowOff>0</xdr:rowOff>
    </xdr:from>
    <xdr:ext cx="95250" cy="171450"/>
    <xdr:sp macro="" textlink="">
      <xdr:nvSpPr>
        <xdr:cNvPr id="3303" name="Text Box 19">
          <a:extLst>
            <a:ext uri="{FF2B5EF4-FFF2-40B4-BE49-F238E27FC236}">
              <a16:creationId xmlns:a16="http://schemas.microsoft.com/office/drawing/2014/main" id="{2CCAB635-35BC-4F20-8AAC-DBD9BCFC47F2}"/>
            </a:ext>
          </a:extLst>
        </xdr:cNvPr>
        <xdr:cNvSpPr txBox="1">
          <a:spLocks noChangeArrowheads="1"/>
        </xdr:cNvSpPr>
      </xdr:nvSpPr>
      <xdr:spPr bwMode="auto">
        <a:xfrm>
          <a:off x="30918150" y="413956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444014"/>
    <xdr:sp macro="" textlink="">
      <xdr:nvSpPr>
        <xdr:cNvPr id="3304" name="Text Box 15">
          <a:extLst>
            <a:ext uri="{FF2B5EF4-FFF2-40B4-BE49-F238E27FC236}">
              <a16:creationId xmlns:a16="http://schemas.microsoft.com/office/drawing/2014/main" id="{AF4FDB0E-BA26-4F5D-8B70-E463FA08277A}"/>
            </a:ext>
          </a:extLst>
        </xdr:cNvPr>
        <xdr:cNvSpPr txBox="1">
          <a:spLocks noChangeArrowheads="1"/>
        </xdr:cNvSpPr>
      </xdr:nvSpPr>
      <xdr:spPr bwMode="auto">
        <a:xfrm>
          <a:off x="4743450" y="421386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305" name="Text Box 16">
          <a:extLst>
            <a:ext uri="{FF2B5EF4-FFF2-40B4-BE49-F238E27FC236}">
              <a16:creationId xmlns:a16="http://schemas.microsoft.com/office/drawing/2014/main" id="{3E5F6B04-43B0-43DA-895B-5B79C53F8BC0}"/>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306" name="Text Box 17">
          <a:extLst>
            <a:ext uri="{FF2B5EF4-FFF2-40B4-BE49-F238E27FC236}">
              <a16:creationId xmlns:a16="http://schemas.microsoft.com/office/drawing/2014/main" id="{18FBFFE7-4D10-4EB1-A8A0-1C958AD4567E}"/>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307" name="Text Box 18">
          <a:extLst>
            <a:ext uri="{FF2B5EF4-FFF2-40B4-BE49-F238E27FC236}">
              <a16:creationId xmlns:a16="http://schemas.microsoft.com/office/drawing/2014/main" id="{B0BEEC16-A74B-43E9-9332-9E90E847A48C}"/>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308" name="Text Box 19">
          <a:extLst>
            <a:ext uri="{FF2B5EF4-FFF2-40B4-BE49-F238E27FC236}">
              <a16:creationId xmlns:a16="http://schemas.microsoft.com/office/drawing/2014/main" id="{1F0646AD-AFB3-40FA-89D9-7A93C05CA853}"/>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309" name="Text Box 16">
          <a:extLst>
            <a:ext uri="{FF2B5EF4-FFF2-40B4-BE49-F238E27FC236}">
              <a16:creationId xmlns:a16="http://schemas.microsoft.com/office/drawing/2014/main" id="{950C68CA-F1EF-4A83-9E98-848CC15E8760}"/>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310" name="Text Box 17">
          <a:extLst>
            <a:ext uri="{FF2B5EF4-FFF2-40B4-BE49-F238E27FC236}">
              <a16:creationId xmlns:a16="http://schemas.microsoft.com/office/drawing/2014/main" id="{EF2E48B6-33EA-420F-8227-38D887A2D2CD}"/>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15875</xdr:rowOff>
    </xdr:from>
    <xdr:ext cx="95250" cy="171450"/>
    <xdr:sp macro="" textlink="">
      <xdr:nvSpPr>
        <xdr:cNvPr id="3311" name="Text Box 18">
          <a:extLst>
            <a:ext uri="{FF2B5EF4-FFF2-40B4-BE49-F238E27FC236}">
              <a16:creationId xmlns:a16="http://schemas.microsoft.com/office/drawing/2014/main" id="{7A83F59F-6625-4D08-86F0-9540F9F4442A}"/>
            </a:ext>
          </a:extLst>
        </xdr:cNvPr>
        <xdr:cNvSpPr txBox="1">
          <a:spLocks noChangeArrowheads="1"/>
        </xdr:cNvSpPr>
      </xdr:nvSpPr>
      <xdr:spPr bwMode="auto">
        <a:xfrm>
          <a:off x="14355762" y="43268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312" name="Text Box 16">
          <a:extLst>
            <a:ext uri="{FF2B5EF4-FFF2-40B4-BE49-F238E27FC236}">
              <a16:creationId xmlns:a16="http://schemas.microsoft.com/office/drawing/2014/main" id="{9D72B5D7-2E25-4CC2-8740-76805B237CE4}"/>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313" name="Text Box 17">
          <a:extLst>
            <a:ext uri="{FF2B5EF4-FFF2-40B4-BE49-F238E27FC236}">
              <a16:creationId xmlns:a16="http://schemas.microsoft.com/office/drawing/2014/main" id="{51DB9FA0-03DC-470C-AC5D-096029EF11D3}"/>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314" name="Text Box 18">
          <a:extLst>
            <a:ext uri="{FF2B5EF4-FFF2-40B4-BE49-F238E27FC236}">
              <a16:creationId xmlns:a16="http://schemas.microsoft.com/office/drawing/2014/main" id="{EDCB4322-26E1-41F2-B9C8-3B1BC4765111}"/>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315" name="Text Box 19">
          <a:extLst>
            <a:ext uri="{FF2B5EF4-FFF2-40B4-BE49-F238E27FC236}">
              <a16:creationId xmlns:a16="http://schemas.microsoft.com/office/drawing/2014/main" id="{49C34FCA-8157-42DA-8664-A229EDD57231}"/>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316" name="Text Box 16">
          <a:extLst>
            <a:ext uri="{FF2B5EF4-FFF2-40B4-BE49-F238E27FC236}">
              <a16:creationId xmlns:a16="http://schemas.microsoft.com/office/drawing/2014/main" id="{6B7A8381-4570-44CC-AC8F-6D6B2F529AE2}"/>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170392</xdr:rowOff>
    </xdr:from>
    <xdr:ext cx="95250" cy="213632"/>
    <xdr:sp macro="" textlink="">
      <xdr:nvSpPr>
        <xdr:cNvPr id="3317" name="Text Box 15">
          <a:extLst>
            <a:ext uri="{FF2B5EF4-FFF2-40B4-BE49-F238E27FC236}">
              <a16:creationId xmlns:a16="http://schemas.microsoft.com/office/drawing/2014/main" id="{A2FC0ADA-7E56-4D5C-BB04-C3665336A02E}"/>
            </a:ext>
          </a:extLst>
        </xdr:cNvPr>
        <xdr:cNvSpPr txBox="1">
          <a:spLocks noChangeArrowheads="1"/>
        </xdr:cNvSpPr>
      </xdr:nvSpPr>
      <xdr:spPr bwMode="auto">
        <a:xfrm>
          <a:off x="14392275" y="434234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504825</xdr:rowOff>
    </xdr:from>
    <xdr:ext cx="95250" cy="448496"/>
    <xdr:sp macro="" textlink="">
      <xdr:nvSpPr>
        <xdr:cNvPr id="3318" name="Text Box 15">
          <a:extLst>
            <a:ext uri="{FF2B5EF4-FFF2-40B4-BE49-F238E27FC236}">
              <a16:creationId xmlns:a16="http://schemas.microsoft.com/office/drawing/2014/main" id="{0E5A224A-E301-4DC7-A262-FD4BF52A1DDD}"/>
            </a:ext>
          </a:extLst>
        </xdr:cNvPr>
        <xdr:cNvSpPr txBox="1">
          <a:spLocks noChangeArrowheads="1"/>
        </xdr:cNvSpPr>
      </xdr:nvSpPr>
      <xdr:spPr bwMode="auto">
        <a:xfrm>
          <a:off x="4743450" y="436245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504825</xdr:rowOff>
    </xdr:from>
    <xdr:ext cx="95250" cy="442269"/>
    <xdr:sp macro="" textlink="">
      <xdr:nvSpPr>
        <xdr:cNvPr id="3319" name="Text Box 15">
          <a:extLst>
            <a:ext uri="{FF2B5EF4-FFF2-40B4-BE49-F238E27FC236}">
              <a16:creationId xmlns:a16="http://schemas.microsoft.com/office/drawing/2014/main" id="{9968375F-A406-4DA9-B85B-5DEA66F4F32E}"/>
            </a:ext>
          </a:extLst>
        </xdr:cNvPr>
        <xdr:cNvSpPr txBox="1">
          <a:spLocks noChangeArrowheads="1"/>
        </xdr:cNvSpPr>
      </xdr:nvSpPr>
      <xdr:spPr bwMode="auto">
        <a:xfrm>
          <a:off x="14363700" y="436245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504825</xdr:rowOff>
    </xdr:from>
    <xdr:ext cx="95250" cy="442269"/>
    <xdr:sp macro="" textlink="">
      <xdr:nvSpPr>
        <xdr:cNvPr id="3320" name="Text Box 15">
          <a:extLst>
            <a:ext uri="{FF2B5EF4-FFF2-40B4-BE49-F238E27FC236}">
              <a16:creationId xmlns:a16="http://schemas.microsoft.com/office/drawing/2014/main" id="{A8870916-D3EF-479F-9C14-DA04045F70CE}"/>
            </a:ext>
          </a:extLst>
        </xdr:cNvPr>
        <xdr:cNvSpPr txBox="1">
          <a:spLocks noChangeArrowheads="1"/>
        </xdr:cNvSpPr>
      </xdr:nvSpPr>
      <xdr:spPr bwMode="auto">
        <a:xfrm>
          <a:off x="30918150" y="436245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504825</xdr:rowOff>
    </xdr:from>
    <xdr:ext cx="95250" cy="213632"/>
    <xdr:sp macro="" textlink="">
      <xdr:nvSpPr>
        <xdr:cNvPr id="3321" name="Text Box 15">
          <a:extLst>
            <a:ext uri="{FF2B5EF4-FFF2-40B4-BE49-F238E27FC236}">
              <a16:creationId xmlns:a16="http://schemas.microsoft.com/office/drawing/2014/main" id="{BC467390-40F5-4CFD-B3F9-44197E72F03D}"/>
            </a:ext>
          </a:extLst>
        </xdr:cNvPr>
        <xdr:cNvSpPr txBox="1">
          <a:spLocks noChangeArrowheads="1"/>
        </xdr:cNvSpPr>
      </xdr:nvSpPr>
      <xdr:spPr bwMode="auto">
        <a:xfrm>
          <a:off x="4743450" y="43624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504825</xdr:rowOff>
    </xdr:from>
    <xdr:ext cx="95250" cy="444331"/>
    <xdr:sp macro="" textlink="">
      <xdr:nvSpPr>
        <xdr:cNvPr id="3322" name="Text Box 15">
          <a:extLst>
            <a:ext uri="{FF2B5EF4-FFF2-40B4-BE49-F238E27FC236}">
              <a16:creationId xmlns:a16="http://schemas.microsoft.com/office/drawing/2014/main" id="{C0AE841D-D537-4776-A64F-74143EDED961}"/>
            </a:ext>
          </a:extLst>
        </xdr:cNvPr>
        <xdr:cNvSpPr txBox="1">
          <a:spLocks noChangeArrowheads="1"/>
        </xdr:cNvSpPr>
      </xdr:nvSpPr>
      <xdr:spPr bwMode="auto">
        <a:xfrm>
          <a:off x="4743450" y="436245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170392</xdr:rowOff>
    </xdr:from>
    <xdr:ext cx="95250" cy="213632"/>
    <xdr:sp macro="" textlink="">
      <xdr:nvSpPr>
        <xdr:cNvPr id="3323" name="Text Box 15">
          <a:extLst>
            <a:ext uri="{FF2B5EF4-FFF2-40B4-BE49-F238E27FC236}">
              <a16:creationId xmlns:a16="http://schemas.microsoft.com/office/drawing/2014/main" id="{8B20A365-B1EC-4759-9049-CF9E2EC37918}"/>
            </a:ext>
          </a:extLst>
        </xdr:cNvPr>
        <xdr:cNvSpPr txBox="1">
          <a:spLocks noChangeArrowheads="1"/>
        </xdr:cNvSpPr>
      </xdr:nvSpPr>
      <xdr:spPr bwMode="auto">
        <a:xfrm>
          <a:off x="14392275" y="434234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24" name="Text Box 16">
          <a:extLst>
            <a:ext uri="{FF2B5EF4-FFF2-40B4-BE49-F238E27FC236}">
              <a16:creationId xmlns:a16="http://schemas.microsoft.com/office/drawing/2014/main" id="{09873CB5-2200-4599-AF2C-D9B6D5E71C2B}"/>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25" name="Text Box 17">
          <a:extLst>
            <a:ext uri="{FF2B5EF4-FFF2-40B4-BE49-F238E27FC236}">
              <a16:creationId xmlns:a16="http://schemas.microsoft.com/office/drawing/2014/main" id="{1A47E661-8917-4C0B-B9FD-2D9E851E78F0}"/>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26" name="Text Box 18">
          <a:extLst>
            <a:ext uri="{FF2B5EF4-FFF2-40B4-BE49-F238E27FC236}">
              <a16:creationId xmlns:a16="http://schemas.microsoft.com/office/drawing/2014/main" id="{57BDE389-FD0C-41B5-8C4F-76868D83B961}"/>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27" name="Text Box 19">
          <a:extLst>
            <a:ext uri="{FF2B5EF4-FFF2-40B4-BE49-F238E27FC236}">
              <a16:creationId xmlns:a16="http://schemas.microsoft.com/office/drawing/2014/main" id="{F4723367-B497-42D2-9E32-8455FBDA9260}"/>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328" name="Text Box 16">
          <a:extLst>
            <a:ext uri="{FF2B5EF4-FFF2-40B4-BE49-F238E27FC236}">
              <a16:creationId xmlns:a16="http://schemas.microsoft.com/office/drawing/2014/main" id="{7C39CB52-B172-489E-BF4F-A1122ED5583E}"/>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329" name="Text Box 17">
          <a:extLst>
            <a:ext uri="{FF2B5EF4-FFF2-40B4-BE49-F238E27FC236}">
              <a16:creationId xmlns:a16="http://schemas.microsoft.com/office/drawing/2014/main" id="{35E83FDF-5467-4D0F-B653-C8E2EC0FD651}"/>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330" name="Text Box 18">
          <a:extLst>
            <a:ext uri="{FF2B5EF4-FFF2-40B4-BE49-F238E27FC236}">
              <a16:creationId xmlns:a16="http://schemas.microsoft.com/office/drawing/2014/main" id="{823FB0C1-E50C-4C0E-8062-A6215CCE6AA2}"/>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331" name="Text Box 19">
          <a:extLst>
            <a:ext uri="{FF2B5EF4-FFF2-40B4-BE49-F238E27FC236}">
              <a16:creationId xmlns:a16="http://schemas.microsoft.com/office/drawing/2014/main" id="{AEDE7B2C-DA0E-42D8-95E7-2F659792956B}"/>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3332" name="Text Box 16">
          <a:extLst>
            <a:ext uri="{FF2B5EF4-FFF2-40B4-BE49-F238E27FC236}">
              <a16:creationId xmlns:a16="http://schemas.microsoft.com/office/drawing/2014/main" id="{9A2E00A5-8157-4386-B8DA-084DD84A90CF}"/>
            </a:ext>
          </a:extLst>
        </xdr:cNvPr>
        <xdr:cNvSpPr txBox="1">
          <a:spLocks noChangeArrowheads="1"/>
        </xdr:cNvSpPr>
      </xdr:nvSpPr>
      <xdr:spPr bwMode="auto">
        <a:xfrm>
          <a:off x="309181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3333" name="Text Box 17">
          <a:extLst>
            <a:ext uri="{FF2B5EF4-FFF2-40B4-BE49-F238E27FC236}">
              <a16:creationId xmlns:a16="http://schemas.microsoft.com/office/drawing/2014/main" id="{47EBDD64-3F84-43B8-A695-B09298CF4A56}"/>
            </a:ext>
          </a:extLst>
        </xdr:cNvPr>
        <xdr:cNvSpPr txBox="1">
          <a:spLocks noChangeArrowheads="1"/>
        </xdr:cNvSpPr>
      </xdr:nvSpPr>
      <xdr:spPr bwMode="auto">
        <a:xfrm>
          <a:off x="309181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3334" name="Text Box 18">
          <a:extLst>
            <a:ext uri="{FF2B5EF4-FFF2-40B4-BE49-F238E27FC236}">
              <a16:creationId xmlns:a16="http://schemas.microsoft.com/office/drawing/2014/main" id="{770EA109-AAEC-40D6-A771-CCAC62CF20CD}"/>
            </a:ext>
          </a:extLst>
        </xdr:cNvPr>
        <xdr:cNvSpPr txBox="1">
          <a:spLocks noChangeArrowheads="1"/>
        </xdr:cNvSpPr>
      </xdr:nvSpPr>
      <xdr:spPr bwMode="auto">
        <a:xfrm>
          <a:off x="309181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3335" name="Text Box 19">
          <a:extLst>
            <a:ext uri="{FF2B5EF4-FFF2-40B4-BE49-F238E27FC236}">
              <a16:creationId xmlns:a16="http://schemas.microsoft.com/office/drawing/2014/main" id="{09A7F4AA-29FC-450E-B1E4-1A16411C09E6}"/>
            </a:ext>
          </a:extLst>
        </xdr:cNvPr>
        <xdr:cNvSpPr txBox="1">
          <a:spLocks noChangeArrowheads="1"/>
        </xdr:cNvSpPr>
      </xdr:nvSpPr>
      <xdr:spPr bwMode="auto">
        <a:xfrm>
          <a:off x="309181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4014"/>
    <xdr:sp macro="" textlink="">
      <xdr:nvSpPr>
        <xdr:cNvPr id="3336" name="Text Box 15">
          <a:extLst>
            <a:ext uri="{FF2B5EF4-FFF2-40B4-BE49-F238E27FC236}">
              <a16:creationId xmlns:a16="http://schemas.microsoft.com/office/drawing/2014/main" id="{634BF266-5D9B-43EB-B15C-60A08AB61CD1}"/>
            </a:ext>
          </a:extLst>
        </xdr:cNvPr>
        <xdr:cNvSpPr txBox="1">
          <a:spLocks noChangeArrowheads="1"/>
        </xdr:cNvSpPr>
      </xdr:nvSpPr>
      <xdr:spPr bwMode="auto">
        <a:xfrm>
          <a:off x="4743450" y="451104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37" name="Text Box 16">
          <a:extLst>
            <a:ext uri="{FF2B5EF4-FFF2-40B4-BE49-F238E27FC236}">
              <a16:creationId xmlns:a16="http://schemas.microsoft.com/office/drawing/2014/main" id="{9A9BD51D-FCA7-4C81-A3C4-4600CB92C09B}"/>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38" name="Text Box 17">
          <a:extLst>
            <a:ext uri="{FF2B5EF4-FFF2-40B4-BE49-F238E27FC236}">
              <a16:creationId xmlns:a16="http://schemas.microsoft.com/office/drawing/2014/main" id="{5B0229A8-6FE8-454C-A6D0-A2C65FA8A1D1}"/>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39" name="Text Box 18">
          <a:extLst>
            <a:ext uri="{FF2B5EF4-FFF2-40B4-BE49-F238E27FC236}">
              <a16:creationId xmlns:a16="http://schemas.microsoft.com/office/drawing/2014/main" id="{8D15F4D2-A545-48EC-A2C0-FFCE89DADD69}"/>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40" name="Text Box 19">
          <a:extLst>
            <a:ext uri="{FF2B5EF4-FFF2-40B4-BE49-F238E27FC236}">
              <a16:creationId xmlns:a16="http://schemas.microsoft.com/office/drawing/2014/main" id="{950E20B7-6600-453A-9B4C-223A8DD48477}"/>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341" name="Text Box 16">
          <a:extLst>
            <a:ext uri="{FF2B5EF4-FFF2-40B4-BE49-F238E27FC236}">
              <a16:creationId xmlns:a16="http://schemas.microsoft.com/office/drawing/2014/main" id="{2735E171-F0B0-4733-819C-4E0ED94824E1}"/>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342" name="Text Box 17">
          <a:extLst>
            <a:ext uri="{FF2B5EF4-FFF2-40B4-BE49-F238E27FC236}">
              <a16:creationId xmlns:a16="http://schemas.microsoft.com/office/drawing/2014/main" id="{C9796606-8ED1-433B-BDFC-8153A5AAE177}"/>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343" name="Text Box 18">
          <a:extLst>
            <a:ext uri="{FF2B5EF4-FFF2-40B4-BE49-F238E27FC236}">
              <a16:creationId xmlns:a16="http://schemas.microsoft.com/office/drawing/2014/main" id="{17F577CE-E278-4F72-BB60-3570645C3984}"/>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344" name="Text Box 16">
          <a:extLst>
            <a:ext uri="{FF2B5EF4-FFF2-40B4-BE49-F238E27FC236}">
              <a16:creationId xmlns:a16="http://schemas.microsoft.com/office/drawing/2014/main" id="{398A6E70-E45A-4867-BDB9-589F78444F2C}"/>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345" name="Text Box 17">
          <a:extLst>
            <a:ext uri="{FF2B5EF4-FFF2-40B4-BE49-F238E27FC236}">
              <a16:creationId xmlns:a16="http://schemas.microsoft.com/office/drawing/2014/main" id="{FD263D11-6B8E-4CB9-979A-493FF8108B3C}"/>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346" name="Text Box 18">
          <a:extLst>
            <a:ext uri="{FF2B5EF4-FFF2-40B4-BE49-F238E27FC236}">
              <a16:creationId xmlns:a16="http://schemas.microsoft.com/office/drawing/2014/main" id="{3B7A8E4C-308D-485A-B104-CEE3C334E4D6}"/>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347" name="Text Box 19">
          <a:extLst>
            <a:ext uri="{FF2B5EF4-FFF2-40B4-BE49-F238E27FC236}">
              <a16:creationId xmlns:a16="http://schemas.microsoft.com/office/drawing/2014/main" id="{CF103E99-95B1-4AB6-97A4-844D7BD99F96}"/>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348" name="Text Box 16">
          <a:extLst>
            <a:ext uri="{FF2B5EF4-FFF2-40B4-BE49-F238E27FC236}">
              <a16:creationId xmlns:a16="http://schemas.microsoft.com/office/drawing/2014/main" id="{19C4ECD9-0242-4F5C-AEE6-FE7DF7F990A8}"/>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349" name="Text Box 17">
          <a:extLst>
            <a:ext uri="{FF2B5EF4-FFF2-40B4-BE49-F238E27FC236}">
              <a16:creationId xmlns:a16="http://schemas.microsoft.com/office/drawing/2014/main" id="{BFA108DA-5354-46CB-828B-ABF9FA1C5FAA}"/>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350" name="Text Box 18">
          <a:extLst>
            <a:ext uri="{FF2B5EF4-FFF2-40B4-BE49-F238E27FC236}">
              <a16:creationId xmlns:a16="http://schemas.microsoft.com/office/drawing/2014/main" id="{A53AD0D8-5392-4DBB-881D-28F8AF0DB8A7}"/>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351" name="Text Box 19">
          <a:extLst>
            <a:ext uri="{FF2B5EF4-FFF2-40B4-BE49-F238E27FC236}">
              <a16:creationId xmlns:a16="http://schemas.microsoft.com/office/drawing/2014/main" id="{093CDD36-8F0F-4186-9BB7-ABCF8468AE27}"/>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504825</xdr:rowOff>
    </xdr:from>
    <xdr:ext cx="95250" cy="442269"/>
    <xdr:sp macro="" textlink="">
      <xdr:nvSpPr>
        <xdr:cNvPr id="3352" name="Text Box 15">
          <a:extLst>
            <a:ext uri="{FF2B5EF4-FFF2-40B4-BE49-F238E27FC236}">
              <a16:creationId xmlns:a16="http://schemas.microsoft.com/office/drawing/2014/main" id="{07702288-91EF-4EB2-976F-110F44E97F18}"/>
            </a:ext>
          </a:extLst>
        </xdr:cNvPr>
        <xdr:cNvSpPr txBox="1">
          <a:spLocks noChangeArrowheads="1"/>
        </xdr:cNvSpPr>
      </xdr:nvSpPr>
      <xdr:spPr bwMode="auto">
        <a:xfrm>
          <a:off x="14363700" y="436245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504825</xdr:rowOff>
    </xdr:from>
    <xdr:ext cx="95250" cy="442269"/>
    <xdr:sp macro="" textlink="">
      <xdr:nvSpPr>
        <xdr:cNvPr id="3353" name="Text Box 15">
          <a:extLst>
            <a:ext uri="{FF2B5EF4-FFF2-40B4-BE49-F238E27FC236}">
              <a16:creationId xmlns:a16="http://schemas.microsoft.com/office/drawing/2014/main" id="{EE08BF40-EBDB-4D45-AC8F-C0E204C5CD06}"/>
            </a:ext>
          </a:extLst>
        </xdr:cNvPr>
        <xdr:cNvSpPr txBox="1">
          <a:spLocks noChangeArrowheads="1"/>
        </xdr:cNvSpPr>
      </xdr:nvSpPr>
      <xdr:spPr bwMode="auto">
        <a:xfrm>
          <a:off x="30918150" y="436245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504825</xdr:rowOff>
    </xdr:from>
    <xdr:ext cx="95250" cy="213632"/>
    <xdr:sp macro="" textlink="">
      <xdr:nvSpPr>
        <xdr:cNvPr id="3354" name="Text Box 15">
          <a:extLst>
            <a:ext uri="{FF2B5EF4-FFF2-40B4-BE49-F238E27FC236}">
              <a16:creationId xmlns:a16="http://schemas.microsoft.com/office/drawing/2014/main" id="{B0B05D13-7366-44C9-B30A-14FF3B89AA0C}"/>
            </a:ext>
          </a:extLst>
        </xdr:cNvPr>
        <xdr:cNvSpPr txBox="1">
          <a:spLocks noChangeArrowheads="1"/>
        </xdr:cNvSpPr>
      </xdr:nvSpPr>
      <xdr:spPr bwMode="auto">
        <a:xfrm>
          <a:off x="14363700" y="43624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55" name="Text Box 16">
          <a:extLst>
            <a:ext uri="{FF2B5EF4-FFF2-40B4-BE49-F238E27FC236}">
              <a16:creationId xmlns:a16="http://schemas.microsoft.com/office/drawing/2014/main" id="{F902A401-7633-4416-AA8B-F302749177C1}"/>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56" name="Text Box 17">
          <a:extLst>
            <a:ext uri="{FF2B5EF4-FFF2-40B4-BE49-F238E27FC236}">
              <a16:creationId xmlns:a16="http://schemas.microsoft.com/office/drawing/2014/main" id="{6D6E3268-C731-4C90-A407-A2FFA6F01057}"/>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57" name="Text Box 18">
          <a:extLst>
            <a:ext uri="{FF2B5EF4-FFF2-40B4-BE49-F238E27FC236}">
              <a16:creationId xmlns:a16="http://schemas.microsoft.com/office/drawing/2014/main" id="{DD740710-DB5D-4735-978E-C45F46AB2347}"/>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58" name="Text Box 19">
          <a:extLst>
            <a:ext uri="{FF2B5EF4-FFF2-40B4-BE49-F238E27FC236}">
              <a16:creationId xmlns:a16="http://schemas.microsoft.com/office/drawing/2014/main" id="{B7F7FB53-7598-4506-96B7-8E4400DC551B}"/>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359" name="Text Box 16">
          <a:extLst>
            <a:ext uri="{FF2B5EF4-FFF2-40B4-BE49-F238E27FC236}">
              <a16:creationId xmlns:a16="http://schemas.microsoft.com/office/drawing/2014/main" id="{63D02831-E5A3-4325-9109-D7DEB8B239FB}"/>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360" name="Text Box 17">
          <a:extLst>
            <a:ext uri="{FF2B5EF4-FFF2-40B4-BE49-F238E27FC236}">
              <a16:creationId xmlns:a16="http://schemas.microsoft.com/office/drawing/2014/main" id="{F32A4474-FD51-431E-AAC4-969F4E6FD916}"/>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361" name="Text Box 18">
          <a:extLst>
            <a:ext uri="{FF2B5EF4-FFF2-40B4-BE49-F238E27FC236}">
              <a16:creationId xmlns:a16="http://schemas.microsoft.com/office/drawing/2014/main" id="{90D84555-8930-4513-AE05-FFD8CFFDEDBF}"/>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362" name="Text Box 19">
          <a:extLst>
            <a:ext uri="{FF2B5EF4-FFF2-40B4-BE49-F238E27FC236}">
              <a16:creationId xmlns:a16="http://schemas.microsoft.com/office/drawing/2014/main" id="{354759F1-6258-47AB-9BFD-14635BD89FC1}"/>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3363" name="Text Box 16">
          <a:extLst>
            <a:ext uri="{FF2B5EF4-FFF2-40B4-BE49-F238E27FC236}">
              <a16:creationId xmlns:a16="http://schemas.microsoft.com/office/drawing/2014/main" id="{72F2A3F2-8BC8-4F90-92F7-CD08BD3FDB3D}"/>
            </a:ext>
          </a:extLst>
        </xdr:cNvPr>
        <xdr:cNvSpPr txBox="1">
          <a:spLocks noChangeArrowheads="1"/>
        </xdr:cNvSpPr>
      </xdr:nvSpPr>
      <xdr:spPr bwMode="auto">
        <a:xfrm>
          <a:off x="309181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3364" name="Text Box 17">
          <a:extLst>
            <a:ext uri="{FF2B5EF4-FFF2-40B4-BE49-F238E27FC236}">
              <a16:creationId xmlns:a16="http://schemas.microsoft.com/office/drawing/2014/main" id="{2E4CBB73-AAD8-4827-B4C4-98E770C4467C}"/>
            </a:ext>
          </a:extLst>
        </xdr:cNvPr>
        <xdr:cNvSpPr txBox="1">
          <a:spLocks noChangeArrowheads="1"/>
        </xdr:cNvSpPr>
      </xdr:nvSpPr>
      <xdr:spPr bwMode="auto">
        <a:xfrm>
          <a:off x="309181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3365" name="Text Box 18">
          <a:extLst>
            <a:ext uri="{FF2B5EF4-FFF2-40B4-BE49-F238E27FC236}">
              <a16:creationId xmlns:a16="http://schemas.microsoft.com/office/drawing/2014/main" id="{9F484F29-818A-45F9-8891-1882AFA30A07}"/>
            </a:ext>
          </a:extLst>
        </xdr:cNvPr>
        <xdr:cNvSpPr txBox="1">
          <a:spLocks noChangeArrowheads="1"/>
        </xdr:cNvSpPr>
      </xdr:nvSpPr>
      <xdr:spPr bwMode="auto">
        <a:xfrm>
          <a:off x="309181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3366" name="Text Box 19">
          <a:extLst>
            <a:ext uri="{FF2B5EF4-FFF2-40B4-BE49-F238E27FC236}">
              <a16:creationId xmlns:a16="http://schemas.microsoft.com/office/drawing/2014/main" id="{8C36EA5F-5C69-4735-8D6E-6447FA1ED2FB}"/>
            </a:ext>
          </a:extLst>
        </xdr:cNvPr>
        <xdr:cNvSpPr txBox="1">
          <a:spLocks noChangeArrowheads="1"/>
        </xdr:cNvSpPr>
      </xdr:nvSpPr>
      <xdr:spPr bwMode="auto">
        <a:xfrm>
          <a:off x="309181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4014"/>
    <xdr:sp macro="" textlink="">
      <xdr:nvSpPr>
        <xdr:cNvPr id="3367" name="Text Box 15">
          <a:extLst>
            <a:ext uri="{FF2B5EF4-FFF2-40B4-BE49-F238E27FC236}">
              <a16:creationId xmlns:a16="http://schemas.microsoft.com/office/drawing/2014/main" id="{14CC8535-0D80-4175-9C27-98E4822DA7AF}"/>
            </a:ext>
          </a:extLst>
        </xdr:cNvPr>
        <xdr:cNvSpPr txBox="1">
          <a:spLocks noChangeArrowheads="1"/>
        </xdr:cNvSpPr>
      </xdr:nvSpPr>
      <xdr:spPr bwMode="auto">
        <a:xfrm>
          <a:off x="4743450" y="451104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68" name="Text Box 16">
          <a:extLst>
            <a:ext uri="{FF2B5EF4-FFF2-40B4-BE49-F238E27FC236}">
              <a16:creationId xmlns:a16="http://schemas.microsoft.com/office/drawing/2014/main" id="{C678A077-1CCF-4DEB-B0EF-59FDD02D2114}"/>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69" name="Text Box 17">
          <a:extLst>
            <a:ext uri="{FF2B5EF4-FFF2-40B4-BE49-F238E27FC236}">
              <a16:creationId xmlns:a16="http://schemas.microsoft.com/office/drawing/2014/main" id="{0502BFD4-D2E4-4295-9197-341C08DE86C9}"/>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70" name="Text Box 18">
          <a:extLst>
            <a:ext uri="{FF2B5EF4-FFF2-40B4-BE49-F238E27FC236}">
              <a16:creationId xmlns:a16="http://schemas.microsoft.com/office/drawing/2014/main" id="{CFBD89E8-A9F3-4945-A0F3-5ADEE0652680}"/>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71" name="Text Box 19">
          <a:extLst>
            <a:ext uri="{FF2B5EF4-FFF2-40B4-BE49-F238E27FC236}">
              <a16:creationId xmlns:a16="http://schemas.microsoft.com/office/drawing/2014/main" id="{835776EB-ED50-4FB1-8FBE-C5061A1096DD}"/>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106</xdr:row>
      <xdr:rowOff>504825</xdr:rowOff>
    </xdr:from>
    <xdr:ext cx="95250" cy="442269"/>
    <xdr:sp macro="" textlink="">
      <xdr:nvSpPr>
        <xdr:cNvPr id="3372" name="Text Box 15">
          <a:extLst>
            <a:ext uri="{FF2B5EF4-FFF2-40B4-BE49-F238E27FC236}">
              <a16:creationId xmlns:a16="http://schemas.microsoft.com/office/drawing/2014/main" id="{C1471486-BB55-49AE-9CE4-1C4869741112}"/>
            </a:ext>
          </a:extLst>
        </xdr:cNvPr>
        <xdr:cNvSpPr txBox="1">
          <a:spLocks noChangeArrowheads="1"/>
        </xdr:cNvSpPr>
      </xdr:nvSpPr>
      <xdr:spPr bwMode="auto">
        <a:xfrm>
          <a:off x="14363700" y="451104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373" name="Text Box 16">
          <a:extLst>
            <a:ext uri="{FF2B5EF4-FFF2-40B4-BE49-F238E27FC236}">
              <a16:creationId xmlns:a16="http://schemas.microsoft.com/office/drawing/2014/main" id="{97138209-00FA-40DA-B680-693A3E00AA8A}"/>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374" name="Text Box 17">
          <a:extLst>
            <a:ext uri="{FF2B5EF4-FFF2-40B4-BE49-F238E27FC236}">
              <a16:creationId xmlns:a16="http://schemas.microsoft.com/office/drawing/2014/main" id="{AE01519F-0B21-4DB8-BF51-90089BF895D2}"/>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375" name="Text Box 18">
          <a:extLst>
            <a:ext uri="{FF2B5EF4-FFF2-40B4-BE49-F238E27FC236}">
              <a16:creationId xmlns:a16="http://schemas.microsoft.com/office/drawing/2014/main" id="{485E5390-688E-47B0-8285-DA81B1CD3D75}"/>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376" name="Text Box 16">
          <a:extLst>
            <a:ext uri="{FF2B5EF4-FFF2-40B4-BE49-F238E27FC236}">
              <a16:creationId xmlns:a16="http://schemas.microsoft.com/office/drawing/2014/main" id="{C129A8A0-991D-4932-8184-CFE978C248AF}"/>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377" name="Text Box 17">
          <a:extLst>
            <a:ext uri="{FF2B5EF4-FFF2-40B4-BE49-F238E27FC236}">
              <a16:creationId xmlns:a16="http://schemas.microsoft.com/office/drawing/2014/main" id="{82659337-253A-4308-B60D-B8DAB2B89F72}"/>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378" name="Text Box 18">
          <a:extLst>
            <a:ext uri="{FF2B5EF4-FFF2-40B4-BE49-F238E27FC236}">
              <a16:creationId xmlns:a16="http://schemas.microsoft.com/office/drawing/2014/main" id="{1D3AEBD0-B597-4F1B-8F0C-8E425FDA237F}"/>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379" name="Text Box 19">
          <a:extLst>
            <a:ext uri="{FF2B5EF4-FFF2-40B4-BE49-F238E27FC236}">
              <a16:creationId xmlns:a16="http://schemas.microsoft.com/office/drawing/2014/main" id="{C9D5DEF2-DB5E-421F-A7F2-921F9301F40E}"/>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380" name="Text Box 16">
          <a:extLst>
            <a:ext uri="{FF2B5EF4-FFF2-40B4-BE49-F238E27FC236}">
              <a16:creationId xmlns:a16="http://schemas.microsoft.com/office/drawing/2014/main" id="{496865A5-F942-4E65-81B4-1676145F38D3}"/>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381" name="Text Box 17">
          <a:extLst>
            <a:ext uri="{FF2B5EF4-FFF2-40B4-BE49-F238E27FC236}">
              <a16:creationId xmlns:a16="http://schemas.microsoft.com/office/drawing/2014/main" id="{DA830C34-5433-48B7-A6AA-21C90542EF92}"/>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382" name="Text Box 18">
          <a:extLst>
            <a:ext uri="{FF2B5EF4-FFF2-40B4-BE49-F238E27FC236}">
              <a16:creationId xmlns:a16="http://schemas.microsoft.com/office/drawing/2014/main" id="{5E5EAD0F-69DE-480B-B429-41C0DF686232}"/>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170392</xdr:rowOff>
    </xdr:from>
    <xdr:ext cx="95250" cy="213632"/>
    <xdr:sp macro="" textlink="">
      <xdr:nvSpPr>
        <xdr:cNvPr id="3383" name="Text Box 15">
          <a:extLst>
            <a:ext uri="{FF2B5EF4-FFF2-40B4-BE49-F238E27FC236}">
              <a16:creationId xmlns:a16="http://schemas.microsoft.com/office/drawing/2014/main" id="{8C000773-CDEF-4025-84A7-B7CDEBA828B7}"/>
            </a:ext>
          </a:extLst>
        </xdr:cNvPr>
        <xdr:cNvSpPr txBox="1">
          <a:spLocks noChangeArrowheads="1"/>
        </xdr:cNvSpPr>
      </xdr:nvSpPr>
      <xdr:spPr bwMode="auto">
        <a:xfrm>
          <a:off x="14392275" y="456522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84" name="Text Box 16">
          <a:extLst>
            <a:ext uri="{FF2B5EF4-FFF2-40B4-BE49-F238E27FC236}">
              <a16:creationId xmlns:a16="http://schemas.microsoft.com/office/drawing/2014/main" id="{4EFB588E-BC20-4847-AFF1-9A8AFCF76DC6}"/>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85" name="Text Box 17">
          <a:extLst>
            <a:ext uri="{FF2B5EF4-FFF2-40B4-BE49-F238E27FC236}">
              <a16:creationId xmlns:a16="http://schemas.microsoft.com/office/drawing/2014/main" id="{451CFC75-B520-474E-B1B4-F8F0F00EBF7F}"/>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86" name="Text Box 18">
          <a:extLst>
            <a:ext uri="{FF2B5EF4-FFF2-40B4-BE49-F238E27FC236}">
              <a16:creationId xmlns:a16="http://schemas.microsoft.com/office/drawing/2014/main" id="{AE41B854-A6E9-4DCB-B295-C42E6814B6FE}"/>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87" name="Text Box 19">
          <a:extLst>
            <a:ext uri="{FF2B5EF4-FFF2-40B4-BE49-F238E27FC236}">
              <a16:creationId xmlns:a16="http://schemas.microsoft.com/office/drawing/2014/main" id="{D085538E-B114-47ED-9D39-359B1962D915}"/>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388" name="Text Box 16">
          <a:extLst>
            <a:ext uri="{FF2B5EF4-FFF2-40B4-BE49-F238E27FC236}">
              <a16:creationId xmlns:a16="http://schemas.microsoft.com/office/drawing/2014/main" id="{0C5A0E36-3F2C-4EE2-AD8B-C37C22F93391}"/>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389" name="Text Box 17">
          <a:extLst>
            <a:ext uri="{FF2B5EF4-FFF2-40B4-BE49-F238E27FC236}">
              <a16:creationId xmlns:a16="http://schemas.microsoft.com/office/drawing/2014/main" id="{3BA49035-A1A4-417E-A639-79B7FB57FC53}"/>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390" name="Text Box 18">
          <a:extLst>
            <a:ext uri="{FF2B5EF4-FFF2-40B4-BE49-F238E27FC236}">
              <a16:creationId xmlns:a16="http://schemas.microsoft.com/office/drawing/2014/main" id="{14534C0A-85DD-4338-B216-A8C167B5E0FA}"/>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391" name="Text Box 19">
          <a:extLst>
            <a:ext uri="{FF2B5EF4-FFF2-40B4-BE49-F238E27FC236}">
              <a16:creationId xmlns:a16="http://schemas.microsoft.com/office/drawing/2014/main" id="{0BF1713D-017C-432B-8B04-FA22CB2628B8}"/>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103</xdr:row>
      <xdr:rowOff>0</xdr:rowOff>
    </xdr:from>
    <xdr:ext cx="95250" cy="171450"/>
    <xdr:sp macro="" textlink="">
      <xdr:nvSpPr>
        <xdr:cNvPr id="3392" name="Text Box 16">
          <a:extLst>
            <a:ext uri="{FF2B5EF4-FFF2-40B4-BE49-F238E27FC236}">
              <a16:creationId xmlns:a16="http://schemas.microsoft.com/office/drawing/2014/main" id="{4A510153-0B73-4F03-8A37-FB02AF5F0E38}"/>
            </a:ext>
          </a:extLst>
        </xdr:cNvPr>
        <xdr:cNvSpPr txBox="1">
          <a:spLocks noChangeArrowheads="1"/>
        </xdr:cNvSpPr>
      </xdr:nvSpPr>
      <xdr:spPr bwMode="auto">
        <a:xfrm>
          <a:off x="30918150" y="43624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103</xdr:row>
      <xdr:rowOff>0</xdr:rowOff>
    </xdr:from>
    <xdr:ext cx="95250" cy="171450"/>
    <xdr:sp macro="" textlink="">
      <xdr:nvSpPr>
        <xdr:cNvPr id="3393" name="Text Box 17">
          <a:extLst>
            <a:ext uri="{FF2B5EF4-FFF2-40B4-BE49-F238E27FC236}">
              <a16:creationId xmlns:a16="http://schemas.microsoft.com/office/drawing/2014/main" id="{79D3C026-DEBB-4F25-A178-455916660B79}"/>
            </a:ext>
          </a:extLst>
        </xdr:cNvPr>
        <xdr:cNvSpPr txBox="1">
          <a:spLocks noChangeArrowheads="1"/>
        </xdr:cNvSpPr>
      </xdr:nvSpPr>
      <xdr:spPr bwMode="auto">
        <a:xfrm>
          <a:off x="30918150" y="43624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103</xdr:row>
      <xdr:rowOff>0</xdr:rowOff>
    </xdr:from>
    <xdr:ext cx="95250" cy="171450"/>
    <xdr:sp macro="" textlink="">
      <xdr:nvSpPr>
        <xdr:cNvPr id="3394" name="Text Box 18">
          <a:extLst>
            <a:ext uri="{FF2B5EF4-FFF2-40B4-BE49-F238E27FC236}">
              <a16:creationId xmlns:a16="http://schemas.microsoft.com/office/drawing/2014/main" id="{40F8C1B2-4BD5-4BA3-904F-2838A340E448}"/>
            </a:ext>
          </a:extLst>
        </xdr:cNvPr>
        <xdr:cNvSpPr txBox="1">
          <a:spLocks noChangeArrowheads="1"/>
        </xdr:cNvSpPr>
      </xdr:nvSpPr>
      <xdr:spPr bwMode="auto">
        <a:xfrm>
          <a:off x="30918150" y="43624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103</xdr:row>
      <xdr:rowOff>0</xdr:rowOff>
    </xdr:from>
    <xdr:ext cx="95250" cy="171450"/>
    <xdr:sp macro="" textlink="">
      <xdr:nvSpPr>
        <xdr:cNvPr id="3395" name="Text Box 19">
          <a:extLst>
            <a:ext uri="{FF2B5EF4-FFF2-40B4-BE49-F238E27FC236}">
              <a16:creationId xmlns:a16="http://schemas.microsoft.com/office/drawing/2014/main" id="{1D923368-E222-46C6-A0E1-7E99CB0194BF}"/>
            </a:ext>
          </a:extLst>
        </xdr:cNvPr>
        <xdr:cNvSpPr txBox="1">
          <a:spLocks noChangeArrowheads="1"/>
        </xdr:cNvSpPr>
      </xdr:nvSpPr>
      <xdr:spPr bwMode="auto">
        <a:xfrm>
          <a:off x="30918150" y="43624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4014"/>
    <xdr:sp macro="" textlink="">
      <xdr:nvSpPr>
        <xdr:cNvPr id="3396" name="Text Box 15">
          <a:extLst>
            <a:ext uri="{FF2B5EF4-FFF2-40B4-BE49-F238E27FC236}">
              <a16:creationId xmlns:a16="http://schemas.microsoft.com/office/drawing/2014/main" id="{F6063EFC-A55A-4060-9A2B-19CBD14BAAF6}"/>
            </a:ext>
          </a:extLst>
        </xdr:cNvPr>
        <xdr:cNvSpPr txBox="1">
          <a:spLocks noChangeArrowheads="1"/>
        </xdr:cNvSpPr>
      </xdr:nvSpPr>
      <xdr:spPr bwMode="auto">
        <a:xfrm>
          <a:off x="4743450" y="451104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97" name="Text Box 16">
          <a:extLst>
            <a:ext uri="{FF2B5EF4-FFF2-40B4-BE49-F238E27FC236}">
              <a16:creationId xmlns:a16="http://schemas.microsoft.com/office/drawing/2014/main" id="{900B1B19-EF2B-4FFD-BF2E-953F3D358A13}"/>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98" name="Text Box 17">
          <a:extLst>
            <a:ext uri="{FF2B5EF4-FFF2-40B4-BE49-F238E27FC236}">
              <a16:creationId xmlns:a16="http://schemas.microsoft.com/office/drawing/2014/main" id="{1C7C8575-C3BF-4977-AA8C-D0820F13E0F7}"/>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99" name="Text Box 18">
          <a:extLst>
            <a:ext uri="{FF2B5EF4-FFF2-40B4-BE49-F238E27FC236}">
              <a16:creationId xmlns:a16="http://schemas.microsoft.com/office/drawing/2014/main" id="{AE9AAF54-A060-44CB-A805-29373D2777AE}"/>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400" name="Text Box 19">
          <a:extLst>
            <a:ext uri="{FF2B5EF4-FFF2-40B4-BE49-F238E27FC236}">
              <a16:creationId xmlns:a16="http://schemas.microsoft.com/office/drawing/2014/main" id="{893F3493-26D2-4A48-8525-F55AB4449734}"/>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401" name="Text Box 16">
          <a:extLst>
            <a:ext uri="{FF2B5EF4-FFF2-40B4-BE49-F238E27FC236}">
              <a16:creationId xmlns:a16="http://schemas.microsoft.com/office/drawing/2014/main" id="{DB4DEE68-894F-4DAC-AA9E-A2B5E69067A9}"/>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402" name="Text Box 17">
          <a:extLst>
            <a:ext uri="{FF2B5EF4-FFF2-40B4-BE49-F238E27FC236}">
              <a16:creationId xmlns:a16="http://schemas.microsoft.com/office/drawing/2014/main" id="{1C1C1146-C902-4072-BE2D-BCE7B0CB8D87}"/>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15875</xdr:rowOff>
    </xdr:from>
    <xdr:ext cx="95250" cy="171450"/>
    <xdr:sp macro="" textlink="">
      <xdr:nvSpPr>
        <xdr:cNvPr id="3403" name="Text Box 18">
          <a:extLst>
            <a:ext uri="{FF2B5EF4-FFF2-40B4-BE49-F238E27FC236}">
              <a16:creationId xmlns:a16="http://schemas.microsoft.com/office/drawing/2014/main" id="{65BA60C7-1534-42F8-B990-CA6869D8D7CF}"/>
            </a:ext>
          </a:extLst>
        </xdr:cNvPr>
        <xdr:cNvSpPr txBox="1">
          <a:spLocks noChangeArrowheads="1"/>
        </xdr:cNvSpPr>
      </xdr:nvSpPr>
      <xdr:spPr bwMode="auto">
        <a:xfrm>
          <a:off x="14355762" y="45497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404" name="Text Box 16">
          <a:extLst>
            <a:ext uri="{FF2B5EF4-FFF2-40B4-BE49-F238E27FC236}">
              <a16:creationId xmlns:a16="http://schemas.microsoft.com/office/drawing/2014/main" id="{23BC09CF-3512-4367-96C0-65CF723DF3F6}"/>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405" name="Text Box 17">
          <a:extLst>
            <a:ext uri="{FF2B5EF4-FFF2-40B4-BE49-F238E27FC236}">
              <a16:creationId xmlns:a16="http://schemas.microsoft.com/office/drawing/2014/main" id="{EC8EE57F-94C6-49BE-8554-72FD25A2AFDC}"/>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406" name="Text Box 18">
          <a:extLst>
            <a:ext uri="{FF2B5EF4-FFF2-40B4-BE49-F238E27FC236}">
              <a16:creationId xmlns:a16="http://schemas.microsoft.com/office/drawing/2014/main" id="{C4171621-C0BA-4AE5-949D-08F180B8A102}"/>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407" name="Text Box 19">
          <a:extLst>
            <a:ext uri="{FF2B5EF4-FFF2-40B4-BE49-F238E27FC236}">
              <a16:creationId xmlns:a16="http://schemas.microsoft.com/office/drawing/2014/main" id="{2C6B5C3A-796F-43A0-BB06-848103D24429}"/>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408" name="Text Box 16">
          <a:extLst>
            <a:ext uri="{FF2B5EF4-FFF2-40B4-BE49-F238E27FC236}">
              <a16:creationId xmlns:a16="http://schemas.microsoft.com/office/drawing/2014/main" id="{2D5EBFE3-208A-4B48-AE02-D9E93FC0C548}"/>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170392</xdr:rowOff>
    </xdr:from>
    <xdr:ext cx="95250" cy="213632"/>
    <xdr:sp macro="" textlink="">
      <xdr:nvSpPr>
        <xdr:cNvPr id="3409" name="Text Box 15">
          <a:extLst>
            <a:ext uri="{FF2B5EF4-FFF2-40B4-BE49-F238E27FC236}">
              <a16:creationId xmlns:a16="http://schemas.microsoft.com/office/drawing/2014/main" id="{FE9AA043-D289-497C-A3E4-331C9BC89F65}"/>
            </a:ext>
          </a:extLst>
        </xdr:cNvPr>
        <xdr:cNvSpPr txBox="1">
          <a:spLocks noChangeArrowheads="1"/>
        </xdr:cNvSpPr>
      </xdr:nvSpPr>
      <xdr:spPr bwMode="auto">
        <a:xfrm>
          <a:off x="14392275" y="456522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48496"/>
    <xdr:sp macro="" textlink="">
      <xdr:nvSpPr>
        <xdr:cNvPr id="3410" name="Text Box 15">
          <a:extLst>
            <a:ext uri="{FF2B5EF4-FFF2-40B4-BE49-F238E27FC236}">
              <a16:creationId xmlns:a16="http://schemas.microsoft.com/office/drawing/2014/main" id="{2DB51EF9-7871-4617-87CB-C2ABF313EACD}"/>
            </a:ext>
          </a:extLst>
        </xdr:cNvPr>
        <xdr:cNvSpPr txBox="1">
          <a:spLocks noChangeArrowheads="1"/>
        </xdr:cNvSpPr>
      </xdr:nvSpPr>
      <xdr:spPr bwMode="auto">
        <a:xfrm>
          <a:off x="4743450" y="458533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504825</xdr:rowOff>
    </xdr:from>
    <xdr:ext cx="95250" cy="442269"/>
    <xdr:sp macro="" textlink="">
      <xdr:nvSpPr>
        <xdr:cNvPr id="3411" name="Text Box 15">
          <a:extLst>
            <a:ext uri="{FF2B5EF4-FFF2-40B4-BE49-F238E27FC236}">
              <a16:creationId xmlns:a16="http://schemas.microsoft.com/office/drawing/2014/main" id="{0CFDD63C-C52D-4C17-B01E-5557D75C254E}"/>
            </a:ext>
          </a:extLst>
        </xdr:cNvPr>
        <xdr:cNvSpPr txBox="1">
          <a:spLocks noChangeArrowheads="1"/>
        </xdr:cNvSpPr>
      </xdr:nvSpPr>
      <xdr:spPr bwMode="auto">
        <a:xfrm>
          <a:off x="14363700" y="458533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504825</xdr:rowOff>
    </xdr:from>
    <xdr:ext cx="95250" cy="442269"/>
    <xdr:sp macro="" textlink="">
      <xdr:nvSpPr>
        <xdr:cNvPr id="3412" name="Text Box 15">
          <a:extLst>
            <a:ext uri="{FF2B5EF4-FFF2-40B4-BE49-F238E27FC236}">
              <a16:creationId xmlns:a16="http://schemas.microsoft.com/office/drawing/2014/main" id="{C1814A64-2657-4D5D-88CC-EC59524C17B9}"/>
            </a:ext>
          </a:extLst>
        </xdr:cNvPr>
        <xdr:cNvSpPr txBox="1">
          <a:spLocks noChangeArrowheads="1"/>
        </xdr:cNvSpPr>
      </xdr:nvSpPr>
      <xdr:spPr bwMode="auto">
        <a:xfrm>
          <a:off x="30918150" y="458533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213632"/>
    <xdr:sp macro="" textlink="">
      <xdr:nvSpPr>
        <xdr:cNvPr id="3413" name="Text Box 15">
          <a:extLst>
            <a:ext uri="{FF2B5EF4-FFF2-40B4-BE49-F238E27FC236}">
              <a16:creationId xmlns:a16="http://schemas.microsoft.com/office/drawing/2014/main" id="{CC50D8F6-283B-486B-9ACB-C6C6EEF57E39}"/>
            </a:ext>
          </a:extLst>
        </xdr:cNvPr>
        <xdr:cNvSpPr txBox="1">
          <a:spLocks noChangeArrowheads="1"/>
        </xdr:cNvSpPr>
      </xdr:nvSpPr>
      <xdr:spPr bwMode="auto">
        <a:xfrm>
          <a:off x="4743450" y="45853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44331"/>
    <xdr:sp macro="" textlink="">
      <xdr:nvSpPr>
        <xdr:cNvPr id="3414" name="Text Box 15">
          <a:extLst>
            <a:ext uri="{FF2B5EF4-FFF2-40B4-BE49-F238E27FC236}">
              <a16:creationId xmlns:a16="http://schemas.microsoft.com/office/drawing/2014/main" id="{97525407-1D47-4EC2-8F49-F16842720627}"/>
            </a:ext>
          </a:extLst>
        </xdr:cNvPr>
        <xdr:cNvSpPr txBox="1">
          <a:spLocks noChangeArrowheads="1"/>
        </xdr:cNvSpPr>
      </xdr:nvSpPr>
      <xdr:spPr bwMode="auto">
        <a:xfrm>
          <a:off x="4743450" y="458533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170392</xdr:rowOff>
    </xdr:from>
    <xdr:ext cx="95250" cy="213632"/>
    <xdr:sp macro="" textlink="">
      <xdr:nvSpPr>
        <xdr:cNvPr id="3415" name="Text Box 15">
          <a:extLst>
            <a:ext uri="{FF2B5EF4-FFF2-40B4-BE49-F238E27FC236}">
              <a16:creationId xmlns:a16="http://schemas.microsoft.com/office/drawing/2014/main" id="{2E92C683-58BB-4D09-88D4-70AB02DA97CA}"/>
            </a:ext>
          </a:extLst>
        </xdr:cNvPr>
        <xdr:cNvSpPr txBox="1">
          <a:spLocks noChangeArrowheads="1"/>
        </xdr:cNvSpPr>
      </xdr:nvSpPr>
      <xdr:spPr bwMode="auto">
        <a:xfrm>
          <a:off x="14392275" y="456522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16" name="Text Box 16">
          <a:extLst>
            <a:ext uri="{FF2B5EF4-FFF2-40B4-BE49-F238E27FC236}">
              <a16:creationId xmlns:a16="http://schemas.microsoft.com/office/drawing/2014/main" id="{44CDC4BC-6AAC-4FAE-A13F-B24F2A969777}"/>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17" name="Text Box 17">
          <a:extLst>
            <a:ext uri="{FF2B5EF4-FFF2-40B4-BE49-F238E27FC236}">
              <a16:creationId xmlns:a16="http://schemas.microsoft.com/office/drawing/2014/main" id="{B967AEC6-8254-4FAB-B2CF-A677679070C6}"/>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18" name="Text Box 18">
          <a:extLst>
            <a:ext uri="{FF2B5EF4-FFF2-40B4-BE49-F238E27FC236}">
              <a16:creationId xmlns:a16="http://schemas.microsoft.com/office/drawing/2014/main" id="{8D3D6908-8C91-49C7-9501-F8CCE506EC10}"/>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19" name="Text Box 19">
          <a:extLst>
            <a:ext uri="{FF2B5EF4-FFF2-40B4-BE49-F238E27FC236}">
              <a16:creationId xmlns:a16="http://schemas.microsoft.com/office/drawing/2014/main" id="{B8A12B1F-8E0C-4196-B9E9-6F5176C1A7C5}"/>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20" name="Text Box 16">
          <a:extLst>
            <a:ext uri="{FF2B5EF4-FFF2-40B4-BE49-F238E27FC236}">
              <a16:creationId xmlns:a16="http://schemas.microsoft.com/office/drawing/2014/main" id="{AAC202F5-FF66-49E0-A327-91106DBC144B}"/>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21" name="Text Box 17">
          <a:extLst>
            <a:ext uri="{FF2B5EF4-FFF2-40B4-BE49-F238E27FC236}">
              <a16:creationId xmlns:a16="http://schemas.microsoft.com/office/drawing/2014/main" id="{84BFCDB6-AD28-47C2-B3DC-3192CCC0D7F5}"/>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22" name="Text Box 18">
          <a:extLst>
            <a:ext uri="{FF2B5EF4-FFF2-40B4-BE49-F238E27FC236}">
              <a16:creationId xmlns:a16="http://schemas.microsoft.com/office/drawing/2014/main" id="{ECD044CF-D9B9-47FD-9E2C-8C12B6509400}"/>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23" name="Text Box 19">
          <a:extLst>
            <a:ext uri="{FF2B5EF4-FFF2-40B4-BE49-F238E27FC236}">
              <a16:creationId xmlns:a16="http://schemas.microsoft.com/office/drawing/2014/main" id="{AE6AABDA-36E9-48AF-82EB-BE583E18B9AC}"/>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3424" name="Text Box 16">
          <a:extLst>
            <a:ext uri="{FF2B5EF4-FFF2-40B4-BE49-F238E27FC236}">
              <a16:creationId xmlns:a16="http://schemas.microsoft.com/office/drawing/2014/main" id="{9500F5E0-45C0-4479-A509-4DD271B9B556}"/>
            </a:ext>
          </a:extLst>
        </xdr:cNvPr>
        <xdr:cNvSpPr txBox="1">
          <a:spLocks noChangeArrowheads="1"/>
        </xdr:cNvSpPr>
      </xdr:nvSpPr>
      <xdr:spPr bwMode="auto">
        <a:xfrm>
          <a:off x="309181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3425" name="Text Box 17">
          <a:extLst>
            <a:ext uri="{FF2B5EF4-FFF2-40B4-BE49-F238E27FC236}">
              <a16:creationId xmlns:a16="http://schemas.microsoft.com/office/drawing/2014/main" id="{43D809C7-AF9A-4310-A324-0EB867B87E14}"/>
            </a:ext>
          </a:extLst>
        </xdr:cNvPr>
        <xdr:cNvSpPr txBox="1">
          <a:spLocks noChangeArrowheads="1"/>
        </xdr:cNvSpPr>
      </xdr:nvSpPr>
      <xdr:spPr bwMode="auto">
        <a:xfrm>
          <a:off x="309181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3426" name="Text Box 18">
          <a:extLst>
            <a:ext uri="{FF2B5EF4-FFF2-40B4-BE49-F238E27FC236}">
              <a16:creationId xmlns:a16="http://schemas.microsoft.com/office/drawing/2014/main" id="{A7D1D0FA-6B7A-46D0-81B3-D930E1CEAD75}"/>
            </a:ext>
          </a:extLst>
        </xdr:cNvPr>
        <xdr:cNvSpPr txBox="1">
          <a:spLocks noChangeArrowheads="1"/>
        </xdr:cNvSpPr>
      </xdr:nvSpPr>
      <xdr:spPr bwMode="auto">
        <a:xfrm>
          <a:off x="309181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3427" name="Text Box 19">
          <a:extLst>
            <a:ext uri="{FF2B5EF4-FFF2-40B4-BE49-F238E27FC236}">
              <a16:creationId xmlns:a16="http://schemas.microsoft.com/office/drawing/2014/main" id="{19D89800-46FC-40FA-ADF2-FD0CD0A22D97}"/>
            </a:ext>
          </a:extLst>
        </xdr:cNvPr>
        <xdr:cNvSpPr txBox="1">
          <a:spLocks noChangeArrowheads="1"/>
        </xdr:cNvSpPr>
      </xdr:nvSpPr>
      <xdr:spPr bwMode="auto">
        <a:xfrm>
          <a:off x="309181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4014"/>
    <xdr:sp macro="" textlink="">
      <xdr:nvSpPr>
        <xdr:cNvPr id="3428" name="Text Box 15">
          <a:extLst>
            <a:ext uri="{FF2B5EF4-FFF2-40B4-BE49-F238E27FC236}">
              <a16:creationId xmlns:a16="http://schemas.microsoft.com/office/drawing/2014/main" id="{F4E998E7-84C8-4FD9-A12A-0AF795AC4A23}"/>
            </a:ext>
          </a:extLst>
        </xdr:cNvPr>
        <xdr:cNvSpPr txBox="1">
          <a:spLocks noChangeArrowheads="1"/>
        </xdr:cNvSpPr>
      </xdr:nvSpPr>
      <xdr:spPr bwMode="auto">
        <a:xfrm>
          <a:off x="4743450" y="473392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29" name="Text Box 16">
          <a:extLst>
            <a:ext uri="{FF2B5EF4-FFF2-40B4-BE49-F238E27FC236}">
              <a16:creationId xmlns:a16="http://schemas.microsoft.com/office/drawing/2014/main" id="{6187353B-0135-4817-8F3C-12F39505ADF8}"/>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30" name="Text Box 17">
          <a:extLst>
            <a:ext uri="{FF2B5EF4-FFF2-40B4-BE49-F238E27FC236}">
              <a16:creationId xmlns:a16="http://schemas.microsoft.com/office/drawing/2014/main" id="{BB6199A8-BEAA-496C-9D74-FE313C710B26}"/>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31" name="Text Box 18">
          <a:extLst>
            <a:ext uri="{FF2B5EF4-FFF2-40B4-BE49-F238E27FC236}">
              <a16:creationId xmlns:a16="http://schemas.microsoft.com/office/drawing/2014/main" id="{ECBC41D5-14F4-46C9-8B18-F87E811D2438}"/>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32" name="Text Box 19">
          <a:extLst>
            <a:ext uri="{FF2B5EF4-FFF2-40B4-BE49-F238E27FC236}">
              <a16:creationId xmlns:a16="http://schemas.microsoft.com/office/drawing/2014/main" id="{DF5DF517-A7AE-4B1F-B852-B4C868738D78}"/>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33" name="Text Box 16">
          <a:extLst>
            <a:ext uri="{FF2B5EF4-FFF2-40B4-BE49-F238E27FC236}">
              <a16:creationId xmlns:a16="http://schemas.microsoft.com/office/drawing/2014/main" id="{E3DA81CC-E757-4105-A055-6039E89F235B}"/>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34" name="Text Box 17">
          <a:extLst>
            <a:ext uri="{FF2B5EF4-FFF2-40B4-BE49-F238E27FC236}">
              <a16:creationId xmlns:a16="http://schemas.microsoft.com/office/drawing/2014/main" id="{ABF36C92-D921-4AC8-A5C8-B4D3AB871841}"/>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35" name="Text Box 18">
          <a:extLst>
            <a:ext uri="{FF2B5EF4-FFF2-40B4-BE49-F238E27FC236}">
              <a16:creationId xmlns:a16="http://schemas.microsoft.com/office/drawing/2014/main" id="{DA08045F-A456-4531-9FE5-D04CFC0AF2BC}"/>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436" name="Text Box 16">
          <a:extLst>
            <a:ext uri="{FF2B5EF4-FFF2-40B4-BE49-F238E27FC236}">
              <a16:creationId xmlns:a16="http://schemas.microsoft.com/office/drawing/2014/main" id="{8A40B89B-2AF9-4462-BE5C-15C5F503FF41}"/>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437" name="Text Box 17">
          <a:extLst>
            <a:ext uri="{FF2B5EF4-FFF2-40B4-BE49-F238E27FC236}">
              <a16:creationId xmlns:a16="http://schemas.microsoft.com/office/drawing/2014/main" id="{34753E9C-CB41-4574-A2AC-41D379E88D92}"/>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438" name="Text Box 18">
          <a:extLst>
            <a:ext uri="{FF2B5EF4-FFF2-40B4-BE49-F238E27FC236}">
              <a16:creationId xmlns:a16="http://schemas.microsoft.com/office/drawing/2014/main" id="{9D616DCD-5363-4832-9FD5-0C1A131DE111}"/>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439" name="Text Box 19">
          <a:extLst>
            <a:ext uri="{FF2B5EF4-FFF2-40B4-BE49-F238E27FC236}">
              <a16:creationId xmlns:a16="http://schemas.microsoft.com/office/drawing/2014/main" id="{1A0B78B7-CB52-4737-94B2-71269CCA2245}"/>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440" name="Text Box 16">
          <a:extLst>
            <a:ext uri="{FF2B5EF4-FFF2-40B4-BE49-F238E27FC236}">
              <a16:creationId xmlns:a16="http://schemas.microsoft.com/office/drawing/2014/main" id="{2DE5EAA3-958D-4B92-8761-78D885618015}"/>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441" name="Text Box 17">
          <a:extLst>
            <a:ext uri="{FF2B5EF4-FFF2-40B4-BE49-F238E27FC236}">
              <a16:creationId xmlns:a16="http://schemas.microsoft.com/office/drawing/2014/main" id="{E3F2221A-EE0C-4FB4-9DA4-1FC3BF0E3FC8}"/>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442" name="Text Box 18">
          <a:extLst>
            <a:ext uri="{FF2B5EF4-FFF2-40B4-BE49-F238E27FC236}">
              <a16:creationId xmlns:a16="http://schemas.microsoft.com/office/drawing/2014/main" id="{DD89F16A-A280-48C5-9877-2CF28153D1C5}"/>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443" name="Text Box 19">
          <a:extLst>
            <a:ext uri="{FF2B5EF4-FFF2-40B4-BE49-F238E27FC236}">
              <a16:creationId xmlns:a16="http://schemas.microsoft.com/office/drawing/2014/main" id="{124DC572-3F18-4C6A-9064-80BBF632615B}"/>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56743"/>
    <xdr:sp macro="" textlink="">
      <xdr:nvSpPr>
        <xdr:cNvPr id="3444" name="Text Box 15">
          <a:extLst>
            <a:ext uri="{FF2B5EF4-FFF2-40B4-BE49-F238E27FC236}">
              <a16:creationId xmlns:a16="http://schemas.microsoft.com/office/drawing/2014/main" id="{32C94390-27B0-4DBA-8A7C-1D714A4323D5}"/>
            </a:ext>
          </a:extLst>
        </xdr:cNvPr>
        <xdr:cNvSpPr txBox="1">
          <a:spLocks noChangeArrowheads="1"/>
        </xdr:cNvSpPr>
      </xdr:nvSpPr>
      <xdr:spPr bwMode="auto">
        <a:xfrm>
          <a:off x="4743450" y="458533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504825</xdr:rowOff>
    </xdr:from>
    <xdr:ext cx="95250" cy="442269"/>
    <xdr:sp macro="" textlink="">
      <xdr:nvSpPr>
        <xdr:cNvPr id="3445" name="Text Box 15">
          <a:extLst>
            <a:ext uri="{FF2B5EF4-FFF2-40B4-BE49-F238E27FC236}">
              <a16:creationId xmlns:a16="http://schemas.microsoft.com/office/drawing/2014/main" id="{A1F70294-A742-4BE9-8620-325C49D7B6B9}"/>
            </a:ext>
          </a:extLst>
        </xdr:cNvPr>
        <xdr:cNvSpPr txBox="1">
          <a:spLocks noChangeArrowheads="1"/>
        </xdr:cNvSpPr>
      </xdr:nvSpPr>
      <xdr:spPr bwMode="auto">
        <a:xfrm>
          <a:off x="14363700" y="458533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504825</xdr:rowOff>
    </xdr:from>
    <xdr:ext cx="95250" cy="442269"/>
    <xdr:sp macro="" textlink="">
      <xdr:nvSpPr>
        <xdr:cNvPr id="3446" name="Text Box 15">
          <a:extLst>
            <a:ext uri="{FF2B5EF4-FFF2-40B4-BE49-F238E27FC236}">
              <a16:creationId xmlns:a16="http://schemas.microsoft.com/office/drawing/2014/main" id="{7F798A3B-271E-40B6-A0DE-A287B71C6188}"/>
            </a:ext>
          </a:extLst>
        </xdr:cNvPr>
        <xdr:cNvSpPr txBox="1">
          <a:spLocks noChangeArrowheads="1"/>
        </xdr:cNvSpPr>
      </xdr:nvSpPr>
      <xdr:spPr bwMode="auto">
        <a:xfrm>
          <a:off x="30918150" y="458533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213632"/>
    <xdr:sp macro="" textlink="">
      <xdr:nvSpPr>
        <xdr:cNvPr id="3447" name="Text Box 15">
          <a:extLst>
            <a:ext uri="{FF2B5EF4-FFF2-40B4-BE49-F238E27FC236}">
              <a16:creationId xmlns:a16="http://schemas.microsoft.com/office/drawing/2014/main" id="{DAFA4477-1BB9-4B51-ABB9-3AD76D2F2B0E}"/>
            </a:ext>
          </a:extLst>
        </xdr:cNvPr>
        <xdr:cNvSpPr txBox="1">
          <a:spLocks noChangeArrowheads="1"/>
        </xdr:cNvSpPr>
      </xdr:nvSpPr>
      <xdr:spPr bwMode="auto">
        <a:xfrm>
          <a:off x="4743450" y="45853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44331"/>
    <xdr:sp macro="" textlink="">
      <xdr:nvSpPr>
        <xdr:cNvPr id="3448" name="Text Box 15">
          <a:extLst>
            <a:ext uri="{FF2B5EF4-FFF2-40B4-BE49-F238E27FC236}">
              <a16:creationId xmlns:a16="http://schemas.microsoft.com/office/drawing/2014/main" id="{9DDAED6F-F4A3-4768-B582-6FB9F3DDFA8C}"/>
            </a:ext>
          </a:extLst>
        </xdr:cNvPr>
        <xdr:cNvSpPr txBox="1">
          <a:spLocks noChangeArrowheads="1"/>
        </xdr:cNvSpPr>
      </xdr:nvSpPr>
      <xdr:spPr bwMode="auto">
        <a:xfrm>
          <a:off x="4743450" y="458533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504825</xdr:rowOff>
    </xdr:from>
    <xdr:ext cx="95250" cy="213632"/>
    <xdr:sp macro="" textlink="">
      <xdr:nvSpPr>
        <xdr:cNvPr id="3449" name="Text Box 15">
          <a:extLst>
            <a:ext uri="{FF2B5EF4-FFF2-40B4-BE49-F238E27FC236}">
              <a16:creationId xmlns:a16="http://schemas.microsoft.com/office/drawing/2014/main" id="{FAC6B15B-4522-4C22-BB5F-B4CADD761F5B}"/>
            </a:ext>
          </a:extLst>
        </xdr:cNvPr>
        <xdr:cNvSpPr txBox="1">
          <a:spLocks noChangeArrowheads="1"/>
        </xdr:cNvSpPr>
      </xdr:nvSpPr>
      <xdr:spPr bwMode="auto">
        <a:xfrm>
          <a:off x="14363700" y="45853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50" name="Text Box 16">
          <a:extLst>
            <a:ext uri="{FF2B5EF4-FFF2-40B4-BE49-F238E27FC236}">
              <a16:creationId xmlns:a16="http://schemas.microsoft.com/office/drawing/2014/main" id="{88AC5E41-4B85-4070-9EF6-8E1D0566B5BB}"/>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51" name="Text Box 17">
          <a:extLst>
            <a:ext uri="{FF2B5EF4-FFF2-40B4-BE49-F238E27FC236}">
              <a16:creationId xmlns:a16="http://schemas.microsoft.com/office/drawing/2014/main" id="{29CC4777-FD60-41F4-9DF7-8EE3AA8E1BAF}"/>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52" name="Text Box 18">
          <a:extLst>
            <a:ext uri="{FF2B5EF4-FFF2-40B4-BE49-F238E27FC236}">
              <a16:creationId xmlns:a16="http://schemas.microsoft.com/office/drawing/2014/main" id="{EADC8782-256C-48F9-85E8-761884AAD3BB}"/>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53" name="Text Box 19">
          <a:extLst>
            <a:ext uri="{FF2B5EF4-FFF2-40B4-BE49-F238E27FC236}">
              <a16:creationId xmlns:a16="http://schemas.microsoft.com/office/drawing/2014/main" id="{131C288E-54AC-4B1D-AFB7-AECB8D793F56}"/>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54" name="Text Box 16">
          <a:extLst>
            <a:ext uri="{FF2B5EF4-FFF2-40B4-BE49-F238E27FC236}">
              <a16:creationId xmlns:a16="http://schemas.microsoft.com/office/drawing/2014/main" id="{ED6629F4-F1A0-460E-997B-AF734003A8DD}"/>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55" name="Text Box 17">
          <a:extLst>
            <a:ext uri="{FF2B5EF4-FFF2-40B4-BE49-F238E27FC236}">
              <a16:creationId xmlns:a16="http://schemas.microsoft.com/office/drawing/2014/main" id="{256B504A-C9C1-4C7E-9BE7-FE74CF527BA5}"/>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56" name="Text Box 18">
          <a:extLst>
            <a:ext uri="{FF2B5EF4-FFF2-40B4-BE49-F238E27FC236}">
              <a16:creationId xmlns:a16="http://schemas.microsoft.com/office/drawing/2014/main" id="{643F2E4E-CEE9-4A63-8C17-236257EF3120}"/>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57" name="Text Box 19">
          <a:extLst>
            <a:ext uri="{FF2B5EF4-FFF2-40B4-BE49-F238E27FC236}">
              <a16:creationId xmlns:a16="http://schemas.microsoft.com/office/drawing/2014/main" id="{A44FB97F-E022-4F0F-92F8-02916D9980B4}"/>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3458" name="Text Box 16">
          <a:extLst>
            <a:ext uri="{FF2B5EF4-FFF2-40B4-BE49-F238E27FC236}">
              <a16:creationId xmlns:a16="http://schemas.microsoft.com/office/drawing/2014/main" id="{9834FF92-C2CB-422B-BA7D-923AE1F00888}"/>
            </a:ext>
          </a:extLst>
        </xdr:cNvPr>
        <xdr:cNvSpPr txBox="1">
          <a:spLocks noChangeArrowheads="1"/>
        </xdr:cNvSpPr>
      </xdr:nvSpPr>
      <xdr:spPr bwMode="auto">
        <a:xfrm>
          <a:off x="309181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3459" name="Text Box 17">
          <a:extLst>
            <a:ext uri="{FF2B5EF4-FFF2-40B4-BE49-F238E27FC236}">
              <a16:creationId xmlns:a16="http://schemas.microsoft.com/office/drawing/2014/main" id="{2AF77D6F-159F-4FE4-9A16-415FAD9B4625}"/>
            </a:ext>
          </a:extLst>
        </xdr:cNvPr>
        <xdr:cNvSpPr txBox="1">
          <a:spLocks noChangeArrowheads="1"/>
        </xdr:cNvSpPr>
      </xdr:nvSpPr>
      <xdr:spPr bwMode="auto">
        <a:xfrm>
          <a:off x="309181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3460" name="Text Box 18">
          <a:extLst>
            <a:ext uri="{FF2B5EF4-FFF2-40B4-BE49-F238E27FC236}">
              <a16:creationId xmlns:a16="http://schemas.microsoft.com/office/drawing/2014/main" id="{8BE85891-F1DE-42E6-8063-62052F700451}"/>
            </a:ext>
          </a:extLst>
        </xdr:cNvPr>
        <xdr:cNvSpPr txBox="1">
          <a:spLocks noChangeArrowheads="1"/>
        </xdr:cNvSpPr>
      </xdr:nvSpPr>
      <xdr:spPr bwMode="auto">
        <a:xfrm>
          <a:off x="309181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3461" name="Text Box 19">
          <a:extLst>
            <a:ext uri="{FF2B5EF4-FFF2-40B4-BE49-F238E27FC236}">
              <a16:creationId xmlns:a16="http://schemas.microsoft.com/office/drawing/2014/main" id="{D4C31235-39A9-42C1-BD2C-3BCB1F8CCEA3}"/>
            </a:ext>
          </a:extLst>
        </xdr:cNvPr>
        <xdr:cNvSpPr txBox="1">
          <a:spLocks noChangeArrowheads="1"/>
        </xdr:cNvSpPr>
      </xdr:nvSpPr>
      <xdr:spPr bwMode="auto">
        <a:xfrm>
          <a:off x="309181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4014"/>
    <xdr:sp macro="" textlink="">
      <xdr:nvSpPr>
        <xdr:cNvPr id="3462" name="Text Box 15">
          <a:extLst>
            <a:ext uri="{FF2B5EF4-FFF2-40B4-BE49-F238E27FC236}">
              <a16:creationId xmlns:a16="http://schemas.microsoft.com/office/drawing/2014/main" id="{F61F27EA-63DC-49B0-9E34-61AC55C0FD6D}"/>
            </a:ext>
          </a:extLst>
        </xdr:cNvPr>
        <xdr:cNvSpPr txBox="1">
          <a:spLocks noChangeArrowheads="1"/>
        </xdr:cNvSpPr>
      </xdr:nvSpPr>
      <xdr:spPr bwMode="auto">
        <a:xfrm>
          <a:off x="4743450" y="473392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63" name="Text Box 16">
          <a:extLst>
            <a:ext uri="{FF2B5EF4-FFF2-40B4-BE49-F238E27FC236}">
              <a16:creationId xmlns:a16="http://schemas.microsoft.com/office/drawing/2014/main" id="{8D660DA8-8D96-4EAC-A73A-E891F3C34415}"/>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64" name="Text Box 17">
          <a:extLst>
            <a:ext uri="{FF2B5EF4-FFF2-40B4-BE49-F238E27FC236}">
              <a16:creationId xmlns:a16="http://schemas.microsoft.com/office/drawing/2014/main" id="{D9B89B9A-B836-425A-ABC2-8AA54A226C21}"/>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65" name="Text Box 18">
          <a:extLst>
            <a:ext uri="{FF2B5EF4-FFF2-40B4-BE49-F238E27FC236}">
              <a16:creationId xmlns:a16="http://schemas.microsoft.com/office/drawing/2014/main" id="{7A8D76FC-875E-450D-9A13-AEEB1EF5A196}"/>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66" name="Text Box 19">
          <a:extLst>
            <a:ext uri="{FF2B5EF4-FFF2-40B4-BE49-F238E27FC236}">
              <a16:creationId xmlns:a16="http://schemas.microsoft.com/office/drawing/2014/main" id="{24ADBB0F-EFF5-4F5B-85C3-3F1489CBBF02}"/>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112</xdr:row>
      <xdr:rowOff>504825</xdr:rowOff>
    </xdr:from>
    <xdr:ext cx="95250" cy="442269"/>
    <xdr:sp macro="" textlink="">
      <xdr:nvSpPr>
        <xdr:cNvPr id="3467" name="Text Box 15">
          <a:extLst>
            <a:ext uri="{FF2B5EF4-FFF2-40B4-BE49-F238E27FC236}">
              <a16:creationId xmlns:a16="http://schemas.microsoft.com/office/drawing/2014/main" id="{8D336D89-7543-492E-8937-83B70CF6D36E}"/>
            </a:ext>
          </a:extLst>
        </xdr:cNvPr>
        <xdr:cNvSpPr txBox="1">
          <a:spLocks noChangeArrowheads="1"/>
        </xdr:cNvSpPr>
      </xdr:nvSpPr>
      <xdr:spPr bwMode="auto">
        <a:xfrm>
          <a:off x="14363700" y="473392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68" name="Text Box 16">
          <a:extLst>
            <a:ext uri="{FF2B5EF4-FFF2-40B4-BE49-F238E27FC236}">
              <a16:creationId xmlns:a16="http://schemas.microsoft.com/office/drawing/2014/main" id="{5909CE36-C2A6-4C69-BEDA-FBDA68E90C53}"/>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69" name="Text Box 17">
          <a:extLst>
            <a:ext uri="{FF2B5EF4-FFF2-40B4-BE49-F238E27FC236}">
              <a16:creationId xmlns:a16="http://schemas.microsoft.com/office/drawing/2014/main" id="{52DD6AD7-D777-4259-AB3A-0E58AC2F9575}"/>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70" name="Text Box 18">
          <a:extLst>
            <a:ext uri="{FF2B5EF4-FFF2-40B4-BE49-F238E27FC236}">
              <a16:creationId xmlns:a16="http://schemas.microsoft.com/office/drawing/2014/main" id="{0177CF48-DB26-4BDE-B461-6126D6184FC6}"/>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471" name="Text Box 16">
          <a:extLst>
            <a:ext uri="{FF2B5EF4-FFF2-40B4-BE49-F238E27FC236}">
              <a16:creationId xmlns:a16="http://schemas.microsoft.com/office/drawing/2014/main" id="{4B0DFF74-CA1A-43C3-B688-1782C2AF6E45}"/>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472" name="Text Box 17">
          <a:extLst>
            <a:ext uri="{FF2B5EF4-FFF2-40B4-BE49-F238E27FC236}">
              <a16:creationId xmlns:a16="http://schemas.microsoft.com/office/drawing/2014/main" id="{7728F728-17D2-4F67-A19A-76E9504FCD87}"/>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473" name="Text Box 18">
          <a:extLst>
            <a:ext uri="{FF2B5EF4-FFF2-40B4-BE49-F238E27FC236}">
              <a16:creationId xmlns:a16="http://schemas.microsoft.com/office/drawing/2014/main" id="{851752E4-E7B7-4D70-A61D-C84790C76879}"/>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474" name="Text Box 19">
          <a:extLst>
            <a:ext uri="{FF2B5EF4-FFF2-40B4-BE49-F238E27FC236}">
              <a16:creationId xmlns:a16="http://schemas.microsoft.com/office/drawing/2014/main" id="{562876A3-9BEE-4E3A-8981-5AAD39813BC1}"/>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475" name="Text Box 16">
          <a:extLst>
            <a:ext uri="{FF2B5EF4-FFF2-40B4-BE49-F238E27FC236}">
              <a16:creationId xmlns:a16="http://schemas.microsoft.com/office/drawing/2014/main" id="{72AD2B57-D198-4269-AD48-AF95A90AD404}"/>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476" name="Text Box 17">
          <a:extLst>
            <a:ext uri="{FF2B5EF4-FFF2-40B4-BE49-F238E27FC236}">
              <a16:creationId xmlns:a16="http://schemas.microsoft.com/office/drawing/2014/main" id="{A34E26D2-DB7A-407F-992F-27195D94CF12}"/>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477" name="Text Box 18">
          <a:extLst>
            <a:ext uri="{FF2B5EF4-FFF2-40B4-BE49-F238E27FC236}">
              <a16:creationId xmlns:a16="http://schemas.microsoft.com/office/drawing/2014/main" id="{3C7B5CE0-23B5-446D-827F-366BC6811C69}"/>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170392</xdr:rowOff>
    </xdr:from>
    <xdr:ext cx="95250" cy="213632"/>
    <xdr:sp macro="" textlink="">
      <xdr:nvSpPr>
        <xdr:cNvPr id="3478" name="Text Box 15">
          <a:extLst>
            <a:ext uri="{FF2B5EF4-FFF2-40B4-BE49-F238E27FC236}">
              <a16:creationId xmlns:a16="http://schemas.microsoft.com/office/drawing/2014/main" id="{B2D54A9D-79FF-4E9B-81FF-5B0C47B85A87}"/>
            </a:ext>
          </a:extLst>
        </xdr:cNvPr>
        <xdr:cNvSpPr txBox="1">
          <a:spLocks noChangeArrowheads="1"/>
        </xdr:cNvSpPr>
      </xdr:nvSpPr>
      <xdr:spPr bwMode="auto">
        <a:xfrm>
          <a:off x="14392275" y="478811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79" name="Text Box 16">
          <a:extLst>
            <a:ext uri="{FF2B5EF4-FFF2-40B4-BE49-F238E27FC236}">
              <a16:creationId xmlns:a16="http://schemas.microsoft.com/office/drawing/2014/main" id="{73EB77B3-9655-48FE-9871-08418959FE21}"/>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80" name="Text Box 17">
          <a:extLst>
            <a:ext uri="{FF2B5EF4-FFF2-40B4-BE49-F238E27FC236}">
              <a16:creationId xmlns:a16="http://schemas.microsoft.com/office/drawing/2014/main" id="{A9BD663A-F162-49ED-A686-0848E2AF258B}"/>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81" name="Text Box 18">
          <a:extLst>
            <a:ext uri="{FF2B5EF4-FFF2-40B4-BE49-F238E27FC236}">
              <a16:creationId xmlns:a16="http://schemas.microsoft.com/office/drawing/2014/main" id="{79EFA2A8-0548-44A9-8919-17751E915A74}"/>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82" name="Text Box 19">
          <a:extLst>
            <a:ext uri="{FF2B5EF4-FFF2-40B4-BE49-F238E27FC236}">
              <a16:creationId xmlns:a16="http://schemas.microsoft.com/office/drawing/2014/main" id="{176B3C7E-6045-47C5-A92D-5F0D37543E3C}"/>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83" name="Text Box 16">
          <a:extLst>
            <a:ext uri="{FF2B5EF4-FFF2-40B4-BE49-F238E27FC236}">
              <a16:creationId xmlns:a16="http://schemas.microsoft.com/office/drawing/2014/main" id="{90AF5A19-AABF-495C-AA2D-9DEEEE677C55}"/>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84" name="Text Box 17">
          <a:extLst>
            <a:ext uri="{FF2B5EF4-FFF2-40B4-BE49-F238E27FC236}">
              <a16:creationId xmlns:a16="http://schemas.microsoft.com/office/drawing/2014/main" id="{4B99E6E8-10D1-47FA-834E-4D5BCE014559}"/>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85" name="Text Box 18">
          <a:extLst>
            <a:ext uri="{FF2B5EF4-FFF2-40B4-BE49-F238E27FC236}">
              <a16:creationId xmlns:a16="http://schemas.microsoft.com/office/drawing/2014/main" id="{6DBDD380-485F-43EF-8346-304ED21BF88B}"/>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86" name="Text Box 19">
          <a:extLst>
            <a:ext uri="{FF2B5EF4-FFF2-40B4-BE49-F238E27FC236}">
              <a16:creationId xmlns:a16="http://schemas.microsoft.com/office/drawing/2014/main" id="{EE5BEA4E-5681-4B89-9CEA-569AD420725A}"/>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109</xdr:row>
      <xdr:rowOff>0</xdr:rowOff>
    </xdr:from>
    <xdr:ext cx="95250" cy="171450"/>
    <xdr:sp macro="" textlink="">
      <xdr:nvSpPr>
        <xdr:cNvPr id="3487" name="Text Box 16">
          <a:extLst>
            <a:ext uri="{FF2B5EF4-FFF2-40B4-BE49-F238E27FC236}">
              <a16:creationId xmlns:a16="http://schemas.microsoft.com/office/drawing/2014/main" id="{F7142D0F-BE09-45E8-92F2-89DB2DFA7D57}"/>
            </a:ext>
          </a:extLst>
        </xdr:cNvPr>
        <xdr:cNvSpPr txBox="1">
          <a:spLocks noChangeArrowheads="1"/>
        </xdr:cNvSpPr>
      </xdr:nvSpPr>
      <xdr:spPr bwMode="auto">
        <a:xfrm>
          <a:off x="30918150" y="458533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109</xdr:row>
      <xdr:rowOff>0</xdr:rowOff>
    </xdr:from>
    <xdr:ext cx="95250" cy="171450"/>
    <xdr:sp macro="" textlink="">
      <xdr:nvSpPr>
        <xdr:cNvPr id="3488" name="Text Box 17">
          <a:extLst>
            <a:ext uri="{FF2B5EF4-FFF2-40B4-BE49-F238E27FC236}">
              <a16:creationId xmlns:a16="http://schemas.microsoft.com/office/drawing/2014/main" id="{8A920C09-42CF-46A2-9870-86E7ED2F2A88}"/>
            </a:ext>
          </a:extLst>
        </xdr:cNvPr>
        <xdr:cNvSpPr txBox="1">
          <a:spLocks noChangeArrowheads="1"/>
        </xdr:cNvSpPr>
      </xdr:nvSpPr>
      <xdr:spPr bwMode="auto">
        <a:xfrm>
          <a:off x="30918150" y="458533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109</xdr:row>
      <xdr:rowOff>0</xdr:rowOff>
    </xdr:from>
    <xdr:ext cx="95250" cy="171450"/>
    <xdr:sp macro="" textlink="">
      <xdr:nvSpPr>
        <xdr:cNvPr id="3489" name="Text Box 18">
          <a:extLst>
            <a:ext uri="{FF2B5EF4-FFF2-40B4-BE49-F238E27FC236}">
              <a16:creationId xmlns:a16="http://schemas.microsoft.com/office/drawing/2014/main" id="{D2942D72-3F14-4327-916B-7E48C25AF887}"/>
            </a:ext>
          </a:extLst>
        </xdr:cNvPr>
        <xdr:cNvSpPr txBox="1">
          <a:spLocks noChangeArrowheads="1"/>
        </xdr:cNvSpPr>
      </xdr:nvSpPr>
      <xdr:spPr bwMode="auto">
        <a:xfrm>
          <a:off x="30918150" y="458533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109</xdr:row>
      <xdr:rowOff>0</xdr:rowOff>
    </xdr:from>
    <xdr:ext cx="95250" cy="171450"/>
    <xdr:sp macro="" textlink="">
      <xdr:nvSpPr>
        <xdr:cNvPr id="3490" name="Text Box 19">
          <a:extLst>
            <a:ext uri="{FF2B5EF4-FFF2-40B4-BE49-F238E27FC236}">
              <a16:creationId xmlns:a16="http://schemas.microsoft.com/office/drawing/2014/main" id="{34EE26D3-3B17-4C83-A4A0-705AB6A75AAE}"/>
            </a:ext>
          </a:extLst>
        </xdr:cNvPr>
        <xdr:cNvSpPr txBox="1">
          <a:spLocks noChangeArrowheads="1"/>
        </xdr:cNvSpPr>
      </xdr:nvSpPr>
      <xdr:spPr bwMode="auto">
        <a:xfrm>
          <a:off x="30918150" y="458533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4014"/>
    <xdr:sp macro="" textlink="">
      <xdr:nvSpPr>
        <xdr:cNvPr id="3491" name="Text Box 15">
          <a:extLst>
            <a:ext uri="{FF2B5EF4-FFF2-40B4-BE49-F238E27FC236}">
              <a16:creationId xmlns:a16="http://schemas.microsoft.com/office/drawing/2014/main" id="{1675D41A-E19F-47A9-AEC5-3108BDEA6033}"/>
            </a:ext>
          </a:extLst>
        </xdr:cNvPr>
        <xdr:cNvSpPr txBox="1">
          <a:spLocks noChangeArrowheads="1"/>
        </xdr:cNvSpPr>
      </xdr:nvSpPr>
      <xdr:spPr bwMode="auto">
        <a:xfrm>
          <a:off x="4743450" y="473392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92" name="Text Box 16">
          <a:extLst>
            <a:ext uri="{FF2B5EF4-FFF2-40B4-BE49-F238E27FC236}">
              <a16:creationId xmlns:a16="http://schemas.microsoft.com/office/drawing/2014/main" id="{FD639F85-2C42-46AB-B1B2-B42DF17B84E0}"/>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93" name="Text Box 17">
          <a:extLst>
            <a:ext uri="{FF2B5EF4-FFF2-40B4-BE49-F238E27FC236}">
              <a16:creationId xmlns:a16="http://schemas.microsoft.com/office/drawing/2014/main" id="{FE56C6A3-B229-4BBE-A2EF-E20CC4C42FA4}"/>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94" name="Text Box 18">
          <a:extLst>
            <a:ext uri="{FF2B5EF4-FFF2-40B4-BE49-F238E27FC236}">
              <a16:creationId xmlns:a16="http://schemas.microsoft.com/office/drawing/2014/main" id="{CC1CA9D3-8DFE-4880-91A4-19559316C90E}"/>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95" name="Text Box 19">
          <a:extLst>
            <a:ext uri="{FF2B5EF4-FFF2-40B4-BE49-F238E27FC236}">
              <a16:creationId xmlns:a16="http://schemas.microsoft.com/office/drawing/2014/main" id="{3DE87A31-61B3-47E9-A4B9-984B8822200C}"/>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96" name="Text Box 16">
          <a:extLst>
            <a:ext uri="{FF2B5EF4-FFF2-40B4-BE49-F238E27FC236}">
              <a16:creationId xmlns:a16="http://schemas.microsoft.com/office/drawing/2014/main" id="{311614DE-0DE7-419A-A7F9-91027E59EC10}"/>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97" name="Text Box 17">
          <a:extLst>
            <a:ext uri="{FF2B5EF4-FFF2-40B4-BE49-F238E27FC236}">
              <a16:creationId xmlns:a16="http://schemas.microsoft.com/office/drawing/2014/main" id="{D6096127-446F-4279-9941-CA3C44973E38}"/>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15875</xdr:rowOff>
    </xdr:from>
    <xdr:ext cx="95250" cy="171450"/>
    <xdr:sp macro="" textlink="">
      <xdr:nvSpPr>
        <xdr:cNvPr id="3498" name="Text Box 18">
          <a:extLst>
            <a:ext uri="{FF2B5EF4-FFF2-40B4-BE49-F238E27FC236}">
              <a16:creationId xmlns:a16="http://schemas.microsoft.com/office/drawing/2014/main" id="{281F3F68-2A08-4461-BF6B-D1A6C8A14E50}"/>
            </a:ext>
          </a:extLst>
        </xdr:cNvPr>
        <xdr:cNvSpPr txBox="1">
          <a:spLocks noChangeArrowheads="1"/>
        </xdr:cNvSpPr>
      </xdr:nvSpPr>
      <xdr:spPr bwMode="auto">
        <a:xfrm>
          <a:off x="14355762" y="47726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499" name="Text Box 16">
          <a:extLst>
            <a:ext uri="{FF2B5EF4-FFF2-40B4-BE49-F238E27FC236}">
              <a16:creationId xmlns:a16="http://schemas.microsoft.com/office/drawing/2014/main" id="{956819A5-5DE5-43DE-890B-9F0CAADFD46F}"/>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500" name="Text Box 17">
          <a:extLst>
            <a:ext uri="{FF2B5EF4-FFF2-40B4-BE49-F238E27FC236}">
              <a16:creationId xmlns:a16="http://schemas.microsoft.com/office/drawing/2014/main" id="{62906131-B29A-4E67-B734-09B92DDD45E7}"/>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501" name="Text Box 18">
          <a:extLst>
            <a:ext uri="{FF2B5EF4-FFF2-40B4-BE49-F238E27FC236}">
              <a16:creationId xmlns:a16="http://schemas.microsoft.com/office/drawing/2014/main" id="{BD09DA7F-21C7-4A58-BDF9-C90E35D0FED4}"/>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502" name="Text Box 19">
          <a:extLst>
            <a:ext uri="{FF2B5EF4-FFF2-40B4-BE49-F238E27FC236}">
              <a16:creationId xmlns:a16="http://schemas.microsoft.com/office/drawing/2014/main" id="{AD2D1B51-9BA4-44B3-BCCA-04F701E905FC}"/>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503" name="Text Box 16">
          <a:extLst>
            <a:ext uri="{FF2B5EF4-FFF2-40B4-BE49-F238E27FC236}">
              <a16:creationId xmlns:a16="http://schemas.microsoft.com/office/drawing/2014/main" id="{9C8D466E-823F-48DC-AB85-A10DD8E3B86F}"/>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170392</xdr:rowOff>
    </xdr:from>
    <xdr:ext cx="95250" cy="213632"/>
    <xdr:sp macro="" textlink="">
      <xdr:nvSpPr>
        <xdr:cNvPr id="3504" name="Text Box 15">
          <a:extLst>
            <a:ext uri="{FF2B5EF4-FFF2-40B4-BE49-F238E27FC236}">
              <a16:creationId xmlns:a16="http://schemas.microsoft.com/office/drawing/2014/main" id="{44F51C94-5003-4F14-BD5F-20C6D8728D2B}"/>
            </a:ext>
          </a:extLst>
        </xdr:cNvPr>
        <xdr:cNvSpPr txBox="1">
          <a:spLocks noChangeArrowheads="1"/>
        </xdr:cNvSpPr>
      </xdr:nvSpPr>
      <xdr:spPr bwMode="auto">
        <a:xfrm>
          <a:off x="14392275" y="478811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448496"/>
    <xdr:sp macro="" textlink="">
      <xdr:nvSpPr>
        <xdr:cNvPr id="3505" name="Text Box 15">
          <a:extLst>
            <a:ext uri="{FF2B5EF4-FFF2-40B4-BE49-F238E27FC236}">
              <a16:creationId xmlns:a16="http://schemas.microsoft.com/office/drawing/2014/main" id="{7FF4CCE4-A0BB-4B5A-9F1E-B9A3B6858326}"/>
            </a:ext>
          </a:extLst>
        </xdr:cNvPr>
        <xdr:cNvSpPr txBox="1">
          <a:spLocks noChangeArrowheads="1"/>
        </xdr:cNvSpPr>
      </xdr:nvSpPr>
      <xdr:spPr bwMode="auto">
        <a:xfrm>
          <a:off x="4743450" y="480822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504825</xdr:rowOff>
    </xdr:from>
    <xdr:ext cx="95250" cy="442269"/>
    <xdr:sp macro="" textlink="">
      <xdr:nvSpPr>
        <xdr:cNvPr id="3506" name="Text Box 15">
          <a:extLst>
            <a:ext uri="{FF2B5EF4-FFF2-40B4-BE49-F238E27FC236}">
              <a16:creationId xmlns:a16="http://schemas.microsoft.com/office/drawing/2014/main" id="{95604BDC-F073-40C7-864D-F5D4911B7B78}"/>
            </a:ext>
          </a:extLst>
        </xdr:cNvPr>
        <xdr:cNvSpPr txBox="1">
          <a:spLocks noChangeArrowheads="1"/>
        </xdr:cNvSpPr>
      </xdr:nvSpPr>
      <xdr:spPr bwMode="auto">
        <a:xfrm>
          <a:off x="14363700" y="480822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504825</xdr:rowOff>
    </xdr:from>
    <xdr:ext cx="95250" cy="442269"/>
    <xdr:sp macro="" textlink="">
      <xdr:nvSpPr>
        <xdr:cNvPr id="3507" name="Text Box 15">
          <a:extLst>
            <a:ext uri="{FF2B5EF4-FFF2-40B4-BE49-F238E27FC236}">
              <a16:creationId xmlns:a16="http://schemas.microsoft.com/office/drawing/2014/main" id="{3E116863-701B-4A9A-82AD-EC9267E7F3FB}"/>
            </a:ext>
          </a:extLst>
        </xdr:cNvPr>
        <xdr:cNvSpPr txBox="1">
          <a:spLocks noChangeArrowheads="1"/>
        </xdr:cNvSpPr>
      </xdr:nvSpPr>
      <xdr:spPr bwMode="auto">
        <a:xfrm>
          <a:off x="30918150" y="480822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3508" name="Text Box 15">
          <a:extLst>
            <a:ext uri="{FF2B5EF4-FFF2-40B4-BE49-F238E27FC236}">
              <a16:creationId xmlns:a16="http://schemas.microsoft.com/office/drawing/2014/main" id="{50AE849C-C77F-4CDE-A5DA-015B08783685}"/>
            </a:ext>
          </a:extLst>
        </xdr:cNvPr>
        <xdr:cNvSpPr txBox="1">
          <a:spLocks noChangeArrowheads="1"/>
        </xdr:cNvSpPr>
      </xdr:nvSpPr>
      <xdr:spPr bwMode="auto">
        <a:xfrm>
          <a:off x="4743450" y="48082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444331"/>
    <xdr:sp macro="" textlink="">
      <xdr:nvSpPr>
        <xdr:cNvPr id="3509" name="Text Box 15">
          <a:extLst>
            <a:ext uri="{FF2B5EF4-FFF2-40B4-BE49-F238E27FC236}">
              <a16:creationId xmlns:a16="http://schemas.microsoft.com/office/drawing/2014/main" id="{40909DAF-BF4E-4809-9818-497265F606EC}"/>
            </a:ext>
          </a:extLst>
        </xdr:cNvPr>
        <xdr:cNvSpPr txBox="1">
          <a:spLocks noChangeArrowheads="1"/>
        </xdr:cNvSpPr>
      </xdr:nvSpPr>
      <xdr:spPr bwMode="auto">
        <a:xfrm>
          <a:off x="4743450" y="480822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170392</xdr:rowOff>
    </xdr:from>
    <xdr:ext cx="95250" cy="213632"/>
    <xdr:sp macro="" textlink="">
      <xdr:nvSpPr>
        <xdr:cNvPr id="3510" name="Text Box 15">
          <a:extLst>
            <a:ext uri="{FF2B5EF4-FFF2-40B4-BE49-F238E27FC236}">
              <a16:creationId xmlns:a16="http://schemas.microsoft.com/office/drawing/2014/main" id="{1F9C0CBF-C818-45E0-8AC0-A40A4BE2E586}"/>
            </a:ext>
          </a:extLst>
        </xdr:cNvPr>
        <xdr:cNvSpPr txBox="1">
          <a:spLocks noChangeArrowheads="1"/>
        </xdr:cNvSpPr>
      </xdr:nvSpPr>
      <xdr:spPr bwMode="auto">
        <a:xfrm>
          <a:off x="14392275" y="478811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11" name="Text Box 16">
          <a:extLst>
            <a:ext uri="{FF2B5EF4-FFF2-40B4-BE49-F238E27FC236}">
              <a16:creationId xmlns:a16="http://schemas.microsoft.com/office/drawing/2014/main" id="{1FBDF7F6-D9D8-4AED-BC29-C98CCE8FD9A4}"/>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12" name="Text Box 17">
          <a:extLst>
            <a:ext uri="{FF2B5EF4-FFF2-40B4-BE49-F238E27FC236}">
              <a16:creationId xmlns:a16="http://schemas.microsoft.com/office/drawing/2014/main" id="{D717F43C-50C4-48BE-9FCB-CB52B4B0B2C8}"/>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13" name="Text Box 18">
          <a:extLst>
            <a:ext uri="{FF2B5EF4-FFF2-40B4-BE49-F238E27FC236}">
              <a16:creationId xmlns:a16="http://schemas.microsoft.com/office/drawing/2014/main" id="{0E7E8F09-8FDC-418A-A22F-EAEA75C91A85}"/>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14" name="Text Box 19">
          <a:extLst>
            <a:ext uri="{FF2B5EF4-FFF2-40B4-BE49-F238E27FC236}">
              <a16:creationId xmlns:a16="http://schemas.microsoft.com/office/drawing/2014/main" id="{414D36BD-E3B3-49B3-B911-7E7549D3D998}"/>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15" name="Text Box 16">
          <a:extLst>
            <a:ext uri="{FF2B5EF4-FFF2-40B4-BE49-F238E27FC236}">
              <a16:creationId xmlns:a16="http://schemas.microsoft.com/office/drawing/2014/main" id="{4548D31E-41FB-488C-B3C5-62FBB51479D9}"/>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16" name="Text Box 17">
          <a:extLst>
            <a:ext uri="{FF2B5EF4-FFF2-40B4-BE49-F238E27FC236}">
              <a16:creationId xmlns:a16="http://schemas.microsoft.com/office/drawing/2014/main" id="{621F443B-AFF6-4064-9EC7-F4B7D9AB2DDA}"/>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17" name="Text Box 18">
          <a:extLst>
            <a:ext uri="{FF2B5EF4-FFF2-40B4-BE49-F238E27FC236}">
              <a16:creationId xmlns:a16="http://schemas.microsoft.com/office/drawing/2014/main" id="{D12F5358-9209-4B90-8F1C-281001214913}"/>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18" name="Text Box 19">
          <a:extLst>
            <a:ext uri="{FF2B5EF4-FFF2-40B4-BE49-F238E27FC236}">
              <a16:creationId xmlns:a16="http://schemas.microsoft.com/office/drawing/2014/main" id="{3CFB6339-630D-40B7-A967-F7A298E8F587}"/>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3519" name="Text Box 16">
          <a:extLst>
            <a:ext uri="{FF2B5EF4-FFF2-40B4-BE49-F238E27FC236}">
              <a16:creationId xmlns:a16="http://schemas.microsoft.com/office/drawing/2014/main" id="{94968345-DF0F-440F-8288-2D7090E9DA91}"/>
            </a:ext>
          </a:extLst>
        </xdr:cNvPr>
        <xdr:cNvSpPr txBox="1">
          <a:spLocks noChangeArrowheads="1"/>
        </xdr:cNvSpPr>
      </xdr:nvSpPr>
      <xdr:spPr bwMode="auto">
        <a:xfrm>
          <a:off x="309181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3520" name="Text Box 17">
          <a:extLst>
            <a:ext uri="{FF2B5EF4-FFF2-40B4-BE49-F238E27FC236}">
              <a16:creationId xmlns:a16="http://schemas.microsoft.com/office/drawing/2014/main" id="{C7CEB69E-E353-4EB7-9447-D181F65D32ED}"/>
            </a:ext>
          </a:extLst>
        </xdr:cNvPr>
        <xdr:cNvSpPr txBox="1">
          <a:spLocks noChangeArrowheads="1"/>
        </xdr:cNvSpPr>
      </xdr:nvSpPr>
      <xdr:spPr bwMode="auto">
        <a:xfrm>
          <a:off x="309181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3521" name="Text Box 18">
          <a:extLst>
            <a:ext uri="{FF2B5EF4-FFF2-40B4-BE49-F238E27FC236}">
              <a16:creationId xmlns:a16="http://schemas.microsoft.com/office/drawing/2014/main" id="{C6FA7F96-0D79-41E8-9F86-2C3FCC6E32B6}"/>
            </a:ext>
          </a:extLst>
        </xdr:cNvPr>
        <xdr:cNvSpPr txBox="1">
          <a:spLocks noChangeArrowheads="1"/>
        </xdr:cNvSpPr>
      </xdr:nvSpPr>
      <xdr:spPr bwMode="auto">
        <a:xfrm>
          <a:off x="309181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3522" name="Text Box 19">
          <a:extLst>
            <a:ext uri="{FF2B5EF4-FFF2-40B4-BE49-F238E27FC236}">
              <a16:creationId xmlns:a16="http://schemas.microsoft.com/office/drawing/2014/main" id="{BDCCFFD8-92B1-410F-8A71-D1E5A7CE67D5}"/>
            </a:ext>
          </a:extLst>
        </xdr:cNvPr>
        <xdr:cNvSpPr txBox="1">
          <a:spLocks noChangeArrowheads="1"/>
        </xdr:cNvSpPr>
      </xdr:nvSpPr>
      <xdr:spPr bwMode="auto">
        <a:xfrm>
          <a:off x="309181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444014"/>
    <xdr:sp macro="" textlink="">
      <xdr:nvSpPr>
        <xdr:cNvPr id="3523" name="Text Box 15">
          <a:extLst>
            <a:ext uri="{FF2B5EF4-FFF2-40B4-BE49-F238E27FC236}">
              <a16:creationId xmlns:a16="http://schemas.microsoft.com/office/drawing/2014/main" id="{95113697-7026-42EE-A2CE-7F94D528D64C}"/>
            </a:ext>
          </a:extLst>
        </xdr:cNvPr>
        <xdr:cNvSpPr txBox="1">
          <a:spLocks noChangeArrowheads="1"/>
        </xdr:cNvSpPr>
      </xdr:nvSpPr>
      <xdr:spPr bwMode="auto">
        <a:xfrm>
          <a:off x="4743450" y="495681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24" name="Text Box 16">
          <a:extLst>
            <a:ext uri="{FF2B5EF4-FFF2-40B4-BE49-F238E27FC236}">
              <a16:creationId xmlns:a16="http://schemas.microsoft.com/office/drawing/2014/main" id="{B76EB24A-2398-4368-84BF-49993A5517AD}"/>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25" name="Text Box 17">
          <a:extLst>
            <a:ext uri="{FF2B5EF4-FFF2-40B4-BE49-F238E27FC236}">
              <a16:creationId xmlns:a16="http://schemas.microsoft.com/office/drawing/2014/main" id="{2558E169-BEFE-4D60-97E1-155E2548F5AC}"/>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26" name="Text Box 18">
          <a:extLst>
            <a:ext uri="{FF2B5EF4-FFF2-40B4-BE49-F238E27FC236}">
              <a16:creationId xmlns:a16="http://schemas.microsoft.com/office/drawing/2014/main" id="{448E6E19-BE02-4831-81F9-AC9BFB1DE012}"/>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27" name="Text Box 19">
          <a:extLst>
            <a:ext uri="{FF2B5EF4-FFF2-40B4-BE49-F238E27FC236}">
              <a16:creationId xmlns:a16="http://schemas.microsoft.com/office/drawing/2014/main" id="{CF87D484-1C18-427A-B2E5-1F304DFD3ECA}"/>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28" name="Text Box 16">
          <a:extLst>
            <a:ext uri="{FF2B5EF4-FFF2-40B4-BE49-F238E27FC236}">
              <a16:creationId xmlns:a16="http://schemas.microsoft.com/office/drawing/2014/main" id="{ADA5D2D0-8061-4AFC-8442-0FC8A24B8965}"/>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29" name="Text Box 17">
          <a:extLst>
            <a:ext uri="{FF2B5EF4-FFF2-40B4-BE49-F238E27FC236}">
              <a16:creationId xmlns:a16="http://schemas.microsoft.com/office/drawing/2014/main" id="{6F9FCBEA-6E53-40CD-9DDD-2EBD075A68AC}"/>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30" name="Text Box 18">
          <a:extLst>
            <a:ext uri="{FF2B5EF4-FFF2-40B4-BE49-F238E27FC236}">
              <a16:creationId xmlns:a16="http://schemas.microsoft.com/office/drawing/2014/main" id="{44C60097-F69C-4D51-BE52-25590B0F2CB6}"/>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31" name="Text Box 16">
          <a:extLst>
            <a:ext uri="{FF2B5EF4-FFF2-40B4-BE49-F238E27FC236}">
              <a16:creationId xmlns:a16="http://schemas.microsoft.com/office/drawing/2014/main" id="{51B04730-246A-452A-BBB5-1ACACD596EE7}"/>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32" name="Text Box 17">
          <a:extLst>
            <a:ext uri="{FF2B5EF4-FFF2-40B4-BE49-F238E27FC236}">
              <a16:creationId xmlns:a16="http://schemas.microsoft.com/office/drawing/2014/main" id="{55F6E6B7-1761-491F-A260-ABBD6511B654}"/>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33" name="Text Box 18">
          <a:extLst>
            <a:ext uri="{FF2B5EF4-FFF2-40B4-BE49-F238E27FC236}">
              <a16:creationId xmlns:a16="http://schemas.microsoft.com/office/drawing/2014/main" id="{4110A4F9-12C5-4251-88F8-4DF802AEC264}"/>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34" name="Text Box 19">
          <a:extLst>
            <a:ext uri="{FF2B5EF4-FFF2-40B4-BE49-F238E27FC236}">
              <a16:creationId xmlns:a16="http://schemas.microsoft.com/office/drawing/2014/main" id="{B4404759-919A-4B0F-AB90-9A9863B86FB6}"/>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35" name="Text Box 16">
          <a:extLst>
            <a:ext uri="{FF2B5EF4-FFF2-40B4-BE49-F238E27FC236}">
              <a16:creationId xmlns:a16="http://schemas.microsoft.com/office/drawing/2014/main" id="{2C14C4D6-F28E-481B-AE74-35E8EB994F00}"/>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36" name="Text Box 17">
          <a:extLst>
            <a:ext uri="{FF2B5EF4-FFF2-40B4-BE49-F238E27FC236}">
              <a16:creationId xmlns:a16="http://schemas.microsoft.com/office/drawing/2014/main" id="{CE1D99EB-1499-414C-8C6C-3AA35067BBC2}"/>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37" name="Text Box 18">
          <a:extLst>
            <a:ext uri="{FF2B5EF4-FFF2-40B4-BE49-F238E27FC236}">
              <a16:creationId xmlns:a16="http://schemas.microsoft.com/office/drawing/2014/main" id="{789C4844-0B3C-4A4B-8A28-E619DD0437BA}"/>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38" name="Text Box 19">
          <a:extLst>
            <a:ext uri="{FF2B5EF4-FFF2-40B4-BE49-F238E27FC236}">
              <a16:creationId xmlns:a16="http://schemas.microsoft.com/office/drawing/2014/main" id="{760C88AA-ED18-4C29-935C-B75B0C1519C6}"/>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456743"/>
    <xdr:sp macro="" textlink="">
      <xdr:nvSpPr>
        <xdr:cNvPr id="3539" name="Text Box 15">
          <a:extLst>
            <a:ext uri="{FF2B5EF4-FFF2-40B4-BE49-F238E27FC236}">
              <a16:creationId xmlns:a16="http://schemas.microsoft.com/office/drawing/2014/main" id="{F8D580DD-2947-481C-9209-9231215BC64C}"/>
            </a:ext>
          </a:extLst>
        </xdr:cNvPr>
        <xdr:cNvSpPr txBox="1">
          <a:spLocks noChangeArrowheads="1"/>
        </xdr:cNvSpPr>
      </xdr:nvSpPr>
      <xdr:spPr bwMode="auto">
        <a:xfrm>
          <a:off x="4743450" y="480822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504825</xdr:rowOff>
    </xdr:from>
    <xdr:ext cx="95250" cy="442269"/>
    <xdr:sp macro="" textlink="">
      <xdr:nvSpPr>
        <xdr:cNvPr id="3540" name="Text Box 15">
          <a:extLst>
            <a:ext uri="{FF2B5EF4-FFF2-40B4-BE49-F238E27FC236}">
              <a16:creationId xmlns:a16="http://schemas.microsoft.com/office/drawing/2014/main" id="{A595CD0C-3BC2-467A-A670-040A31CBF771}"/>
            </a:ext>
          </a:extLst>
        </xdr:cNvPr>
        <xdr:cNvSpPr txBox="1">
          <a:spLocks noChangeArrowheads="1"/>
        </xdr:cNvSpPr>
      </xdr:nvSpPr>
      <xdr:spPr bwMode="auto">
        <a:xfrm>
          <a:off x="14363700" y="480822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504825</xdr:rowOff>
    </xdr:from>
    <xdr:ext cx="95250" cy="442269"/>
    <xdr:sp macro="" textlink="">
      <xdr:nvSpPr>
        <xdr:cNvPr id="3541" name="Text Box 15">
          <a:extLst>
            <a:ext uri="{FF2B5EF4-FFF2-40B4-BE49-F238E27FC236}">
              <a16:creationId xmlns:a16="http://schemas.microsoft.com/office/drawing/2014/main" id="{A18216AF-CE14-4399-9214-9C9DDE72B15C}"/>
            </a:ext>
          </a:extLst>
        </xdr:cNvPr>
        <xdr:cNvSpPr txBox="1">
          <a:spLocks noChangeArrowheads="1"/>
        </xdr:cNvSpPr>
      </xdr:nvSpPr>
      <xdr:spPr bwMode="auto">
        <a:xfrm>
          <a:off x="30918150" y="480822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3542" name="Text Box 15">
          <a:extLst>
            <a:ext uri="{FF2B5EF4-FFF2-40B4-BE49-F238E27FC236}">
              <a16:creationId xmlns:a16="http://schemas.microsoft.com/office/drawing/2014/main" id="{6A33BD45-BB30-4223-BE0E-64791F45B704}"/>
            </a:ext>
          </a:extLst>
        </xdr:cNvPr>
        <xdr:cNvSpPr txBox="1">
          <a:spLocks noChangeArrowheads="1"/>
        </xdr:cNvSpPr>
      </xdr:nvSpPr>
      <xdr:spPr bwMode="auto">
        <a:xfrm>
          <a:off x="4743450" y="48082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444331"/>
    <xdr:sp macro="" textlink="">
      <xdr:nvSpPr>
        <xdr:cNvPr id="3543" name="Text Box 15">
          <a:extLst>
            <a:ext uri="{FF2B5EF4-FFF2-40B4-BE49-F238E27FC236}">
              <a16:creationId xmlns:a16="http://schemas.microsoft.com/office/drawing/2014/main" id="{9C0A5F86-C766-479F-A010-CAF91B7469C9}"/>
            </a:ext>
          </a:extLst>
        </xdr:cNvPr>
        <xdr:cNvSpPr txBox="1">
          <a:spLocks noChangeArrowheads="1"/>
        </xdr:cNvSpPr>
      </xdr:nvSpPr>
      <xdr:spPr bwMode="auto">
        <a:xfrm>
          <a:off x="4743450" y="480822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504825</xdr:rowOff>
    </xdr:from>
    <xdr:ext cx="95250" cy="213632"/>
    <xdr:sp macro="" textlink="">
      <xdr:nvSpPr>
        <xdr:cNvPr id="3544" name="Text Box 15">
          <a:extLst>
            <a:ext uri="{FF2B5EF4-FFF2-40B4-BE49-F238E27FC236}">
              <a16:creationId xmlns:a16="http://schemas.microsoft.com/office/drawing/2014/main" id="{E7DC1291-6756-488C-B229-B92037DF411D}"/>
            </a:ext>
          </a:extLst>
        </xdr:cNvPr>
        <xdr:cNvSpPr txBox="1">
          <a:spLocks noChangeArrowheads="1"/>
        </xdr:cNvSpPr>
      </xdr:nvSpPr>
      <xdr:spPr bwMode="auto">
        <a:xfrm>
          <a:off x="14363700" y="48082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45" name="Text Box 16">
          <a:extLst>
            <a:ext uri="{FF2B5EF4-FFF2-40B4-BE49-F238E27FC236}">
              <a16:creationId xmlns:a16="http://schemas.microsoft.com/office/drawing/2014/main" id="{A41A70B1-6150-4A65-A204-3A901CCF8711}"/>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46" name="Text Box 17">
          <a:extLst>
            <a:ext uri="{FF2B5EF4-FFF2-40B4-BE49-F238E27FC236}">
              <a16:creationId xmlns:a16="http://schemas.microsoft.com/office/drawing/2014/main" id="{CDB634B0-CC91-4FC9-A1C9-F85D1AC3828F}"/>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47" name="Text Box 18">
          <a:extLst>
            <a:ext uri="{FF2B5EF4-FFF2-40B4-BE49-F238E27FC236}">
              <a16:creationId xmlns:a16="http://schemas.microsoft.com/office/drawing/2014/main" id="{3E4AB149-C21F-469D-ACCE-4133B68AFF25}"/>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48" name="Text Box 19">
          <a:extLst>
            <a:ext uri="{FF2B5EF4-FFF2-40B4-BE49-F238E27FC236}">
              <a16:creationId xmlns:a16="http://schemas.microsoft.com/office/drawing/2014/main" id="{B3C8E5A4-3DDA-472D-A7AD-EF3D983F8C7A}"/>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49" name="Text Box 16">
          <a:extLst>
            <a:ext uri="{FF2B5EF4-FFF2-40B4-BE49-F238E27FC236}">
              <a16:creationId xmlns:a16="http://schemas.microsoft.com/office/drawing/2014/main" id="{EC7BC5E4-0DB9-4846-A900-E7F6E4B78F39}"/>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50" name="Text Box 17">
          <a:extLst>
            <a:ext uri="{FF2B5EF4-FFF2-40B4-BE49-F238E27FC236}">
              <a16:creationId xmlns:a16="http://schemas.microsoft.com/office/drawing/2014/main" id="{A6859CD3-1B2B-4229-BCE8-B76765226C7C}"/>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51" name="Text Box 18">
          <a:extLst>
            <a:ext uri="{FF2B5EF4-FFF2-40B4-BE49-F238E27FC236}">
              <a16:creationId xmlns:a16="http://schemas.microsoft.com/office/drawing/2014/main" id="{B2E3C2B2-2FA7-4368-B143-E50009C8F2E0}"/>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52" name="Text Box 19">
          <a:extLst>
            <a:ext uri="{FF2B5EF4-FFF2-40B4-BE49-F238E27FC236}">
              <a16:creationId xmlns:a16="http://schemas.microsoft.com/office/drawing/2014/main" id="{9930E0F7-B66D-419F-A06A-B4EA7EFFC5BE}"/>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3553" name="Text Box 16">
          <a:extLst>
            <a:ext uri="{FF2B5EF4-FFF2-40B4-BE49-F238E27FC236}">
              <a16:creationId xmlns:a16="http://schemas.microsoft.com/office/drawing/2014/main" id="{7E939FFB-4608-481F-9E47-C3714D8378D7}"/>
            </a:ext>
          </a:extLst>
        </xdr:cNvPr>
        <xdr:cNvSpPr txBox="1">
          <a:spLocks noChangeArrowheads="1"/>
        </xdr:cNvSpPr>
      </xdr:nvSpPr>
      <xdr:spPr bwMode="auto">
        <a:xfrm>
          <a:off x="309181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3554" name="Text Box 17">
          <a:extLst>
            <a:ext uri="{FF2B5EF4-FFF2-40B4-BE49-F238E27FC236}">
              <a16:creationId xmlns:a16="http://schemas.microsoft.com/office/drawing/2014/main" id="{46DFBB21-9A89-44A7-903A-1A556300E274}"/>
            </a:ext>
          </a:extLst>
        </xdr:cNvPr>
        <xdr:cNvSpPr txBox="1">
          <a:spLocks noChangeArrowheads="1"/>
        </xdr:cNvSpPr>
      </xdr:nvSpPr>
      <xdr:spPr bwMode="auto">
        <a:xfrm>
          <a:off x="309181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3555" name="Text Box 18">
          <a:extLst>
            <a:ext uri="{FF2B5EF4-FFF2-40B4-BE49-F238E27FC236}">
              <a16:creationId xmlns:a16="http://schemas.microsoft.com/office/drawing/2014/main" id="{17EC1744-5F7F-492A-AF9A-CAFCFC9FCC28}"/>
            </a:ext>
          </a:extLst>
        </xdr:cNvPr>
        <xdr:cNvSpPr txBox="1">
          <a:spLocks noChangeArrowheads="1"/>
        </xdr:cNvSpPr>
      </xdr:nvSpPr>
      <xdr:spPr bwMode="auto">
        <a:xfrm>
          <a:off x="309181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3556" name="Text Box 19">
          <a:extLst>
            <a:ext uri="{FF2B5EF4-FFF2-40B4-BE49-F238E27FC236}">
              <a16:creationId xmlns:a16="http://schemas.microsoft.com/office/drawing/2014/main" id="{674A27A6-A79E-40E3-991A-B466FEF6459D}"/>
            </a:ext>
          </a:extLst>
        </xdr:cNvPr>
        <xdr:cNvSpPr txBox="1">
          <a:spLocks noChangeArrowheads="1"/>
        </xdr:cNvSpPr>
      </xdr:nvSpPr>
      <xdr:spPr bwMode="auto">
        <a:xfrm>
          <a:off x="309181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444014"/>
    <xdr:sp macro="" textlink="">
      <xdr:nvSpPr>
        <xdr:cNvPr id="3557" name="Text Box 15">
          <a:extLst>
            <a:ext uri="{FF2B5EF4-FFF2-40B4-BE49-F238E27FC236}">
              <a16:creationId xmlns:a16="http://schemas.microsoft.com/office/drawing/2014/main" id="{3C72D700-E304-490A-836A-519CA83648AD}"/>
            </a:ext>
          </a:extLst>
        </xdr:cNvPr>
        <xdr:cNvSpPr txBox="1">
          <a:spLocks noChangeArrowheads="1"/>
        </xdr:cNvSpPr>
      </xdr:nvSpPr>
      <xdr:spPr bwMode="auto">
        <a:xfrm>
          <a:off x="4743450" y="495681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58" name="Text Box 16">
          <a:extLst>
            <a:ext uri="{FF2B5EF4-FFF2-40B4-BE49-F238E27FC236}">
              <a16:creationId xmlns:a16="http://schemas.microsoft.com/office/drawing/2014/main" id="{813B1256-CDE8-49BD-8012-8ABBD241850B}"/>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59" name="Text Box 17">
          <a:extLst>
            <a:ext uri="{FF2B5EF4-FFF2-40B4-BE49-F238E27FC236}">
              <a16:creationId xmlns:a16="http://schemas.microsoft.com/office/drawing/2014/main" id="{AE0450D3-BAC5-4ABA-8F7E-78820B416AC5}"/>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60" name="Text Box 18">
          <a:extLst>
            <a:ext uri="{FF2B5EF4-FFF2-40B4-BE49-F238E27FC236}">
              <a16:creationId xmlns:a16="http://schemas.microsoft.com/office/drawing/2014/main" id="{670690A1-8807-4766-85E2-26F426F14868}"/>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61" name="Text Box 19">
          <a:extLst>
            <a:ext uri="{FF2B5EF4-FFF2-40B4-BE49-F238E27FC236}">
              <a16:creationId xmlns:a16="http://schemas.microsoft.com/office/drawing/2014/main" id="{D094C2BB-DD58-43C2-9D47-D14E4889FC70}"/>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118</xdr:row>
      <xdr:rowOff>504825</xdr:rowOff>
    </xdr:from>
    <xdr:ext cx="95250" cy="442269"/>
    <xdr:sp macro="" textlink="">
      <xdr:nvSpPr>
        <xdr:cNvPr id="3562" name="Text Box 15">
          <a:extLst>
            <a:ext uri="{FF2B5EF4-FFF2-40B4-BE49-F238E27FC236}">
              <a16:creationId xmlns:a16="http://schemas.microsoft.com/office/drawing/2014/main" id="{EC748957-BF8D-49AB-B661-89DEBC8A2384}"/>
            </a:ext>
          </a:extLst>
        </xdr:cNvPr>
        <xdr:cNvSpPr txBox="1">
          <a:spLocks noChangeArrowheads="1"/>
        </xdr:cNvSpPr>
      </xdr:nvSpPr>
      <xdr:spPr bwMode="auto">
        <a:xfrm>
          <a:off x="14363700" y="495681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63" name="Text Box 16">
          <a:extLst>
            <a:ext uri="{FF2B5EF4-FFF2-40B4-BE49-F238E27FC236}">
              <a16:creationId xmlns:a16="http://schemas.microsoft.com/office/drawing/2014/main" id="{3D3A9E8F-DC44-4A2A-AC0E-36A8AD4B3F10}"/>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64" name="Text Box 17">
          <a:extLst>
            <a:ext uri="{FF2B5EF4-FFF2-40B4-BE49-F238E27FC236}">
              <a16:creationId xmlns:a16="http://schemas.microsoft.com/office/drawing/2014/main" id="{DBD13DB5-643D-4FFB-9A62-0E221FFE640A}"/>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65" name="Text Box 18">
          <a:extLst>
            <a:ext uri="{FF2B5EF4-FFF2-40B4-BE49-F238E27FC236}">
              <a16:creationId xmlns:a16="http://schemas.microsoft.com/office/drawing/2014/main" id="{F7969704-F787-43E8-BF62-D8D028964203}"/>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66" name="Text Box 16">
          <a:extLst>
            <a:ext uri="{FF2B5EF4-FFF2-40B4-BE49-F238E27FC236}">
              <a16:creationId xmlns:a16="http://schemas.microsoft.com/office/drawing/2014/main" id="{D02EF6B0-ABE1-4208-A68C-7FB46EE7899C}"/>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67" name="Text Box 17">
          <a:extLst>
            <a:ext uri="{FF2B5EF4-FFF2-40B4-BE49-F238E27FC236}">
              <a16:creationId xmlns:a16="http://schemas.microsoft.com/office/drawing/2014/main" id="{F62CCA1F-DD23-4A0B-8908-AF954E38FE57}"/>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68" name="Text Box 18">
          <a:extLst>
            <a:ext uri="{FF2B5EF4-FFF2-40B4-BE49-F238E27FC236}">
              <a16:creationId xmlns:a16="http://schemas.microsoft.com/office/drawing/2014/main" id="{669CD2D5-923F-461C-A5D2-76ABAD589DC3}"/>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69" name="Text Box 19">
          <a:extLst>
            <a:ext uri="{FF2B5EF4-FFF2-40B4-BE49-F238E27FC236}">
              <a16:creationId xmlns:a16="http://schemas.microsoft.com/office/drawing/2014/main" id="{341CF40E-73B0-4ABD-BF2C-DE8FA6DED4D0}"/>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70" name="Text Box 16">
          <a:extLst>
            <a:ext uri="{FF2B5EF4-FFF2-40B4-BE49-F238E27FC236}">
              <a16:creationId xmlns:a16="http://schemas.microsoft.com/office/drawing/2014/main" id="{92445BFE-6315-48B8-ACAD-64F61E0945F2}"/>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71" name="Text Box 17">
          <a:extLst>
            <a:ext uri="{FF2B5EF4-FFF2-40B4-BE49-F238E27FC236}">
              <a16:creationId xmlns:a16="http://schemas.microsoft.com/office/drawing/2014/main" id="{9A885934-8D62-4791-AC3C-8BD6C66C5889}"/>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72" name="Text Box 18">
          <a:extLst>
            <a:ext uri="{FF2B5EF4-FFF2-40B4-BE49-F238E27FC236}">
              <a16:creationId xmlns:a16="http://schemas.microsoft.com/office/drawing/2014/main" id="{A466F8BA-5435-4551-AFB4-8713E5427E03}"/>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170392</xdr:rowOff>
    </xdr:from>
    <xdr:ext cx="95250" cy="213632"/>
    <xdr:sp macro="" textlink="">
      <xdr:nvSpPr>
        <xdr:cNvPr id="3573" name="Text Box 15">
          <a:extLst>
            <a:ext uri="{FF2B5EF4-FFF2-40B4-BE49-F238E27FC236}">
              <a16:creationId xmlns:a16="http://schemas.microsoft.com/office/drawing/2014/main" id="{AC7CE062-C502-4479-955A-5620E17D02E0}"/>
            </a:ext>
          </a:extLst>
        </xdr:cNvPr>
        <xdr:cNvSpPr txBox="1">
          <a:spLocks noChangeArrowheads="1"/>
        </xdr:cNvSpPr>
      </xdr:nvSpPr>
      <xdr:spPr bwMode="auto">
        <a:xfrm>
          <a:off x="14392275" y="501099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74" name="Text Box 16">
          <a:extLst>
            <a:ext uri="{FF2B5EF4-FFF2-40B4-BE49-F238E27FC236}">
              <a16:creationId xmlns:a16="http://schemas.microsoft.com/office/drawing/2014/main" id="{4EAFA9E5-D688-47BC-BC03-922CB94C4791}"/>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75" name="Text Box 17">
          <a:extLst>
            <a:ext uri="{FF2B5EF4-FFF2-40B4-BE49-F238E27FC236}">
              <a16:creationId xmlns:a16="http://schemas.microsoft.com/office/drawing/2014/main" id="{D0FDA2DB-77B0-4DCE-8885-38C9F102BC88}"/>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76" name="Text Box 18">
          <a:extLst>
            <a:ext uri="{FF2B5EF4-FFF2-40B4-BE49-F238E27FC236}">
              <a16:creationId xmlns:a16="http://schemas.microsoft.com/office/drawing/2014/main" id="{CEA51FB9-FD19-41E7-8A72-DA733CBE793E}"/>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77" name="Text Box 19">
          <a:extLst>
            <a:ext uri="{FF2B5EF4-FFF2-40B4-BE49-F238E27FC236}">
              <a16:creationId xmlns:a16="http://schemas.microsoft.com/office/drawing/2014/main" id="{5E32248F-3264-4DBA-924B-7960FEFB8404}"/>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78" name="Text Box 16">
          <a:extLst>
            <a:ext uri="{FF2B5EF4-FFF2-40B4-BE49-F238E27FC236}">
              <a16:creationId xmlns:a16="http://schemas.microsoft.com/office/drawing/2014/main" id="{E926684E-1695-4430-B04E-26AC264E7D70}"/>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79" name="Text Box 17">
          <a:extLst>
            <a:ext uri="{FF2B5EF4-FFF2-40B4-BE49-F238E27FC236}">
              <a16:creationId xmlns:a16="http://schemas.microsoft.com/office/drawing/2014/main" id="{C24C712E-F713-49FA-9FE9-20877C29D644}"/>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80" name="Text Box 18">
          <a:extLst>
            <a:ext uri="{FF2B5EF4-FFF2-40B4-BE49-F238E27FC236}">
              <a16:creationId xmlns:a16="http://schemas.microsoft.com/office/drawing/2014/main" id="{A7DE4C75-37E2-4A28-AB2A-35E03516A555}"/>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81" name="Text Box 19">
          <a:extLst>
            <a:ext uri="{FF2B5EF4-FFF2-40B4-BE49-F238E27FC236}">
              <a16:creationId xmlns:a16="http://schemas.microsoft.com/office/drawing/2014/main" id="{3F0F3ADA-EF94-4165-A220-00B4732FBB5C}"/>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115</xdr:row>
      <xdr:rowOff>0</xdr:rowOff>
    </xdr:from>
    <xdr:ext cx="95250" cy="171450"/>
    <xdr:sp macro="" textlink="">
      <xdr:nvSpPr>
        <xdr:cNvPr id="3582" name="Text Box 16">
          <a:extLst>
            <a:ext uri="{FF2B5EF4-FFF2-40B4-BE49-F238E27FC236}">
              <a16:creationId xmlns:a16="http://schemas.microsoft.com/office/drawing/2014/main" id="{24B13441-394A-4769-ACF3-E76A766B093B}"/>
            </a:ext>
          </a:extLst>
        </xdr:cNvPr>
        <xdr:cNvSpPr txBox="1">
          <a:spLocks noChangeArrowheads="1"/>
        </xdr:cNvSpPr>
      </xdr:nvSpPr>
      <xdr:spPr bwMode="auto">
        <a:xfrm>
          <a:off x="30918150" y="48082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115</xdr:row>
      <xdr:rowOff>0</xdr:rowOff>
    </xdr:from>
    <xdr:ext cx="95250" cy="171450"/>
    <xdr:sp macro="" textlink="">
      <xdr:nvSpPr>
        <xdr:cNvPr id="3583" name="Text Box 17">
          <a:extLst>
            <a:ext uri="{FF2B5EF4-FFF2-40B4-BE49-F238E27FC236}">
              <a16:creationId xmlns:a16="http://schemas.microsoft.com/office/drawing/2014/main" id="{9DC364F2-AE10-4648-AD9C-87CA36942B97}"/>
            </a:ext>
          </a:extLst>
        </xdr:cNvPr>
        <xdr:cNvSpPr txBox="1">
          <a:spLocks noChangeArrowheads="1"/>
        </xdr:cNvSpPr>
      </xdr:nvSpPr>
      <xdr:spPr bwMode="auto">
        <a:xfrm>
          <a:off x="30918150" y="48082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115</xdr:row>
      <xdr:rowOff>0</xdr:rowOff>
    </xdr:from>
    <xdr:ext cx="95250" cy="171450"/>
    <xdr:sp macro="" textlink="">
      <xdr:nvSpPr>
        <xdr:cNvPr id="3584" name="Text Box 18">
          <a:extLst>
            <a:ext uri="{FF2B5EF4-FFF2-40B4-BE49-F238E27FC236}">
              <a16:creationId xmlns:a16="http://schemas.microsoft.com/office/drawing/2014/main" id="{841E1146-2D27-47B7-A19C-D896B3765FEE}"/>
            </a:ext>
          </a:extLst>
        </xdr:cNvPr>
        <xdr:cNvSpPr txBox="1">
          <a:spLocks noChangeArrowheads="1"/>
        </xdr:cNvSpPr>
      </xdr:nvSpPr>
      <xdr:spPr bwMode="auto">
        <a:xfrm>
          <a:off x="30918150" y="48082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115</xdr:row>
      <xdr:rowOff>0</xdr:rowOff>
    </xdr:from>
    <xdr:ext cx="95250" cy="171450"/>
    <xdr:sp macro="" textlink="">
      <xdr:nvSpPr>
        <xdr:cNvPr id="3585" name="Text Box 19">
          <a:extLst>
            <a:ext uri="{FF2B5EF4-FFF2-40B4-BE49-F238E27FC236}">
              <a16:creationId xmlns:a16="http://schemas.microsoft.com/office/drawing/2014/main" id="{78A917A2-23C2-4A90-85C4-FA42B6ACF539}"/>
            </a:ext>
          </a:extLst>
        </xdr:cNvPr>
        <xdr:cNvSpPr txBox="1">
          <a:spLocks noChangeArrowheads="1"/>
        </xdr:cNvSpPr>
      </xdr:nvSpPr>
      <xdr:spPr bwMode="auto">
        <a:xfrm>
          <a:off x="30918150" y="48082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444014"/>
    <xdr:sp macro="" textlink="">
      <xdr:nvSpPr>
        <xdr:cNvPr id="3586" name="Text Box 15">
          <a:extLst>
            <a:ext uri="{FF2B5EF4-FFF2-40B4-BE49-F238E27FC236}">
              <a16:creationId xmlns:a16="http://schemas.microsoft.com/office/drawing/2014/main" id="{B74CD61C-B752-4FB4-A698-73B10C1889AC}"/>
            </a:ext>
          </a:extLst>
        </xdr:cNvPr>
        <xdr:cNvSpPr txBox="1">
          <a:spLocks noChangeArrowheads="1"/>
        </xdr:cNvSpPr>
      </xdr:nvSpPr>
      <xdr:spPr bwMode="auto">
        <a:xfrm>
          <a:off x="4743450" y="495681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87" name="Text Box 16">
          <a:extLst>
            <a:ext uri="{FF2B5EF4-FFF2-40B4-BE49-F238E27FC236}">
              <a16:creationId xmlns:a16="http://schemas.microsoft.com/office/drawing/2014/main" id="{6D29C71A-A836-4DDB-A477-5C9CF85B55DC}"/>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88" name="Text Box 17">
          <a:extLst>
            <a:ext uri="{FF2B5EF4-FFF2-40B4-BE49-F238E27FC236}">
              <a16:creationId xmlns:a16="http://schemas.microsoft.com/office/drawing/2014/main" id="{C8A051B4-76DF-442C-AD35-EB72E6F0E26C}"/>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89" name="Text Box 18">
          <a:extLst>
            <a:ext uri="{FF2B5EF4-FFF2-40B4-BE49-F238E27FC236}">
              <a16:creationId xmlns:a16="http://schemas.microsoft.com/office/drawing/2014/main" id="{B374EAC3-DD08-40AB-B3CA-064D31B2A668}"/>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90" name="Text Box 19">
          <a:extLst>
            <a:ext uri="{FF2B5EF4-FFF2-40B4-BE49-F238E27FC236}">
              <a16:creationId xmlns:a16="http://schemas.microsoft.com/office/drawing/2014/main" id="{55CBB478-7A90-47B6-AF27-B0C88EC5251C}"/>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91" name="Text Box 16">
          <a:extLst>
            <a:ext uri="{FF2B5EF4-FFF2-40B4-BE49-F238E27FC236}">
              <a16:creationId xmlns:a16="http://schemas.microsoft.com/office/drawing/2014/main" id="{974B988D-9891-4C24-8196-460F9A65600B}"/>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92" name="Text Box 17">
          <a:extLst>
            <a:ext uri="{FF2B5EF4-FFF2-40B4-BE49-F238E27FC236}">
              <a16:creationId xmlns:a16="http://schemas.microsoft.com/office/drawing/2014/main" id="{352FDECC-073B-4271-9878-2E825076D2F8}"/>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15875</xdr:rowOff>
    </xdr:from>
    <xdr:ext cx="95250" cy="171450"/>
    <xdr:sp macro="" textlink="">
      <xdr:nvSpPr>
        <xdr:cNvPr id="3593" name="Text Box 18">
          <a:extLst>
            <a:ext uri="{FF2B5EF4-FFF2-40B4-BE49-F238E27FC236}">
              <a16:creationId xmlns:a16="http://schemas.microsoft.com/office/drawing/2014/main" id="{F561CA43-D71E-4D7A-95BA-317FDB6856B4}"/>
            </a:ext>
          </a:extLst>
        </xdr:cNvPr>
        <xdr:cNvSpPr txBox="1">
          <a:spLocks noChangeArrowheads="1"/>
        </xdr:cNvSpPr>
      </xdr:nvSpPr>
      <xdr:spPr bwMode="auto">
        <a:xfrm>
          <a:off x="14355762" y="49955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94" name="Text Box 16">
          <a:extLst>
            <a:ext uri="{FF2B5EF4-FFF2-40B4-BE49-F238E27FC236}">
              <a16:creationId xmlns:a16="http://schemas.microsoft.com/office/drawing/2014/main" id="{8552C0F5-CEC3-490A-AB7E-4815968BD305}"/>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95" name="Text Box 17">
          <a:extLst>
            <a:ext uri="{FF2B5EF4-FFF2-40B4-BE49-F238E27FC236}">
              <a16:creationId xmlns:a16="http://schemas.microsoft.com/office/drawing/2014/main" id="{3C3AEC36-EFFD-4B09-8D4B-7850251F502D}"/>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96" name="Text Box 18">
          <a:extLst>
            <a:ext uri="{FF2B5EF4-FFF2-40B4-BE49-F238E27FC236}">
              <a16:creationId xmlns:a16="http://schemas.microsoft.com/office/drawing/2014/main" id="{16951C03-D2E7-4FEA-AF2D-030BB2BA1C26}"/>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97" name="Text Box 19">
          <a:extLst>
            <a:ext uri="{FF2B5EF4-FFF2-40B4-BE49-F238E27FC236}">
              <a16:creationId xmlns:a16="http://schemas.microsoft.com/office/drawing/2014/main" id="{1256888D-9937-4D09-B329-ADC0FA9C283B}"/>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98" name="Text Box 16">
          <a:extLst>
            <a:ext uri="{FF2B5EF4-FFF2-40B4-BE49-F238E27FC236}">
              <a16:creationId xmlns:a16="http://schemas.microsoft.com/office/drawing/2014/main" id="{D794CD44-3A3D-40BC-8297-E60FA1874EED}"/>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170392</xdr:rowOff>
    </xdr:from>
    <xdr:ext cx="95250" cy="213632"/>
    <xdr:sp macro="" textlink="">
      <xdr:nvSpPr>
        <xdr:cNvPr id="3599" name="Text Box 15">
          <a:extLst>
            <a:ext uri="{FF2B5EF4-FFF2-40B4-BE49-F238E27FC236}">
              <a16:creationId xmlns:a16="http://schemas.microsoft.com/office/drawing/2014/main" id="{6467EACC-A738-43F2-A1D2-B9E6B1134012}"/>
            </a:ext>
          </a:extLst>
        </xdr:cNvPr>
        <xdr:cNvSpPr txBox="1">
          <a:spLocks noChangeArrowheads="1"/>
        </xdr:cNvSpPr>
      </xdr:nvSpPr>
      <xdr:spPr bwMode="auto">
        <a:xfrm>
          <a:off x="14392275" y="501099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448496"/>
    <xdr:sp macro="" textlink="">
      <xdr:nvSpPr>
        <xdr:cNvPr id="3600" name="Text Box 15">
          <a:extLst>
            <a:ext uri="{FF2B5EF4-FFF2-40B4-BE49-F238E27FC236}">
              <a16:creationId xmlns:a16="http://schemas.microsoft.com/office/drawing/2014/main" id="{FE94A0F5-D998-49D0-9C2F-D77723FF5DE9}"/>
            </a:ext>
          </a:extLst>
        </xdr:cNvPr>
        <xdr:cNvSpPr txBox="1">
          <a:spLocks noChangeArrowheads="1"/>
        </xdr:cNvSpPr>
      </xdr:nvSpPr>
      <xdr:spPr bwMode="auto">
        <a:xfrm>
          <a:off x="4743450" y="503110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504825</xdr:rowOff>
    </xdr:from>
    <xdr:ext cx="95250" cy="442269"/>
    <xdr:sp macro="" textlink="">
      <xdr:nvSpPr>
        <xdr:cNvPr id="3601" name="Text Box 15">
          <a:extLst>
            <a:ext uri="{FF2B5EF4-FFF2-40B4-BE49-F238E27FC236}">
              <a16:creationId xmlns:a16="http://schemas.microsoft.com/office/drawing/2014/main" id="{0BF582C8-DBA5-4723-A62D-060E9C032DCC}"/>
            </a:ext>
          </a:extLst>
        </xdr:cNvPr>
        <xdr:cNvSpPr txBox="1">
          <a:spLocks noChangeArrowheads="1"/>
        </xdr:cNvSpPr>
      </xdr:nvSpPr>
      <xdr:spPr bwMode="auto">
        <a:xfrm>
          <a:off x="14363700" y="503110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504825</xdr:rowOff>
    </xdr:from>
    <xdr:ext cx="95250" cy="442269"/>
    <xdr:sp macro="" textlink="">
      <xdr:nvSpPr>
        <xdr:cNvPr id="3602" name="Text Box 15">
          <a:extLst>
            <a:ext uri="{FF2B5EF4-FFF2-40B4-BE49-F238E27FC236}">
              <a16:creationId xmlns:a16="http://schemas.microsoft.com/office/drawing/2014/main" id="{880E4223-E677-4EE1-8293-1E86D01CF489}"/>
            </a:ext>
          </a:extLst>
        </xdr:cNvPr>
        <xdr:cNvSpPr txBox="1">
          <a:spLocks noChangeArrowheads="1"/>
        </xdr:cNvSpPr>
      </xdr:nvSpPr>
      <xdr:spPr bwMode="auto">
        <a:xfrm>
          <a:off x="30918150" y="503110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3603" name="Text Box 15">
          <a:extLst>
            <a:ext uri="{FF2B5EF4-FFF2-40B4-BE49-F238E27FC236}">
              <a16:creationId xmlns:a16="http://schemas.microsoft.com/office/drawing/2014/main" id="{780B167E-DA08-4882-928A-092BF461DC19}"/>
            </a:ext>
          </a:extLst>
        </xdr:cNvPr>
        <xdr:cNvSpPr txBox="1">
          <a:spLocks noChangeArrowheads="1"/>
        </xdr:cNvSpPr>
      </xdr:nvSpPr>
      <xdr:spPr bwMode="auto">
        <a:xfrm>
          <a:off x="4743450" y="50311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444331"/>
    <xdr:sp macro="" textlink="">
      <xdr:nvSpPr>
        <xdr:cNvPr id="3604" name="Text Box 15">
          <a:extLst>
            <a:ext uri="{FF2B5EF4-FFF2-40B4-BE49-F238E27FC236}">
              <a16:creationId xmlns:a16="http://schemas.microsoft.com/office/drawing/2014/main" id="{0BBA3A36-5BCC-429A-9087-A30D9C5DB943}"/>
            </a:ext>
          </a:extLst>
        </xdr:cNvPr>
        <xdr:cNvSpPr txBox="1">
          <a:spLocks noChangeArrowheads="1"/>
        </xdr:cNvSpPr>
      </xdr:nvSpPr>
      <xdr:spPr bwMode="auto">
        <a:xfrm>
          <a:off x="4743450" y="503110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170392</xdr:rowOff>
    </xdr:from>
    <xdr:ext cx="95250" cy="213632"/>
    <xdr:sp macro="" textlink="">
      <xdr:nvSpPr>
        <xdr:cNvPr id="3605" name="Text Box 15">
          <a:extLst>
            <a:ext uri="{FF2B5EF4-FFF2-40B4-BE49-F238E27FC236}">
              <a16:creationId xmlns:a16="http://schemas.microsoft.com/office/drawing/2014/main" id="{4C587EE3-032E-4427-896E-3CCA042E14B0}"/>
            </a:ext>
          </a:extLst>
        </xdr:cNvPr>
        <xdr:cNvSpPr txBox="1">
          <a:spLocks noChangeArrowheads="1"/>
        </xdr:cNvSpPr>
      </xdr:nvSpPr>
      <xdr:spPr bwMode="auto">
        <a:xfrm>
          <a:off x="14392275" y="501099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06" name="Text Box 16">
          <a:extLst>
            <a:ext uri="{FF2B5EF4-FFF2-40B4-BE49-F238E27FC236}">
              <a16:creationId xmlns:a16="http://schemas.microsoft.com/office/drawing/2014/main" id="{81CB472E-28CB-4679-B9BD-E9CBDA74A983}"/>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07" name="Text Box 17">
          <a:extLst>
            <a:ext uri="{FF2B5EF4-FFF2-40B4-BE49-F238E27FC236}">
              <a16:creationId xmlns:a16="http://schemas.microsoft.com/office/drawing/2014/main" id="{9B9F204D-D86A-42FA-8EBF-91F95101D895}"/>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08" name="Text Box 18">
          <a:extLst>
            <a:ext uri="{FF2B5EF4-FFF2-40B4-BE49-F238E27FC236}">
              <a16:creationId xmlns:a16="http://schemas.microsoft.com/office/drawing/2014/main" id="{A1CD2557-19FF-464F-A039-C74168BEF1AF}"/>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09" name="Text Box 19">
          <a:extLst>
            <a:ext uri="{FF2B5EF4-FFF2-40B4-BE49-F238E27FC236}">
              <a16:creationId xmlns:a16="http://schemas.microsoft.com/office/drawing/2014/main" id="{D6343E1E-D01F-4C49-90B6-E0E9FFBE3161}"/>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10" name="Text Box 16">
          <a:extLst>
            <a:ext uri="{FF2B5EF4-FFF2-40B4-BE49-F238E27FC236}">
              <a16:creationId xmlns:a16="http://schemas.microsoft.com/office/drawing/2014/main" id="{9B981704-D8A7-4EC4-BA83-C89326CCBD17}"/>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11" name="Text Box 17">
          <a:extLst>
            <a:ext uri="{FF2B5EF4-FFF2-40B4-BE49-F238E27FC236}">
              <a16:creationId xmlns:a16="http://schemas.microsoft.com/office/drawing/2014/main" id="{CEDCC2EF-981E-4C77-8634-E8D144AC91BC}"/>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12" name="Text Box 18">
          <a:extLst>
            <a:ext uri="{FF2B5EF4-FFF2-40B4-BE49-F238E27FC236}">
              <a16:creationId xmlns:a16="http://schemas.microsoft.com/office/drawing/2014/main" id="{5C69AC78-8953-4E7B-9BC8-E21E1609EBB0}"/>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13" name="Text Box 19">
          <a:extLst>
            <a:ext uri="{FF2B5EF4-FFF2-40B4-BE49-F238E27FC236}">
              <a16:creationId xmlns:a16="http://schemas.microsoft.com/office/drawing/2014/main" id="{6BCCC7A7-E2CC-40CD-969F-821A994312A8}"/>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3614" name="Text Box 16">
          <a:extLst>
            <a:ext uri="{FF2B5EF4-FFF2-40B4-BE49-F238E27FC236}">
              <a16:creationId xmlns:a16="http://schemas.microsoft.com/office/drawing/2014/main" id="{D0ACB8F9-5C5D-4C63-B1C4-60D734693354}"/>
            </a:ext>
          </a:extLst>
        </xdr:cNvPr>
        <xdr:cNvSpPr txBox="1">
          <a:spLocks noChangeArrowheads="1"/>
        </xdr:cNvSpPr>
      </xdr:nvSpPr>
      <xdr:spPr bwMode="auto">
        <a:xfrm>
          <a:off x="309181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3615" name="Text Box 17">
          <a:extLst>
            <a:ext uri="{FF2B5EF4-FFF2-40B4-BE49-F238E27FC236}">
              <a16:creationId xmlns:a16="http://schemas.microsoft.com/office/drawing/2014/main" id="{5FFF4A27-3DF0-4CC7-8D67-4AE359B2EF37}"/>
            </a:ext>
          </a:extLst>
        </xdr:cNvPr>
        <xdr:cNvSpPr txBox="1">
          <a:spLocks noChangeArrowheads="1"/>
        </xdr:cNvSpPr>
      </xdr:nvSpPr>
      <xdr:spPr bwMode="auto">
        <a:xfrm>
          <a:off x="309181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3616" name="Text Box 18">
          <a:extLst>
            <a:ext uri="{FF2B5EF4-FFF2-40B4-BE49-F238E27FC236}">
              <a16:creationId xmlns:a16="http://schemas.microsoft.com/office/drawing/2014/main" id="{46A127B4-783F-4008-8A7C-A42CD02AC3B4}"/>
            </a:ext>
          </a:extLst>
        </xdr:cNvPr>
        <xdr:cNvSpPr txBox="1">
          <a:spLocks noChangeArrowheads="1"/>
        </xdr:cNvSpPr>
      </xdr:nvSpPr>
      <xdr:spPr bwMode="auto">
        <a:xfrm>
          <a:off x="309181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3617" name="Text Box 19">
          <a:extLst>
            <a:ext uri="{FF2B5EF4-FFF2-40B4-BE49-F238E27FC236}">
              <a16:creationId xmlns:a16="http://schemas.microsoft.com/office/drawing/2014/main" id="{6A17B369-2065-4D10-A7D5-1B0CDA67A133}"/>
            </a:ext>
          </a:extLst>
        </xdr:cNvPr>
        <xdr:cNvSpPr txBox="1">
          <a:spLocks noChangeArrowheads="1"/>
        </xdr:cNvSpPr>
      </xdr:nvSpPr>
      <xdr:spPr bwMode="auto">
        <a:xfrm>
          <a:off x="309181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44014"/>
    <xdr:sp macro="" textlink="">
      <xdr:nvSpPr>
        <xdr:cNvPr id="3618" name="Text Box 15">
          <a:extLst>
            <a:ext uri="{FF2B5EF4-FFF2-40B4-BE49-F238E27FC236}">
              <a16:creationId xmlns:a16="http://schemas.microsoft.com/office/drawing/2014/main" id="{96CC4ADA-3D58-4826-8AD7-5BC3CF05F35F}"/>
            </a:ext>
          </a:extLst>
        </xdr:cNvPr>
        <xdr:cNvSpPr txBox="1">
          <a:spLocks noChangeArrowheads="1"/>
        </xdr:cNvSpPr>
      </xdr:nvSpPr>
      <xdr:spPr bwMode="auto">
        <a:xfrm>
          <a:off x="4743450" y="517969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19" name="Text Box 16">
          <a:extLst>
            <a:ext uri="{FF2B5EF4-FFF2-40B4-BE49-F238E27FC236}">
              <a16:creationId xmlns:a16="http://schemas.microsoft.com/office/drawing/2014/main" id="{2CE69EB4-1D23-4202-85C4-AC28F2770413}"/>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20" name="Text Box 17">
          <a:extLst>
            <a:ext uri="{FF2B5EF4-FFF2-40B4-BE49-F238E27FC236}">
              <a16:creationId xmlns:a16="http://schemas.microsoft.com/office/drawing/2014/main" id="{317ED056-7F50-40B9-A2E4-D0306F9CF111}"/>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21" name="Text Box 18">
          <a:extLst>
            <a:ext uri="{FF2B5EF4-FFF2-40B4-BE49-F238E27FC236}">
              <a16:creationId xmlns:a16="http://schemas.microsoft.com/office/drawing/2014/main" id="{8E57DBEC-62B1-4C60-818B-28ECCCA7F113}"/>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22" name="Text Box 19">
          <a:extLst>
            <a:ext uri="{FF2B5EF4-FFF2-40B4-BE49-F238E27FC236}">
              <a16:creationId xmlns:a16="http://schemas.microsoft.com/office/drawing/2014/main" id="{0A6531E8-B695-4C40-A12B-433011AC9B4D}"/>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23" name="Text Box 16">
          <a:extLst>
            <a:ext uri="{FF2B5EF4-FFF2-40B4-BE49-F238E27FC236}">
              <a16:creationId xmlns:a16="http://schemas.microsoft.com/office/drawing/2014/main" id="{D74785EE-1914-4A4C-97A5-E0A1C8611EFF}"/>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24" name="Text Box 17">
          <a:extLst>
            <a:ext uri="{FF2B5EF4-FFF2-40B4-BE49-F238E27FC236}">
              <a16:creationId xmlns:a16="http://schemas.microsoft.com/office/drawing/2014/main" id="{D4DD0940-5CEC-4713-A809-D7638AF39489}"/>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25" name="Text Box 18">
          <a:extLst>
            <a:ext uri="{FF2B5EF4-FFF2-40B4-BE49-F238E27FC236}">
              <a16:creationId xmlns:a16="http://schemas.microsoft.com/office/drawing/2014/main" id="{B7594924-03A6-48E0-8EC1-FE7C9CD4923D}"/>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26" name="Text Box 16">
          <a:extLst>
            <a:ext uri="{FF2B5EF4-FFF2-40B4-BE49-F238E27FC236}">
              <a16:creationId xmlns:a16="http://schemas.microsoft.com/office/drawing/2014/main" id="{9DF03457-7C4F-41AA-9805-47B400ECF751}"/>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27" name="Text Box 17">
          <a:extLst>
            <a:ext uri="{FF2B5EF4-FFF2-40B4-BE49-F238E27FC236}">
              <a16:creationId xmlns:a16="http://schemas.microsoft.com/office/drawing/2014/main" id="{6B69D12D-115C-4B00-9B36-1C910E6C2ED8}"/>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28" name="Text Box 18">
          <a:extLst>
            <a:ext uri="{FF2B5EF4-FFF2-40B4-BE49-F238E27FC236}">
              <a16:creationId xmlns:a16="http://schemas.microsoft.com/office/drawing/2014/main" id="{C4329A06-6C91-48DF-9341-6D52EDECD6BF}"/>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29" name="Text Box 19">
          <a:extLst>
            <a:ext uri="{FF2B5EF4-FFF2-40B4-BE49-F238E27FC236}">
              <a16:creationId xmlns:a16="http://schemas.microsoft.com/office/drawing/2014/main" id="{40DAC2D2-CD7F-4164-BE68-10EB290AE97A}"/>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30" name="Text Box 16">
          <a:extLst>
            <a:ext uri="{FF2B5EF4-FFF2-40B4-BE49-F238E27FC236}">
              <a16:creationId xmlns:a16="http://schemas.microsoft.com/office/drawing/2014/main" id="{DBA9D139-D118-4B9B-98BB-E295527EDB71}"/>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31" name="Text Box 17">
          <a:extLst>
            <a:ext uri="{FF2B5EF4-FFF2-40B4-BE49-F238E27FC236}">
              <a16:creationId xmlns:a16="http://schemas.microsoft.com/office/drawing/2014/main" id="{D8E4CBD5-7BC5-4CFF-BFD0-D6B9290A1CE1}"/>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32" name="Text Box 18">
          <a:extLst>
            <a:ext uri="{FF2B5EF4-FFF2-40B4-BE49-F238E27FC236}">
              <a16:creationId xmlns:a16="http://schemas.microsoft.com/office/drawing/2014/main" id="{C807B5FF-B4C9-461E-A8B8-D25467A1366D}"/>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33" name="Text Box 19">
          <a:extLst>
            <a:ext uri="{FF2B5EF4-FFF2-40B4-BE49-F238E27FC236}">
              <a16:creationId xmlns:a16="http://schemas.microsoft.com/office/drawing/2014/main" id="{06CD0765-C36A-417B-A312-6DCBD3D6B33A}"/>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456743"/>
    <xdr:sp macro="" textlink="">
      <xdr:nvSpPr>
        <xdr:cNvPr id="3634" name="Text Box 15">
          <a:extLst>
            <a:ext uri="{FF2B5EF4-FFF2-40B4-BE49-F238E27FC236}">
              <a16:creationId xmlns:a16="http://schemas.microsoft.com/office/drawing/2014/main" id="{8CDB18B3-B21A-4153-9D1E-E1F4FC9F7F48}"/>
            </a:ext>
          </a:extLst>
        </xdr:cNvPr>
        <xdr:cNvSpPr txBox="1">
          <a:spLocks noChangeArrowheads="1"/>
        </xdr:cNvSpPr>
      </xdr:nvSpPr>
      <xdr:spPr bwMode="auto">
        <a:xfrm>
          <a:off x="4743450" y="503110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504825</xdr:rowOff>
    </xdr:from>
    <xdr:ext cx="95250" cy="442269"/>
    <xdr:sp macro="" textlink="">
      <xdr:nvSpPr>
        <xdr:cNvPr id="3635" name="Text Box 15">
          <a:extLst>
            <a:ext uri="{FF2B5EF4-FFF2-40B4-BE49-F238E27FC236}">
              <a16:creationId xmlns:a16="http://schemas.microsoft.com/office/drawing/2014/main" id="{84A3F601-9A81-4683-9D47-D2ABB16C8741}"/>
            </a:ext>
          </a:extLst>
        </xdr:cNvPr>
        <xdr:cNvSpPr txBox="1">
          <a:spLocks noChangeArrowheads="1"/>
        </xdr:cNvSpPr>
      </xdr:nvSpPr>
      <xdr:spPr bwMode="auto">
        <a:xfrm>
          <a:off x="14363700" y="503110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504825</xdr:rowOff>
    </xdr:from>
    <xdr:ext cx="95250" cy="442269"/>
    <xdr:sp macro="" textlink="">
      <xdr:nvSpPr>
        <xdr:cNvPr id="3636" name="Text Box 15">
          <a:extLst>
            <a:ext uri="{FF2B5EF4-FFF2-40B4-BE49-F238E27FC236}">
              <a16:creationId xmlns:a16="http://schemas.microsoft.com/office/drawing/2014/main" id="{DB75BFB4-1BE0-4F7D-AF34-B4B820EB49FC}"/>
            </a:ext>
          </a:extLst>
        </xdr:cNvPr>
        <xdr:cNvSpPr txBox="1">
          <a:spLocks noChangeArrowheads="1"/>
        </xdr:cNvSpPr>
      </xdr:nvSpPr>
      <xdr:spPr bwMode="auto">
        <a:xfrm>
          <a:off x="30918150" y="503110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3637" name="Text Box 15">
          <a:extLst>
            <a:ext uri="{FF2B5EF4-FFF2-40B4-BE49-F238E27FC236}">
              <a16:creationId xmlns:a16="http://schemas.microsoft.com/office/drawing/2014/main" id="{BAF9B4CD-9DBE-469A-BB90-75CE4940D59F}"/>
            </a:ext>
          </a:extLst>
        </xdr:cNvPr>
        <xdr:cNvSpPr txBox="1">
          <a:spLocks noChangeArrowheads="1"/>
        </xdr:cNvSpPr>
      </xdr:nvSpPr>
      <xdr:spPr bwMode="auto">
        <a:xfrm>
          <a:off x="4743450" y="50311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xdr:col>
      <xdr:colOff>755650</xdr:colOff>
      <xdr:row>120</xdr:row>
      <xdr:rowOff>346075</xdr:rowOff>
    </xdr:from>
    <xdr:ext cx="95250" cy="444331"/>
    <xdr:sp macro="" textlink="">
      <xdr:nvSpPr>
        <xdr:cNvPr id="3638" name="Text Box 15">
          <a:extLst>
            <a:ext uri="{FF2B5EF4-FFF2-40B4-BE49-F238E27FC236}">
              <a16:creationId xmlns:a16="http://schemas.microsoft.com/office/drawing/2014/main" id="{C8D48CF7-A4F9-4070-A3A5-F46456E21939}"/>
            </a:ext>
          </a:extLst>
        </xdr:cNvPr>
        <xdr:cNvSpPr txBox="1">
          <a:spLocks noChangeArrowheads="1"/>
        </xdr:cNvSpPr>
      </xdr:nvSpPr>
      <xdr:spPr bwMode="auto">
        <a:xfrm>
          <a:off x="4737100" y="502856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504825</xdr:rowOff>
    </xdr:from>
    <xdr:ext cx="95250" cy="213632"/>
    <xdr:sp macro="" textlink="">
      <xdr:nvSpPr>
        <xdr:cNvPr id="3639" name="Text Box 15">
          <a:extLst>
            <a:ext uri="{FF2B5EF4-FFF2-40B4-BE49-F238E27FC236}">
              <a16:creationId xmlns:a16="http://schemas.microsoft.com/office/drawing/2014/main" id="{EDC31ED7-6ABC-4AE4-90DC-9C445772A37E}"/>
            </a:ext>
          </a:extLst>
        </xdr:cNvPr>
        <xdr:cNvSpPr txBox="1">
          <a:spLocks noChangeArrowheads="1"/>
        </xdr:cNvSpPr>
      </xdr:nvSpPr>
      <xdr:spPr bwMode="auto">
        <a:xfrm>
          <a:off x="14363700" y="50311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40" name="Text Box 16">
          <a:extLst>
            <a:ext uri="{FF2B5EF4-FFF2-40B4-BE49-F238E27FC236}">
              <a16:creationId xmlns:a16="http://schemas.microsoft.com/office/drawing/2014/main" id="{C1184020-E086-4B39-8A17-074D2DCF6C01}"/>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41" name="Text Box 17">
          <a:extLst>
            <a:ext uri="{FF2B5EF4-FFF2-40B4-BE49-F238E27FC236}">
              <a16:creationId xmlns:a16="http://schemas.microsoft.com/office/drawing/2014/main" id="{390939C2-0281-4BCE-A244-EF3EB398E179}"/>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42" name="Text Box 18">
          <a:extLst>
            <a:ext uri="{FF2B5EF4-FFF2-40B4-BE49-F238E27FC236}">
              <a16:creationId xmlns:a16="http://schemas.microsoft.com/office/drawing/2014/main" id="{CE01E970-75E6-4DBB-BB7E-C25B238D9705}"/>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43" name="Text Box 19">
          <a:extLst>
            <a:ext uri="{FF2B5EF4-FFF2-40B4-BE49-F238E27FC236}">
              <a16:creationId xmlns:a16="http://schemas.microsoft.com/office/drawing/2014/main" id="{3FF921E2-15A7-4D69-9A51-5297665D468A}"/>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44" name="Text Box 16">
          <a:extLst>
            <a:ext uri="{FF2B5EF4-FFF2-40B4-BE49-F238E27FC236}">
              <a16:creationId xmlns:a16="http://schemas.microsoft.com/office/drawing/2014/main" id="{4A32B9EE-8B03-41B4-8556-8E88FD3B8921}"/>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45" name="Text Box 17">
          <a:extLst>
            <a:ext uri="{FF2B5EF4-FFF2-40B4-BE49-F238E27FC236}">
              <a16:creationId xmlns:a16="http://schemas.microsoft.com/office/drawing/2014/main" id="{0CDDD939-277D-46DA-BAF3-F0F05857DF47}"/>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46" name="Text Box 18">
          <a:extLst>
            <a:ext uri="{FF2B5EF4-FFF2-40B4-BE49-F238E27FC236}">
              <a16:creationId xmlns:a16="http://schemas.microsoft.com/office/drawing/2014/main" id="{513B104E-9E3D-4B07-A116-5301D4E8B64B}"/>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47" name="Text Box 19">
          <a:extLst>
            <a:ext uri="{FF2B5EF4-FFF2-40B4-BE49-F238E27FC236}">
              <a16:creationId xmlns:a16="http://schemas.microsoft.com/office/drawing/2014/main" id="{34165036-6F70-4AA0-B823-C45CB2BDF432}"/>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3648" name="Text Box 16">
          <a:extLst>
            <a:ext uri="{FF2B5EF4-FFF2-40B4-BE49-F238E27FC236}">
              <a16:creationId xmlns:a16="http://schemas.microsoft.com/office/drawing/2014/main" id="{55FD0A09-DAAA-4E57-A250-053CD67933E8}"/>
            </a:ext>
          </a:extLst>
        </xdr:cNvPr>
        <xdr:cNvSpPr txBox="1">
          <a:spLocks noChangeArrowheads="1"/>
        </xdr:cNvSpPr>
      </xdr:nvSpPr>
      <xdr:spPr bwMode="auto">
        <a:xfrm>
          <a:off x="309181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3649" name="Text Box 17">
          <a:extLst>
            <a:ext uri="{FF2B5EF4-FFF2-40B4-BE49-F238E27FC236}">
              <a16:creationId xmlns:a16="http://schemas.microsoft.com/office/drawing/2014/main" id="{28D22FA8-DB4D-47CB-BB2F-E93701020339}"/>
            </a:ext>
          </a:extLst>
        </xdr:cNvPr>
        <xdr:cNvSpPr txBox="1">
          <a:spLocks noChangeArrowheads="1"/>
        </xdr:cNvSpPr>
      </xdr:nvSpPr>
      <xdr:spPr bwMode="auto">
        <a:xfrm>
          <a:off x="309181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3650" name="Text Box 18">
          <a:extLst>
            <a:ext uri="{FF2B5EF4-FFF2-40B4-BE49-F238E27FC236}">
              <a16:creationId xmlns:a16="http://schemas.microsoft.com/office/drawing/2014/main" id="{7ED033D7-2261-47D7-A855-21310508A0EA}"/>
            </a:ext>
          </a:extLst>
        </xdr:cNvPr>
        <xdr:cNvSpPr txBox="1">
          <a:spLocks noChangeArrowheads="1"/>
        </xdr:cNvSpPr>
      </xdr:nvSpPr>
      <xdr:spPr bwMode="auto">
        <a:xfrm>
          <a:off x="309181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3651" name="Text Box 19">
          <a:extLst>
            <a:ext uri="{FF2B5EF4-FFF2-40B4-BE49-F238E27FC236}">
              <a16:creationId xmlns:a16="http://schemas.microsoft.com/office/drawing/2014/main" id="{63C53ABE-9EBF-4433-802D-91E0689F878E}"/>
            </a:ext>
          </a:extLst>
        </xdr:cNvPr>
        <xdr:cNvSpPr txBox="1">
          <a:spLocks noChangeArrowheads="1"/>
        </xdr:cNvSpPr>
      </xdr:nvSpPr>
      <xdr:spPr bwMode="auto">
        <a:xfrm>
          <a:off x="309181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44014"/>
    <xdr:sp macro="" textlink="">
      <xdr:nvSpPr>
        <xdr:cNvPr id="3652" name="Text Box 15">
          <a:extLst>
            <a:ext uri="{FF2B5EF4-FFF2-40B4-BE49-F238E27FC236}">
              <a16:creationId xmlns:a16="http://schemas.microsoft.com/office/drawing/2014/main" id="{F5D5205E-91C7-4265-8669-2D98ED89DFF0}"/>
            </a:ext>
          </a:extLst>
        </xdr:cNvPr>
        <xdr:cNvSpPr txBox="1">
          <a:spLocks noChangeArrowheads="1"/>
        </xdr:cNvSpPr>
      </xdr:nvSpPr>
      <xdr:spPr bwMode="auto">
        <a:xfrm>
          <a:off x="4743450" y="517969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53" name="Text Box 16">
          <a:extLst>
            <a:ext uri="{FF2B5EF4-FFF2-40B4-BE49-F238E27FC236}">
              <a16:creationId xmlns:a16="http://schemas.microsoft.com/office/drawing/2014/main" id="{DB85A2F7-7A35-405A-AA50-74DCEFCD1AE5}"/>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54" name="Text Box 17">
          <a:extLst>
            <a:ext uri="{FF2B5EF4-FFF2-40B4-BE49-F238E27FC236}">
              <a16:creationId xmlns:a16="http://schemas.microsoft.com/office/drawing/2014/main" id="{D333B8A5-1CD0-4DFB-BE91-538A31E4E10A}"/>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55" name="Text Box 18">
          <a:extLst>
            <a:ext uri="{FF2B5EF4-FFF2-40B4-BE49-F238E27FC236}">
              <a16:creationId xmlns:a16="http://schemas.microsoft.com/office/drawing/2014/main" id="{C9ECD9A9-86D9-449E-9B54-817AEB1DCB5A}"/>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56" name="Text Box 19">
          <a:extLst>
            <a:ext uri="{FF2B5EF4-FFF2-40B4-BE49-F238E27FC236}">
              <a16:creationId xmlns:a16="http://schemas.microsoft.com/office/drawing/2014/main" id="{BB35CE52-9016-4A71-B79C-4C41E72FA5FF}"/>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124</xdr:row>
      <xdr:rowOff>504825</xdr:rowOff>
    </xdr:from>
    <xdr:ext cx="95250" cy="442269"/>
    <xdr:sp macro="" textlink="">
      <xdr:nvSpPr>
        <xdr:cNvPr id="3657" name="Text Box 15">
          <a:extLst>
            <a:ext uri="{FF2B5EF4-FFF2-40B4-BE49-F238E27FC236}">
              <a16:creationId xmlns:a16="http://schemas.microsoft.com/office/drawing/2014/main" id="{2A262E26-7B41-4703-AE72-9ECA968C3505}"/>
            </a:ext>
          </a:extLst>
        </xdr:cNvPr>
        <xdr:cNvSpPr txBox="1">
          <a:spLocks noChangeArrowheads="1"/>
        </xdr:cNvSpPr>
      </xdr:nvSpPr>
      <xdr:spPr bwMode="auto">
        <a:xfrm>
          <a:off x="14363700" y="517969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58" name="Text Box 16">
          <a:extLst>
            <a:ext uri="{FF2B5EF4-FFF2-40B4-BE49-F238E27FC236}">
              <a16:creationId xmlns:a16="http://schemas.microsoft.com/office/drawing/2014/main" id="{D65F208B-6A73-4934-AD0F-55BBA7A88D76}"/>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59" name="Text Box 17">
          <a:extLst>
            <a:ext uri="{FF2B5EF4-FFF2-40B4-BE49-F238E27FC236}">
              <a16:creationId xmlns:a16="http://schemas.microsoft.com/office/drawing/2014/main" id="{19C03E23-B1B1-4F7A-BD2C-AA3E9F220148}"/>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60" name="Text Box 18">
          <a:extLst>
            <a:ext uri="{FF2B5EF4-FFF2-40B4-BE49-F238E27FC236}">
              <a16:creationId xmlns:a16="http://schemas.microsoft.com/office/drawing/2014/main" id="{CF5D89B9-4AEB-4D72-8637-85662F2DAF35}"/>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61" name="Text Box 16">
          <a:extLst>
            <a:ext uri="{FF2B5EF4-FFF2-40B4-BE49-F238E27FC236}">
              <a16:creationId xmlns:a16="http://schemas.microsoft.com/office/drawing/2014/main" id="{86A416E6-2441-4734-B2C9-E2805CC6E9E1}"/>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62" name="Text Box 17">
          <a:extLst>
            <a:ext uri="{FF2B5EF4-FFF2-40B4-BE49-F238E27FC236}">
              <a16:creationId xmlns:a16="http://schemas.microsoft.com/office/drawing/2014/main" id="{F553D2BB-5790-4E61-83FC-43FB4C50B506}"/>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63" name="Text Box 18">
          <a:extLst>
            <a:ext uri="{FF2B5EF4-FFF2-40B4-BE49-F238E27FC236}">
              <a16:creationId xmlns:a16="http://schemas.microsoft.com/office/drawing/2014/main" id="{FAE4B9C3-5EE5-4B12-92E2-D3AE5B5FFE8E}"/>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64" name="Text Box 19">
          <a:extLst>
            <a:ext uri="{FF2B5EF4-FFF2-40B4-BE49-F238E27FC236}">
              <a16:creationId xmlns:a16="http://schemas.microsoft.com/office/drawing/2014/main" id="{884F1A27-01AD-4101-A2B5-62EEC4A473F7}"/>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65" name="Text Box 16">
          <a:extLst>
            <a:ext uri="{FF2B5EF4-FFF2-40B4-BE49-F238E27FC236}">
              <a16:creationId xmlns:a16="http://schemas.microsoft.com/office/drawing/2014/main" id="{844EC2EA-6233-4AF9-8A36-7958774F7E76}"/>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66" name="Text Box 17">
          <a:extLst>
            <a:ext uri="{FF2B5EF4-FFF2-40B4-BE49-F238E27FC236}">
              <a16:creationId xmlns:a16="http://schemas.microsoft.com/office/drawing/2014/main" id="{0CD28343-EB66-48E1-BB39-38C0DAA78232}"/>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67" name="Text Box 18">
          <a:extLst>
            <a:ext uri="{FF2B5EF4-FFF2-40B4-BE49-F238E27FC236}">
              <a16:creationId xmlns:a16="http://schemas.microsoft.com/office/drawing/2014/main" id="{03BE6C0A-C290-4000-A27C-587ECEE6E8CC}"/>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170392</xdr:rowOff>
    </xdr:from>
    <xdr:ext cx="95250" cy="213632"/>
    <xdr:sp macro="" textlink="">
      <xdr:nvSpPr>
        <xdr:cNvPr id="3668" name="Text Box 15">
          <a:extLst>
            <a:ext uri="{FF2B5EF4-FFF2-40B4-BE49-F238E27FC236}">
              <a16:creationId xmlns:a16="http://schemas.microsoft.com/office/drawing/2014/main" id="{BF5E7225-6CD2-4DB8-9693-44B1ABCD13F4}"/>
            </a:ext>
          </a:extLst>
        </xdr:cNvPr>
        <xdr:cNvSpPr txBox="1">
          <a:spLocks noChangeArrowheads="1"/>
        </xdr:cNvSpPr>
      </xdr:nvSpPr>
      <xdr:spPr bwMode="auto">
        <a:xfrm>
          <a:off x="14392275" y="523388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69" name="Text Box 16">
          <a:extLst>
            <a:ext uri="{FF2B5EF4-FFF2-40B4-BE49-F238E27FC236}">
              <a16:creationId xmlns:a16="http://schemas.microsoft.com/office/drawing/2014/main" id="{95992BEE-59A6-40B5-AA65-A5A51E336ADE}"/>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70" name="Text Box 17">
          <a:extLst>
            <a:ext uri="{FF2B5EF4-FFF2-40B4-BE49-F238E27FC236}">
              <a16:creationId xmlns:a16="http://schemas.microsoft.com/office/drawing/2014/main" id="{BC4AE970-6318-40D5-A1B5-6212832AA5D9}"/>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71" name="Text Box 18">
          <a:extLst>
            <a:ext uri="{FF2B5EF4-FFF2-40B4-BE49-F238E27FC236}">
              <a16:creationId xmlns:a16="http://schemas.microsoft.com/office/drawing/2014/main" id="{E4198F94-D7B9-43A8-B4EA-2A13194E2B7F}"/>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72" name="Text Box 19">
          <a:extLst>
            <a:ext uri="{FF2B5EF4-FFF2-40B4-BE49-F238E27FC236}">
              <a16:creationId xmlns:a16="http://schemas.microsoft.com/office/drawing/2014/main" id="{6F3D98B7-1DB8-4E1D-838A-9033E41A212A}"/>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73" name="Text Box 16">
          <a:extLst>
            <a:ext uri="{FF2B5EF4-FFF2-40B4-BE49-F238E27FC236}">
              <a16:creationId xmlns:a16="http://schemas.microsoft.com/office/drawing/2014/main" id="{77F2599C-1F49-47D7-BE79-0792D86D6E0E}"/>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74" name="Text Box 17">
          <a:extLst>
            <a:ext uri="{FF2B5EF4-FFF2-40B4-BE49-F238E27FC236}">
              <a16:creationId xmlns:a16="http://schemas.microsoft.com/office/drawing/2014/main" id="{CD4C9391-B366-4FC8-B71D-F4A89FAACD8C}"/>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75" name="Text Box 18">
          <a:extLst>
            <a:ext uri="{FF2B5EF4-FFF2-40B4-BE49-F238E27FC236}">
              <a16:creationId xmlns:a16="http://schemas.microsoft.com/office/drawing/2014/main" id="{49A2396A-69F9-4194-8FCC-3E3AF513D3A0}"/>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76" name="Text Box 19">
          <a:extLst>
            <a:ext uri="{FF2B5EF4-FFF2-40B4-BE49-F238E27FC236}">
              <a16:creationId xmlns:a16="http://schemas.microsoft.com/office/drawing/2014/main" id="{66FFBE20-C7CF-46B0-B05E-5FDC974FE8FE}"/>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121</xdr:row>
      <xdr:rowOff>0</xdr:rowOff>
    </xdr:from>
    <xdr:ext cx="95250" cy="171450"/>
    <xdr:sp macro="" textlink="">
      <xdr:nvSpPr>
        <xdr:cNvPr id="3677" name="Text Box 16">
          <a:extLst>
            <a:ext uri="{FF2B5EF4-FFF2-40B4-BE49-F238E27FC236}">
              <a16:creationId xmlns:a16="http://schemas.microsoft.com/office/drawing/2014/main" id="{786DF397-CDCF-49BE-8171-50315C3BE99E}"/>
            </a:ext>
          </a:extLst>
        </xdr:cNvPr>
        <xdr:cNvSpPr txBox="1">
          <a:spLocks noChangeArrowheads="1"/>
        </xdr:cNvSpPr>
      </xdr:nvSpPr>
      <xdr:spPr bwMode="auto">
        <a:xfrm>
          <a:off x="30918150" y="503110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121</xdr:row>
      <xdr:rowOff>0</xdr:rowOff>
    </xdr:from>
    <xdr:ext cx="95250" cy="171450"/>
    <xdr:sp macro="" textlink="">
      <xdr:nvSpPr>
        <xdr:cNvPr id="3678" name="Text Box 17">
          <a:extLst>
            <a:ext uri="{FF2B5EF4-FFF2-40B4-BE49-F238E27FC236}">
              <a16:creationId xmlns:a16="http://schemas.microsoft.com/office/drawing/2014/main" id="{2CA0BCE3-DF1F-4CF3-B82A-B19970DBC8E1}"/>
            </a:ext>
          </a:extLst>
        </xdr:cNvPr>
        <xdr:cNvSpPr txBox="1">
          <a:spLocks noChangeArrowheads="1"/>
        </xdr:cNvSpPr>
      </xdr:nvSpPr>
      <xdr:spPr bwMode="auto">
        <a:xfrm>
          <a:off x="30918150" y="503110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121</xdr:row>
      <xdr:rowOff>0</xdr:rowOff>
    </xdr:from>
    <xdr:ext cx="95250" cy="171450"/>
    <xdr:sp macro="" textlink="">
      <xdr:nvSpPr>
        <xdr:cNvPr id="3679" name="Text Box 18">
          <a:extLst>
            <a:ext uri="{FF2B5EF4-FFF2-40B4-BE49-F238E27FC236}">
              <a16:creationId xmlns:a16="http://schemas.microsoft.com/office/drawing/2014/main" id="{778860D3-35AA-4115-938E-B2E86823B42A}"/>
            </a:ext>
          </a:extLst>
        </xdr:cNvPr>
        <xdr:cNvSpPr txBox="1">
          <a:spLocks noChangeArrowheads="1"/>
        </xdr:cNvSpPr>
      </xdr:nvSpPr>
      <xdr:spPr bwMode="auto">
        <a:xfrm>
          <a:off x="30918150" y="503110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121</xdr:row>
      <xdr:rowOff>0</xdr:rowOff>
    </xdr:from>
    <xdr:ext cx="95250" cy="171450"/>
    <xdr:sp macro="" textlink="">
      <xdr:nvSpPr>
        <xdr:cNvPr id="3680" name="Text Box 19">
          <a:extLst>
            <a:ext uri="{FF2B5EF4-FFF2-40B4-BE49-F238E27FC236}">
              <a16:creationId xmlns:a16="http://schemas.microsoft.com/office/drawing/2014/main" id="{D960CDDB-2231-4F32-9CD3-2FC4014428AB}"/>
            </a:ext>
          </a:extLst>
        </xdr:cNvPr>
        <xdr:cNvSpPr txBox="1">
          <a:spLocks noChangeArrowheads="1"/>
        </xdr:cNvSpPr>
      </xdr:nvSpPr>
      <xdr:spPr bwMode="auto">
        <a:xfrm>
          <a:off x="30918150" y="503110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44014"/>
    <xdr:sp macro="" textlink="">
      <xdr:nvSpPr>
        <xdr:cNvPr id="3681" name="Text Box 15">
          <a:extLst>
            <a:ext uri="{FF2B5EF4-FFF2-40B4-BE49-F238E27FC236}">
              <a16:creationId xmlns:a16="http://schemas.microsoft.com/office/drawing/2014/main" id="{F7AABAE1-5BC0-4FEB-B72E-8968B976C8DD}"/>
            </a:ext>
          </a:extLst>
        </xdr:cNvPr>
        <xdr:cNvSpPr txBox="1">
          <a:spLocks noChangeArrowheads="1"/>
        </xdr:cNvSpPr>
      </xdr:nvSpPr>
      <xdr:spPr bwMode="auto">
        <a:xfrm>
          <a:off x="4743450" y="517969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82" name="Text Box 16">
          <a:extLst>
            <a:ext uri="{FF2B5EF4-FFF2-40B4-BE49-F238E27FC236}">
              <a16:creationId xmlns:a16="http://schemas.microsoft.com/office/drawing/2014/main" id="{E862F86D-05DE-4041-A20F-81F0F0DA7975}"/>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83" name="Text Box 17">
          <a:extLst>
            <a:ext uri="{FF2B5EF4-FFF2-40B4-BE49-F238E27FC236}">
              <a16:creationId xmlns:a16="http://schemas.microsoft.com/office/drawing/2014/main" id="{C6D0F671-3FE5-42A7-8002-92350C8E35E6}"/>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84" name="Text Box 18">
          <a:extLst>
            <a:ext uri="{FF2B5EF4-FFF2-40B4-BE49-F238E27FC236}">
              <a16:creationId xmlns:a16="http://schemas.microsoft.com/office/drawing/2014/main" id="{07E4435C-1398-45B3-84A0-87C67F7982FD}"/>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85" name="Text Box 19">
          <a:extLst>
            <a:ext uri="{FF2B5EF4-FFF2-40B4-BE49-F238E27FC236}">
              <a16:creationId xmlns:a16="http://schemas.microsoft.com/office/drawing/2014/main" id="{0DEA737A-1068-4B49-A0B8-15481E78A08F}"/>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86" name="Text Box 16">
          <a:extLst>
            <a:ext uri="{FF2B5EF4-FFF2-40B4-BE49-F238E27FC236}">
              <a16:creationId xmlns:a16="http://schemas.microsoft.com/office/drawing/2014/main" id="{990C4563-1E74-426A-8095-3EFA8540613A}"/>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87" name="Text Box 17">
          <a:extLst>
            <a:ext uri="{FF2B5EF4-FFF2-40B4-BE49-F238E27FC236}">
              <a16:creationId xmlns:a16="http://schemas.microsoft.com/office/drawing/2014/main" id="{8192D37D-D7D5-401C-A0FB-07FF5DB47D9A}"/>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15875</xdr:rowOff>
    </xdr:from>
    <xdr:ext cx="95250" cy="171450"/>
    <xdr:sp macro="" textlink="">
      <xdr:nvSpPr>
        <xdr:cNvPr id="3688" name="Text Box 18">
          <a:extLst>
            <a:ext uri="{FF2B5EF4-FFF2-40B4-BE49-F238E27FC236}">
              <a16:creationId xmlns:a16="http://schemas.microsoft.com/office/drawing/2014/main" id="{97C0E6B4-67BC-4865-BE63-CAB9A809736B}"/>
            </a:ext>
          </a:extLst>
        </xdr:cNvPr>
        <xdr:cNvSpPr txBox="1">
          <a:spLocks noChangeArrowheads="1"/>
        </xdr:cNvSpPr>
      </xdr:nvSpPr>
      <xdr:spPr bwMode="auto">
        <a:xfrm>
          <a:off x="14355762" y="52184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89" name="Text Box 16">
          <a:extLst>
            <a:ext uri="{FF2B5EF4-FFF2-40B4-BE49-F238E27FC236}">
              <a16:creationId xmlns:a16="http://schemas.microsoft.com/office/drawing/2014/main" id="{448C2292-7EEC-4349-BBE4-FED6BE6E1CA2}"/>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90" name="Text Box 17">
          <a:extLst>
            <a:ext uri="{FF2B5EF4-FFF2-40B4-BE49-F238E27FC236}">
              <a16:creationId xmlns:a16="http://schemas.microsoft.com/office/drawing/2014/main" id="{9CC0B838-A75F-43F0-B668-DA7CBEE7F117}"/>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91" name="Text Box 18">
          <a:extLst>
            <a:ext uri="{FF2B5EF4-FFF2-40B4-BE49-F238E27FC236}">
              <a16:creationId xmlns:a16="http://schemas.microsoft.com/office/drawing/2014/main" id="{78DE059D-C1A9-4177-B7B2-1FD75F0C9530}"/>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92" name="Text Box 19">
          <a:extLst>
            <a:ext uri="{FF2B5EF4-FFF2-40B4-BE49-F238E27FC236}">
              <a16:creationId xmlns:a16="http://schemas.microsoft.com/office/drawing/2014/main" id="{7B29BC8A-D2DA-4CE4-BCA0-393EB914E124}"/>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93" name="Text Box 16">
          <a:extLst>
            <a:ext uri="{FF2B5EF4-FFF2-40B4-BE49-F238E27FC236}">
              <a16:creationId xmlns:a16="http://schemas.microsoft.com/office/drawing/2014/main" id="{0CA6A619-2678-487B-B4BF-8DC773847D86}"/>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170392</xdr:rowOff>
    </xdr:from>
    <xdr:ext cx="95250" cy="213632"/>
    <xdr:sp macro="" textlink="">
      <xdr:nvSpPr>
        <xdr:cNvPr id="3694" name="Text Box 15">
          <a:extLst>
            <a:ext uri="{FF2B5EF4-FFF2-40B4-BE49-F238E27FC236}">
              <a16:creationId xmlns:a16="http://schemas.microsoft.com/office/drawing/2014/main" id="{FA3EA6DB-38DF-4016-82DA-F03D481250E4}"/>
            </a:ext>
          </a:extLst>
        </xdr:cNvPr>
        <xdr:cNvSpPr txBox="1">
          <a:spLocks noChangeArrowheads="1"/>
        </xdr:cNvSpPr>
      </xdr:nvSpPr>
      <xdr:spPr bwMode="auto">
        <a:xfrm>
          <a:off x="14392275" y="523388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xdr:row>
      <xdr:rowOff>504825</xdr:rowOff>
    </xdr:from>
    <xdr:ext cx="95250" cy="467134"/>
    <xdr:sp macro="" textlink="">
      <xdr:nvSpPr>
        <xdr:cNvPr id="3695" name="Text Box 15">
          <a:extLst>
            <a:ext uri="{FF2B5EF4-FFF2-40B4-BE49-F238E27FC236}">
              <a16:creationId xmlns:a16="http://schemas.microsoft.com/office/drawing/2014/main" id="{2C81954F-E72F-4419-AFD1-FAC034F7BCC5}"/>
            </a:ext>
          </a:extLst>
        </xdr:cNvPr>
        <xdr:cNvSpPr txBox="1">
          <a:spLocks noChangeArrowheads="1"/>
        </xdr:cNvSpPr>
      </xdr:nvSpPr>
      <xdr:spPr bwMode="auto">
        <a:xfrm>
          <a:off x="4743450" y="11306175"/>
          <a:ext cx="95250" cy="46713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xdr:row>
      <xdr:rowOff>504825</xdr:rowOff>
    </xdr:from>
    <xdr:ext cx="95250" cy="213632"/>
    <xdr:sp macro="" textlink="">
      <xdr:nvSpPr>
        <xdr:cNvPr id="3696" name="Text Box 15">
          <a:extLst>
            <a:ext uri="{FF2B5EF4-FFF2-40B4-BE49-F238E27FC236}">
              <a16:creationId xmlns:a16="http://schemas.microsoft.com/office/drawing/2014/main" id="{BF14A5AD-ACE5-4A00-B917-0C4ACA5F51A4}"/>
            </a:ext>
          </a:extLst>
        </xdr:cNvPr>
        <xdr:cNvSpPr txBox="1">
          <a:spLocks noChangeArrowheads="1"/>
        </xdr:cNvSpPr>
      </xdr:nvSpPr>
      <xdr:spPr bwMode="auto">
        <a:xfrm>
          <a:off x="4743450" y="11306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xdr:row>
      <xdr:rowOff>504825</xdr:rowOff>
    </xdr:from>
    <xdr:ext cx="95250" cy="444331"/>
    <xdr:sp macro="" textlink="">
      <xdr:nvSpPr>
        <xdr:cNvPr id="3697" name="Text Box 15">
          <a:extLst>
            <a:ext uri="{FF2B5EF4-FFF2-40B4-BE49-F238E27FC236}">
              <a16:creationId xmlns:a16="http://schemas.microsoft.com/office/drawing/2014/main" id="{A19A55D1-0F58-49D9-96DB-6EE996A89A4C}"/>
            </a:ext>
          </a:extLst>
        </xdr:cNvPr>
        <xdr:cNvSpPr txBox="1">
          <a:spLocks noChangeArrowheads="1"/>
        </xdr:cNvSpPr>
      </xdr:nvSpPr>
      <xdr:spPr bwMode="auto">
        <a:xfrm>
          <a:off x="4743450" y="113061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xdr:row>
      <xdr:rowOff>504825</xdr:rowOff>
    </xdr:from>
    <xdr:ext cx="95250" cy="444014"/>
    <xdr:sp macro="" textlink="">
      <xdr:nvSpPr>
        <xdr:cNvPr id="3698" name="Text Box 15">
          <a:extLst>
            <a:ext uri="{FF2B5EF4-FFF2-40B4-BE49-F238E27FC236}">
              <a16:creationId xmlns:a16="http://schemas.microsoft.com/office/drawing/2014/main" id="{A55ED2EE-9806-43A8-9D43-69816CE19197}"/>
            </a:ext>
          </a:extLst>
        </xdr:cNvPr>
        <xdr:cNvSpPr txBox="1">
          <a:spLocks noChangeArrowheads="1"/>
        </xdr:cNvSpPr>
      </xdr:nvSpPr>
      <xdr:spPr bwMode="auto">
        <a:xfrm>
          <a:off x="4743450" y="120491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xdr:row>
      <xdr:rowOff>504825</xdr:rowOff>
    </xdr:from>
    <xdr:ext cx="95250" cy="444014"/>
    <xdr:sp macro="" textlink="">
      <xdr:nvSpPr>
        <xdr:cNvPr id="3699" name="Text Box 15">
          <a:extLst>
            <a:ext uri="{FF2B5EF4-FFF2-40B4-BE49-F238E27FC236}">
              <a16:creationId xmlns:a16="http://schemas.microsoft.com/office/drawing/2014/main" id="{99C16008-39BC-4299-85AD-066D75AB73FA}"/>
            </a:ext>
          </a:extLst>
        </xdr:cNvPr>
        <xdr:cNvSpPr txBox="1">
          <a:spLocks noChangeArrowheads="1"/>
        </xdr:cNvSpPr>
      </xdr:nvSpPr>
      <xdr:spPr bwMode="auto">
        <a:xfrm>
          <a:off x="4743450" y="120491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448496"/>
    <xdr:sp macro="" textlink="">
      <xdr:nvSpPr>
        <xdr:cNvPr id="3700" name="Text Box 15">
          <a:extLst>
            <a:ext uri="{FF2B5EF4-FFF2-40B4-BE49-F238E27FC236}">
              <a16:creationId xmlns:a16="http://schemas.microsoft.com/office/drawing/2014/main" id="{AE61B13E-1565-4232-B95E-4EB741DB438F}"/>
            </a:ext>
          </a:extLst>
        </xdr:cNvPr>
        <xdr:cNvSpPr txBox="1">
          <a:spLocks noChangeArrowheads="1"/>
        </xdr:cNvSpPr>
      </xdr:nvSpPr>
      <xdr:spPr bwMode="auto">
        <a:xfrm>
          <a:off x="4743450" y="131635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213632"/>
    <xdr:sp macro="" textlink="">
      <xdr:nvSpPr>
        <xdr:cNvPr id="3701" name="Text Box 15">
          <a:extLst>
            <a:ext uri="{FF2B5EF4-FFF2-40B4-BE49-F238E27FC236}">
              <a16:creationId xmlns:a16="http://schemas.microsoft.com/office/drawing/2014/main" id="{43749A74-23A5-482D-88F0-86D2AE7B5923}"/>
            </a:ext>
          </a:extLst>
        </xdr:cNvPr>
        <xdr:cNvSpPr txBox="1">
          <a:spLocks noChangeArrowheads="1"/>
        </xdr:cNvSpPr>
      </xdr:nvSpPr>
      <xdr:spPr bwMode="auto">
        <a:xfrm>
          <a:off x="4743450" y="131635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444331"/>
    <xdr:sp macro="" textlink="">
      <xdr:nvSpPr>
        <xdr:cNvPr id="3702" name="Text Box 15">
          <a:extLst>
            <a:ext uri="{FF2B5EF4-FFF2-40B4-BE49-F238E27FC236}">
              <a16:creationId xmlns:a16="http://schemas.microsoft.com/office/drawing/2014/main" id="{8F3F1CBC-934F-47E5-B164-E8569E65FF0C}"/>
            </a:ext>
          </a:extLst>
        </xdr:cNvPr>
        <xdr:cNvSpPr txBox="1">
          <a:spLocks noChangeArrowheads="1"/>
        </xdr:cNvSpPr>
      </xdr:nvSpPr>
      <xdr:spPr bwMode="auto">
        <a:xfrm>
          <a:off x="4743450" y="131635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456743"/>
    <xdr:sp macro="" textlink="">
      <xdr:nvSpPr>
        <xdr:cNvPr id="3703" name="Text Box 15">
          <a:extLst>
            <a:ext uri="{FF2B5EF4-FFF2-40B4-BE49-F238E27FC236}">
              <a16:creationId xmlns:a16="http://schemas.microsoft.com/office/drawing/2014/main" id="{FDCEF29B-CC4F-4FF3-A2E4-2CB164931125}"/>
            </a:ext>
          </a:extLst>
        </xdr:cNvPr>
        <xdr:cNvSpPr txBox="1">
          <a:spLocks noChangeArrowheads="1"/>
        </xdr:cNvSpPr>
      </xdr:nvSpPr>
      <xdr:spPr bwMode="auto">
        <a:xfrm>
          <a:off x="4743450" y="131635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213632"/>
    <xdr:sp macro="" textlink="">
      <xdr:nvSpPr>
        <xdr:cNvPr id="3704" name="Text Box 15">
          <a:extLst>
            <a:ext uri="{FF2B5EF4-FFF2-40B4-BE49-F238E27FC236}">
              <a16:creationId xmlns:a16="http://schemas.microsoft.com/office/drawing/2014/main" id="{EC0D6639-04D0-4CBF-A0FC-3F99BEBCE18B}"/>
            </a:ext>
          </a:extLst>
        </xdr:cNvPr>
        <xdr:cNvSpPr txBox="1">
          <a:spLocks noChangeArrowheads="1"/>
        </xdr:cNvSpPr>
      </xdr:nvSpPr>
      <xdr:spPr bwMode="auto">
        <a:xfrm>
          <a:off x="4743450" y="131635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444331"/>
    <xdr:sp macro="" textlink="">
      <xdr:nvSpPr>
        <xdr:cNvPr id="3705" name="Text Box 15">
          <a:extLst>
            <a:ext uri="{FF2B5EF4-FFF2-40B4-BE49-F238E27FC236}">
              <a16:creationId xmlns:a16="http://schemas.microsoft.com/office/drawing/2014/main" id="{6A020E25-DB44-4C1C-8DCF-A14DBBA96437}"/>
            </a:ext>
          </a:extLst>
        </xdr:cNvPr>
        <xdr:cNvSpPr txBox="1">
          <a:spLocks noChangeArrowheads="1"/>
        </xdr:cNvSpPr>
      </xdr:nvSpPr>
      <xdr:spPr bwMode="auto">
        <a:xfrm>
          <a:off x="4743450" y="131635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448496"/>
    <xdr:sp macro="" textlink="">
      <xdr:nvSpPr>
        <xdr:cNvPr id="3706" name="Text Box 15">
          <a:extLst>
            <a:ext uri="{FF2B5EF4-FFF2-40B4-BE49-F238E27FC236}">
              <a16:creationId xmlns:a16="http://schemas.microsoft.com/office/drawing/2014/main" id="{58581823-20F5-483B-A501-2AC379DEAAA6}"/>
            </a:ext>
          </a:extLst>
        </xdr:cNvPr>
        <xdr:cNvSpPr txBox="1">
          <a:spLocks noChangeArrowheads="1"/>
        </xdr:cNvSpPr>
      </xdr:nvSpPr>
      <xdr:spPr bwMode="auto">
        <a:xfrm>
          <a:off x="4743450" y="139065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213632"/>
    <xdr:sp macro="" textlink="">
      <xdr:nvSpPr>
        <xdr:cNvPr id="3707" name="Text Box 15">
          <a:extLst>
            <a:ext uri="{FF2B5EF4-FFF2-40B4-BE49-F238E27FC236}">
              <a16:creationId xmlns:a16="http://schemas.microsoft.com/office/drawing/2014/main" id="{F5F6A42F-2857-4FBA-827C-1EFF1F6A4E3B}"/>
            </a:ext>
          </a:extLst>
        </xdr:cNvPr>
        <xdr:cNvSpPr txBox="1">
          <a:spLocks noChangeArrowheads="1"/>
        </xdr:cNvSpPr>
      </xdr:nvSpPr>
      <xdr:spPr bwMode="auto">
        <a:xfrm>
          <a:off x="4743450" y="13906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444331"/>
    <xdr:sp macro="" textlink="">
      <xdr:nvSpPr>
        <xdr:cNvPr id="3708" name="Text Box 15">
          <a:extLst>
            <a:ext uri="{FF2B5EF4-FFF2-40B4-BE49-F238E27FC236}">
              <a16:creationId xmlns:a16="http://schemas.microsoft.com/office/drawing/2014/main" id="{9CA40B69-E65B-4643-9FC4-08AB2D82D491}"/>
            </a:ext>
          </a:extLst>
        </xdr:cNvPr>
        <xdr:cNvSpPr txBox="1">
          <a:spLocks noChangeArrowheads="1"/>
        </xdr:cNvSpPr>
      </xdr:nvSpPr>
      <xdr:spPr bwMode="auto">
        <a:xfrm>
          <a:off x="4743450" y="139065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456743"/>
    <xdr:sp macro="" textlink="">
      <xdr:nvSpPr>
        <xdr:cNvPr id="3709" name="Text Box 15">
          <a:extLst>
            <a:ext uri="{FF2B5EF4-FFF2-40B4-BE49-F238E27FC236}">
              <a16:creationId xmlns:a16="http://schemas.microsoft.com/office/drawing/2014/main" id="{52F43FFB-95AC-4802-BF0E-F92B4CA94355}"/>
            </a:ext>
          </a:extLst>
        </xdr:cNvPr>
        <xdr:cNvSpPr txBox="1">
          <a:spLocks noChangeArrowheads="1"/>
        </xdr:cNvSpPr>
      </xdr:nvSpPr>
      <xdr:spPr bwMode="auto">
        <a:xfrm>
          <a:off x="4743450" y="139065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213632"/>
    <xdr:sp macro="" textlink="">
      <xdr:nvSpPr>
        <xdr:cNvPr id="3710" name="Text Box 15">
          <a:extLst>
            <a:ext uri="{FF2B5EF4-FFF2-40B4-BE49-F238E27FC236}">
              <a16:creationId xmlns:a16="http://schemas.microsoft.com/office/drawing/2014/main" id="{DF587782-421D-4287-ADD6-C48691C8A951}"/>
            </a:ext>
          </a:extLst>
        </xdr:cNvPr>
        <xdr:cNvSpPr txBox="1">
          <a:spLocks noChangeArrowheads="1"/>
        </xdr:cNvSpPr>
      </xdr:nvSpPr>
      <xdr:spPr bwMode="auto">
        <a:xfrm>
          <a:off x="4743450" y="13906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444331"/>
    <xdr:sp macro="" textlink="">
      <xdr:nvSpPr>
        <xdr:cNvPr id="3711" name="Text Box 15">
          <a:extLst>
            <a:ext uri="{FF2B5EF4-FFF2-40B4-BE49-F238E27FC236}">
              <a16:creationId xmlns:a16="http://schemas.microsoft.com/office/drawing/2014/main" id="{ED4FBBBF-13F6-4FF6-B651-7B3B9C047388}"/>
            </a:ext>
          </a:extLst>
        </xdr:cNvPr>
        <xdr:cNvSpPr txBox="1">
          <a:spLocks noChangeArrowheads="1"/>
        </xdr:cNvSpPr>
      </xdr:nvSpPr>
      <xdr:spPr bwMode="auto">
        <a:xfrm>
          <a:off x="4743450" y="139065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213632"/>
    <xdr:sp macro="" textlink="">
      <xdr:nvSpPr>
        <xdr:cNvPr id="3712" name="Text Box 15">
          <a:extLst>
            <a:ext uri="{FF2B5EF4-FFF2-40B4-BE49-F238E27FC236}">
              <a16:creationId xmlns:a16="http://schemas.microsoft.com/office/drawing/2014/main" id="{0A3069F6-9693-483A-8351-0FEE3D28E456}"/>
            </a:ext>
          </a:extLst>
        </xdr:cNvPr>
        <xdr:cNvSpPr txBox="1">
          <a:spLocks noChangeArrowheads="1"/>
        </xdr:cNvSpPr>
      </xdr:nvSpPr>
      <xdr:spPr bwMode="auto">
        <a:xfrm>
          <a:off x="4743450" y="14649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213632"/>
    <xdr:sp macro="" textlink="">
      <xdr:nvSpPr>
        <xdr:cNvPr id="3713" name="Text Box 15">
          <a:extLst>
            <a:ext uri="{FF2B5EF4-FFF2-40B4-BE49-F238E27FC236}">
              <a16:creationId xmlns:a16="http://schemas.microsoft.com/office/drawing/2014/main" id="{37391A3E-FA01-44FE-A4C6-252159CBE1A6}"/>
            </a:ext>
          </a:extLst>
        </xdr:cNvPr>
        <xdr:cNvSpPr txBox="1">
          <a:spLocks noChangeArrowheads="1"/>
        </xdr:cNvSpPr>
      </xdr:nvSpPr>
      <xdr:spPr bwMode="auto">
        <a:xfrm>
          <a:off x="4743450" y="14649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448496"/>
    <xdr:sp macro="" textlink="">
      <xdr:nvSpPr>
        <xdr:cNvPr id="3714" name="Text Box 15">
          <a:extLst>
            <a:ext uri="{FF2B5EF4-FFF2-40B4-BE49-F238E27FC236}">
              <a16:creationId xmlns:a16="http://schemas.microsoft.com/office/drawing/2014/main" id="{A97238D1-6E26-4343-B089-42DA41249425}"/>
            </a:ext>
          </a:extLst>
        </xdr:cNvPr>
        <xdr:cNvSpPr txBox="1">
          <a:spLocks noChangeArrowheads="1"/>
        </xdr:cNvSpPr>
      </xdr:nvSpPr>
      <xdr:spPr bwMode="auto">
        <a:xfrm>
          <a:off x="4743450" y="153924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213632"/>
    <xdr:sp macro="" textlink="">
      <xdr:nvSpPr>
        <xdr:cNvPr id="3715" name="Text Box 15">
          <a:extLst>
            <a:ext uri="{FF2B5EF4-FFF2-40B4-BE49-F238E27FC236}">
              <a16:creationId xmlns:a16="http://schemas.microsoft.com/office/drawing/2014/main" id="{731D779C-E463-43B4-90B3-CC2ACF2E5CA0}"/>
            </a:ext>
          </a:extLst>
        </xdr:cNvPr>
        <xdr:cNvSpPr txBox="1">
          <a:spLocks noChangeArrowheads="1"/>
        </xdr:cNvSpPr>
      </xdr:nvSpPr>
      <xdr:spPr bwMode="auto">
        <a:xfrm>
          <a:off x="4743450" y="15392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444331"/>
    <xdr:sp macro="" textlink="">
      <xdr:nvSpPr>
        <xdr:cNvPr id="3716" name="Text Box 15">
          <a:extLst>
            <a:ext uri="{FF2B5EF4-FFF2-40B4-BE49-F238E27FC236}">
              <a16:creationId xmlns:a16="http://schemas.microsoft.com/office/drawing/2014/main" id="{B3478DDB-4F4A-4A96-A7CA-5AE98D4CBC33}"/>
            </a:ext>
          </a:extLst>
        </xdr:cNvPr>
        <xdr:cNvSpPr txBox="1">
          <a:spLocks noChangeArrowheads="1"/>
        </xdr:cNvSpPr>
      </xdr:nvSpPr>
      <xdr:spPr bwMode="auto">
        <a:xfrm>
          <a:off x="4743450" y="153924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456743"/>
    <xdr:sp macro="" textlink="">
      <xdr:nvSpPr>
        <xdr:cNvPr id="3717" name="Text Box 15">
          <a:extLst>
            <a:ext uri="{FF2B5EF4-FFF2-40B4-BE49-F238E27FC236}">
              <a16:creationId xmlns:a16="http://schemas.microsoft.com/office/drawing/2014/main" id="{7F368F5A-DE99-40C7-BCDA-FAD6BBF4811D}"/>
            </a:ext>
          </a:extLst>
        </xdr:cNvPr>
        <xdr:cNvSpPr txBox="1">
          <a:spLocks noChangeArrowheads="1"/>
        </xdr:cNvSpPr>
      </xdr:nvSpPr>
      <xdr:spPr bwMode="auto">
        <a:xfrm>
          <a:off x="4743450" y="153924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213632"/>
    <xdr:sp macro="" textlink="">
      <xdr:nvSpPr>
        <xdr:cNvPr id="3718" name="Text Box 15">
          <a:extLst>
            <a:ext uri="{FF2B5EF4-FFF2-40B4-BE49-F238E27FC236}">
              <a16:creationId xmlns:a16="http://schemas.microsoft.com/office/drawing/2014/main" id="{3CB4459A-8B47-4226-9A01-C2B36F53125D}"/>
            </a:ext>
          </a:extLst>
        </xdr:cNvPr>
        <xdr:cNvSpPr txBox="1">
          <a:spLocks noChangeArrowheads="1"/>
        </xdr:cNvSpPr>
      </xdr:nvSpPr>
      <xdr:spPr bwMode="auto">
        <a:xfrm>
          <a:off x="4743450" y="15392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444331"/>
    <xdr:sp macro="" textlink="">
      <xdr:nvSpPr>
        <xdr:cNvPr id="3719" name="Text Box 15">
          <a:extLst>
            <a:ext uri="{FF2B5EF4-FFF2-40B4-BE49-F238E27FC236}">
              <a16:creationId xmlns:a16="http://schemas.microsoft.com/office/drawing/2014/main" id="{EAE6326D-4890-4D12-B0B1-D6A0774D7A99}"/>
            </a:ext>
          </a:extLst>
        </xdr:cNvPr>
        <xdr:cNvSpPr txBox="1">
          <a:spLocks noChangeArrowheads="1"/>
        </xdr:cNvSpPr>
      </xdr:nvSpPr>
      <xdr:spPr bwMode="auto">
        <a:xfrm>
          <a:off x="4743450" y="153924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213632"/>
    <xdr:sp macro="" textlink="">
      <xdr:nvSpPr>
        <xdr:cNvPr id="3720" name="Text Box 15">
          <a:extLst>
            <a:ext uri="{FF2B5EF4-FFF2-40B4-BE49-F238E27FC236}">
              <a16:creationId xmlns:a16="http://schemas.microsoft.com/office/drawing/2014/main" id="{C1B00B29-3664-4106-884C-AEB37D336DCD}"/>
            </a:ext>
          </a:extLst>
        </xdr:cNvPr>
        <xdr:cNvSpPr txBox="1">
          <a:spLocks noChangeArrowheads="1"/>
        </xdr:cNvSpPr>
      </xdr:nvSpPr>
      <xdr:spPr bwMode="auto">
        <a:xfrm>
          <a:off x="4743450" y="15392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213632"/>
    <xdr:sp macro="" textlink="">
      <xdr:nvSpPr>
        <xdr:cNvPr id="3721" name="Text Box 15">
          <a:extLst>
            <a:ext uri="{FF2B5EF4-FFF2-40B4-BE49-F238E27FC236}">
              <a16:creationId xmlns:a16="http://schemas.microsoft.com/office/drawing/2014/main" id="{CD3B0CBE-DFF1-4B56-B687-62921FAE9C22}"/>
            </a:ext>
          </a:extLst>
        </xdr:cNvPr>
        <xdr:cNvSpPr txBox="1">
          <a:spLocks noChangeArrowheads="1"/>
        </xdr:cNvSpPr>
      </xdr:nvSpPr>
      <xdr:spPr bwMode="auto">
        <a:xfrm>
          <a:off x="4743450" y="15392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448496"/>
    <xdr:sp macro="" textlink="">
      <xdr:nvSpPr>
        <xdr:cNvPr id="3722" name="Text Box 15">
          <a:extLst>
            <a:ext uri="{FF2B5EF4-FFF2-40B4-BE49-F238E27FC236}">
              <a16:creationId xmlns:a16="http://schemas.microsoft.com/office/drawing/2014/main" id="{9AA2D495-B883-4BBE-A31B-654CF0C13EE8}"/>
            </a:ext>
          </a:extLst>
        </xdr:cNvPr>
        <xdr:cNvSpPr txBox="1">
          <a:spLocks noChangeArrowheads="1"/>
        </xdr:cNvSpPr>
      </xdr:nvSpPr>
      <xdr:spPr bwMode="auto">
        <a:xfrm>
          <a:off x="4743450" y="161353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213632"/>
    <xdr:sp macro="" textlink="">
      <xdr:nvSpPr>
        <xdr:cNvPr id="3723" name="Text Box 15">
          <a:extLst>
            <a:ext uri="{FF2B5EF4-FFF2-40B4-BE49-F238E27FC236}">
              <a16:creationId xmlns:a16="http://schemas.microsoft.com/office/drawing/2014/main" id="{C468A16E-580C-4111-8F82-AD7139FDEE59}"/>
            </a:ext>
          </a:extLst>
        </xdr:cNvPr>
        <xdr:cNvSpPr txBox="1">
          <a:spLocks noChangeArrowheads="1"/>
        </xdr:cNvSpPr>
      </xdr:nvSpPr>
      <xdr:spPr bwMode="auto">
        <a:xfrm>
          <a:off x="4743450" y="16135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444331"/>
    <xdr:sp macro="" textlink="">
      <xdr:nvSpPr>
        <xdr:cNvPr id="3724" name="Text Box 15">
          <a:extLst>
            <a:ext uri="{FF2B5EF4-FFF2-40B4-BE49-F238E27FC236}">
              <a16:creationId xmlns:a16="http://schemas.microsoft.com/office/drawing/2014/main" id="{7EB03620-03F6-4EB9-95CC-F14149C23574}"/>
            </a:ext>
          </a:extLst>
        </xdr:cNvPr>
        <xdr:cNvSpPr txBox="1">
          <a:spLocks noChangeArrowheads="1"/>
        </xdr:cNvSpPr>
      </xdr:nvSpPr>
      <xdr:spPr bwMode="auto">
        <a:xfrm>
          <a:off x="4743450" y="161353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456743"/>
    <xdr:sp macro="" textlink="">
      <xdr:nvSpPr>
        <xdr:cNvPr id="3725" name="Text Box 15">
          <a:extLst>
            <a:ext uri="{FF2B5EF4-FFF2-40B4-BE49-F238E27FC236}">
              <a16:creationId xmlns:a16="http://schemas.microsoft.com/office/drawing/2014/main" id="{E3C2C1C7-5FE6-4192-8821-37AD9A3E1DD2}"/>
            </a:ext>
          </a:extLst>
        </xdr:cNvPr>
        <xdr:cNvSpPr txBox="1">
          <a:spLocks noChangeArrowheads="1"/>
        </xdr:cNvSpPr>
      </xdr:nvSpPr>
      <xdr:spPr bwMode="auto">
        <a:xfrm>
          <a:off x="4743450" y="161353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213632"/>
    <xdr:sp macro="" textlink="">
      <xdr:nvSpPr>
        <xdr:cNvPr id="3726" name="Text Box 15">
          <a:extLst>
            <a:ext uri="{FF2B5EF4-FFF2-40B4-BE49-F238E27FC236}">
              <a16:creationId xmlns:a16="http://schemas.microsoft.com/office/drawing/2014/main" id="{AD4A2E94-68A1-440F-A296-DF67645E1C2C}"/>
            </a:ext>
          </a:extLst>
        </xdr:cNvPr>
        <xdr:cNvSpPr txBox="1">
          <a:spLocks noChangeArrowheads="1"/>
        </xdr:cNvSpPr>
      </xdr:nvSpPr>
      <xdr:spPr bwMode="auto">
        <a:xfrm>
          <a:off x="4743450" y="16135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444331"/>
    <xdr:sp macro="" textlink="">
      <xdr:nvSpPr>
        <xdr:cNvPr id="3727" name="Text Box 15">
          <a:extLst>
            <a:ext uri="{FF2B5EF4-FFF2-40B4-BE49-F238E27FC236}">
              <a16:creationId xmlns:a16="http://schemas.microsoft.com/office/drawing/2014/main" id="{4F2FB393-165D-4722-A4E4-881AA4FAA64D}"/>
            </a:ext>
          </a:extLst>
        </xdr:cNvPr>
        <xdr:cNvSpPr txBox="1">
          <a:spLocks noChangeArrowheads="1"/>
        </xdr:cNvSpPr>
      </xdr:nvSpPr>
      <xdr:spPr bwMode="auto">
        <a:xfrm>
          <a:off x="4743450" y="161353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213632"/>
    <xdr:sp macro="" textlink="">
      <xdr:nvSpPr>
        <xdr:cNvPr id="3728" name="Text Box 15">
          <a:extLst>
            <a:ext uri="{FF2B5EF4-FFF2-40B4-BE49-F238E27FC236}">
              <a16:creationId xmlns:a16="http://schemas.microsoft.com/office/drawing/2014/main" id="{BB19418E-94A5-4403-BAFC-95FE70B37028}"/>
            </a:ext>
          </a:extLst>
        </xdr:cNvPr>
        <xdr:cNvSpPr txBox="1">
          <a:spLocks noChangeArrowheads="1"/>
        </xdr:cNvSpPr>
      </xdr:nvSpPr>
      <xdr:spPr bwMode="auto">
        <a:xfrm>
          <a:off x="4743450" y="16135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213632"/>
    <xdr:sp macro="" textlink="">
      <xdr:nvSpPr>
        <xdr:cNvPr id="3729" name="Text Box 15">
          <a:extLst>
            <a:ext uri="{FF2B5EF4-FFF2-40B4-BE49-F238E27FC236}">
              <a16:creationId xmlns:a16="http://schemas.microsoft.com/office/drawing/2014/main" id="{08AA214A-788F-4BEC-BED9-DEEDC583B909}"/>
            </a:ext>
          </a:extLst>
        </xdr:cNvPr>
        <xdr:cNvSpPr txBox="1">
          <a:spLocks noChangeArrowheads="1"/>
        </xdr:cNvSpPr>
      </xdr:nvSpPr>
      <xdr:spPr bwMode="auto">
        <a:xfrm>
          <a:off x="4743450" y="16135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213632"/>
    <xdr:sp macro="" textlink="">
      <xdr:nvSpPr>
        <xdr:cNvPr id="3730" name="Text Box 15">
          <a:extLst>
            <a:ext uri="{FF2B5EF4-FFF2-40B4-BE49-F238E27FC236}">
              <a16:creationId xmlns:a16="http://schemas.microsoft.com/office/drawing/2014/main" id="{79844338-A7B0-4ECE-A7BD-42218B66624B}"/>
            </a:ext>
          </a:extLst>
        </xdr:cNvPr>
        <xdr:cNvSpPr txBox="1">
          <a:spLocks noChangeArrowheads="1"/>
        </xdr:cNvSpPr>
      </xdr:nvSpPr>
      <xdr:spPr bwMode="auto">
        <a:xfrm>
          <a:off x="4743450" y="16878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213632"/>
    <xdr:sp macro="" textlink="">
      <xdr:nvSpPr>
        <xdr:cNvPr id="3731" name="Text Box 15">
          <a:extLst>
            <a:ext uri="{FF2B5EF4-FFF2-40B4-BE49-F238E27FC236}">
              <a16:creationId xmlns:a16="http://schemas.microsoft.com/office/drawing/2014/main" id="{BEDCACA6-A514-48EE-BC8E-E2D480258B05}"/>
            </a:ext>
          </a:extLst>
        </xdr:cNvPr>
        <xdr:cNvSpPr txBox="1">
          <a:spLocks noChangeArrowheads="1"/>
        </xdr:cNvSpPr>
      </xdr:nvSpPr>
      <xdr:spPr bwMode="auto">
        <a:xfrm>
          <a:off x="4743450" y="16878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213632"/>
    <xdr:sp macro="" textlink="">
      <xdr:nvSpPr>
        <xdr:cNvPr id="3732" name="Text Box 15">
          <a:extLst>
            <a:ext uri="{FF2B5EF4-FFF2-40B4-BE49-F238E27FC236}">
              <a16:creationId xmlns:a16="http://schemas.microsoft.com/office/drawing/2014/main" id="{2558CDB0-9301-45E9-A8E3-D9550AD13C5F}"/>
            </a:ext>
          </a:extLst>
        </xdr:cNvPr>
        <xdr:cNvSpPr txBox="1">
          <a:spLocks noChangeArrowheads="1"/>
        </xdr:cNvSpPr>
      </xdr:nvSpPr>
      <xdr:spPr bwMode="auto">
        <a:xfrm>
          <a:off x="4743450" y="16878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213632"/>
    <xdr:sp macro="" textlink="">
      <xdr:nvSpPr>
        <xdr:cNvPr id="3733" name="Text Box 15">
          <a:extLst>
            <a:ext uri="{FF2B5EF4-FFF2-40B4-BE49-F238E27FC236}">
              <a16:creationId xmlns:a16="http://schemas.microsoft.com/office/drawing/2014/main" id="{9A8FF248-9694-432C-A5B5-DB2F58B59CD6}"/>
            </a:ext>
          </a:extLst>
        </xdr:cNvPr>
        <xdr:cNvSpPr txBox="1">
          <a:spLocks noChangeArrowheads="1"/>
        </xdr:cNvSpPr>
      </xdr:nvSpPr>
      <xdr:spPr bwMode="auto">
        <a:xfrm>
          <a:off x="4743450" y="16878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448496"/>
    <xdr:sp macro="" textlink="">
      <xdr:nvSpPr>
        <xdr:cNvPr id="3734" name="Text Box 15">
          <a:extLst>
            <a:ext uri="{FF2B5EF4-FFF2-40B4-BE49-F238E27FC236}">
              <a16:creationId xmlns:a16="http://schemas.microsoft.com/office/drawing/2014/main" id="{B7332EB9-5B7E-4A04-A6C1-132EA7BFECDE}"/>
            </a:ext>
          </a:extLst>
        </xdr:cNvPr>
        <xdr:cNvSpPr txBox="1">
          <a:spLocks noChangeArrowheads="1"/>
        </xdr:cNvSpPr>
      </xdr:nvSpPr>
      <xdr:spPr bwMode="auto">
        <a:xfrm>
          <a:off x="4743450" y="1724977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213632"/>
    <xdr:sp macro="" textlink="">
      <xdr:nvSpPr>
        <xdr:cNvPr id="3735" name="Text Box 15">
          <a:extLst>
            <a:ext uri="{FF2B5EF4-FFF2-40B4-BE49-F238E27FC236}">
              <a16:creationId xmlns:a16="http://schemas.microsoft.com/office/drawing/2014/main" id="{17D262AD-3237-41D6-802D-89828F9586DE}"/>
            </a:ext>
          </a:extLst>
        </xdr:cNvPr>
        <xdr:cNvSpPr txBox="1">
          <a:spLocks noChangeArrowheads="1"/>
        </xdr:cNvSpPr>
      </xdr:nvSpPr>
      <xdr:spPr bwMode="auto">
        <a:xfrm>
          <a:off x="4743450" y="172497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444331"/>
    <xdr:sp macro="" textlink="">
      <xdr:nvSpPr>
        <xdr:cNvPr id="3736" name="Text Box 15">
          <a:extLst>
            <a:ext uri="{FF2B5EF4-FFF2-40B4-BE49-F238E27FC236}">
              <a16:creationId xmlns:a16="http://schemas.microsoft.com/office/drawing/2014/main" id="{AE9336AA-1722-48A8-BEFE-689E9178CE83}"/>
            </a:ext>
          </a:extLst>
        </xdr:cNvPr>
        <xdr:cNvSpPr txBox="1">
          <a:spLocks noChangeArrowheads="1"/>
        </xdr:cNvSpPr>
      </xdr:nvSpPr>
      <xdr:spPr bwMode="auto">
        <a:xfrm>
          <a:off x="4743450" y="172497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448496"/>
    <xdr:sp macro="" textlink="">
      <xdr:nvSpPr>
        <xdr:cNvPr id="3737" name="Text Box 15">
          <a:extLst>
            <a:ext uri="{FF2B5EF4-FFF2-40B4-BE49-F238E27FC236}">
              <a16:creationId xmlns:a16="http://schemas.microsoft.com/office/drawing/2014/main" id="{6780F89B-6B79-4FDA-BA41-5401263731C2}"/>
            </a:ext>
          </a:extLst>
        </xdr:cNvPr>
        <xdr:cNvSpPr txBox="1">
          <a:spLocks noChangeArrowheads="1"/>
        </xdr:cNvSpPr>
      </xdr:nvSpPr>
      <xdr:spPr bwMode="auto">
        <a:xfrm>
          <a:off x="4743450" y="1724977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213632"/>
    <xdr:sp macro="" textlink="">
      <xdr:nvSpPr>
        <xdr:cNvPr id="3738" name="Text Box 15">
          <a:extLst>
            <a:ext uri="{FF2B5EF4-FFF2-40B4-BE49-F238E27FC236}">
              <a16:creationId xmlns:a16="http://schemas.microsoft.com/office/drawing/2014/main" id="{ECDA80B6-9177-432F-ACC9-C4EE9FD3DB26}"/>
            </a:ext>
          </a:extLst>
        </xdr:cNvPr>
        <xdr:cNvSpPr txBox="1">
          <a:spLocks noChangeArrowheads="1"/>
        </xdr:cNvSpPr>
      </xdr:nvSpPr>
      <xdr:spPr bwMode="auto">
        <a:xfrm>
          <a:off x="4743450" y="172497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444331"/>
    <xdr:sp macro="" textlink="">
      <xdr:nvSpPr>
        <xdr:cNvPr id="3739" name="Text Box 15">
          <a:extLst>
            <a:ext uri="{FF2B5EF4-FFF2-40B4-BE49-F238E27FC236}">
              <a16:creationId xmlns:a16="http://schemas.microsoft.com/office/drawing/2014/main" id="{D050D759-BBE1-4331-B7F6-E6CCFA124117}"/>
            </a:ext>
          </a:extLst>
        </xdr:cNvPr>
        <xdr:cNvSpPr txBox="1">
          <a:spLocks noChangeArrowheads="1"/>
        </xdr:cNvSpPr>
      </xdr:nvSpPr>
      <xdr:spPr bwMode="auto">
        <a:xfrm>
          <a:off x="4743450" y="172497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456743"/>
    <xdr:sp macro="" textlink="">
      <xdr:nvSpPr>
        <xdr:cNvPr id="3740" name="Text Box 15">
          <a:extLst>
            <a:ext uri="{FF2B5EF4-FFF2-40B4-BE49-F238E27FC236}">
              <a16:creationId xmlns:a16="http://schemas.microsoft.com/office/drawing/2014/main" id="{CD2D5969-E10E-476C-BF1B-24867A4C2733}"/>
            </a:ext>
          </a:extLst>
        </xdr:cNvPr>
        <xdr:cNvSpPr txBox="1">
          <a:spLocks noChangeArrowheads="1"/>
        </xdr:cNvSpPr>
      </xdr:nvSpPr>
      <xdr:spPr bwMode="auto">
        <a:xfrm>
          <a:off x="4743450" y="1724977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213632"/>
    <xdr:sp macro="" textlink="">
      <xdr:nvSpPr>
        <xdr:cNvPr id="3741" name="Text Box 15">
          <a:extLst>
            <a:ext uri="{FF2B5EF4-FFF2-40B4-BE49-F238E27FC236}">
              <a16:creationId xmlns:a16="http://schemas.microsoft.com/office/drawing/2014/main" id="{30B2F9DE-DF23-49AD-94F5-2A18B32FB952}"/>
            </a:ext>
          </a:extLst>
        </xdr:cNvPr>
        <xdr:cNvSpPr txBox="1">
          <a:spLocks noChangeArrowheads="1"/>
        </xdr:cNvSpPr>
      </xdr:nvSpPr>
      <xdr:spPr bwMode="auto">
        <a:xfrm>
          <a:off x="4743450" y="172497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444331"/>
    <xdr:sp macro="" textlink="">
      <xdr:nvSpPr>
        <xdr:cNvPr id="3742" name="Text Box 15">
          <a:extLst>
            <a:ext uri="{FF2B5EF4-FFF2-40B4-BE49-F238E27FC236}">
              <a16:creationId xmlns:a16="http://schemas.microsoft.com/office/drawing/2014/main" id="{3AE7735F-977E-4449-9916-7B0B533489EB}"/>
            </a:ext>
          </a:extLst>
        </xdr:cNvPr>
        <xdr:cNvSpPr txBox="1">
          <a:spLocks noChangeArrowheads="1"/>
        </xdr:cNvSpPr>
      </xdr:nvSpPr>
      <xdr:spPr bwMode="auto">
        <a:xfrm>
          <a:off x="4743450" y="172497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213632"/>
    <xdr:sp macro="" textlink="">
      <xdr:nvSpPr>
        <xdr:cNvPr id="3743" name="Text Box 15">
          <a:extLst>
            <a:ext uri="{FF2B5EF4-FFF2-40B4-BE49-F238E27FC236}">
              <a16:creationId xmlns:a16="http://schemas.microsoft.com/office/drawing/2014/main" id="{D9585269-E3CB-44BD-8A29-F5965528CDA2}"/>
            </a:ext>
          </a:extLst>
        </xdr:cNvPr>
        <xdr:cNvSpPr txBox="1">
          <a:spLocks noChangeArrowheads="1"/>
        </xdr:cNvSpPr>
      </xdr:nvSpPr>
      <xdr:spPr bwMode="auto">
        <a:xfrm>
          <a:off x="4743450" y="172497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213632"/>
    <xdr:sp macro="" textlink="">
      <xdr:nvSpPr>
        <xdr:cNvPr id="3744" name="Text Box 15">
          <a:extLst>
            <a:ext uri="{FF2B5EF4-FFF2-40B4-BE49-F238E27FC236}">
              <a16:creationId xmlns:a16="http://schemas.microsoft.com/office/drawing/2014/main" id="{59EE7782-5C3D-4EAA-A9B9-B8E93285E6C3}"/>
            </a:ext>
          </a:extLst>
        </xdr:cNvPr>
        <xdr:cNvSpPr txBox="1">
          <a:spLocks noChangeArrowheads="1"/>
        </xdr:cNvSpPr>
      </xdr:nvSpPr>
      <xdr:spPr bwMode="auto">
        <a:xfrm>
          <a:off x="4743450" y="172497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213632"/>
    <xdr:sp macro="" textlink="">
      <xdr:nvSpPr>
        <xdr:cNvPr id="3745" name="Text Box 15">
          <a:extLst>
            <a:ext uri="{FF2B5EF4-FFF2-40B4-BE49-F238E27FC236}">
              <a16:creationId xmlns:a16="http://schemas.microsoft.com/office/drawing/2014/main" id="{FD5A5F01-F226-40D8-984E-EA5E7E4B4C40}"/>
            </a:ext>
          </a:extLst>
        </xdr:cNvPr>
        <xdr:cNvSpPr txBox="1">
          <a:spLocks noChangeArrowheads="1"/>
        </xdr:cNvSpPr>
      </xdr:nvSpPr>
      <xdr:spPr bwMode="auto">
        <a:xfrm>
          <a:off x="4743450" y="172497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213632"/>
    <xdr:sp macro="" textlink="">
      <xdr:nvSpPr>
        <xdr:cNvPr id="3746" name="Text Box 15">
          <a:extLst>
            <a:ext uri="{FF2B5EF4-FFF2-40B4-BE49-F238E27FC236}">
              <a16:creationId xmlns:a16="http://schemas.microsoft.com/office/drawing/2014/main" id="{7C4D5D15-74C3-4DB0-895B-1BEEF727791C}"/>
            </a:ext>
          </a:extLst>
        </xdr:cNvPr>
        <xdr:cNvSpPr txBox="1">
          <a:spLocks noChangeArrowheads="1"/>
        </xdr:cNvSpPr>
      </xdr:nvSpPr>
      <xdr:spPr bwMode="auto">
        <a:xfrm>
          <a:off x="4743450" y="172497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8496"/>
    <xdr:sp macro="" textlink="">
      <xdr:nvSpPr>
        <xdr:cNvPr id="3747" name="Text Box 15">
          <a:extLst>
            <a:ext uri="{FF2B5EF4-FFF2-40B4-BE49-F238E27FC236}">
              <a16:creationId xmlns:a16="http://schemas.microsoft.com/office/drawing/2014/main" id="{4F44BD21-C346-4C32-8F08-6114F95B52EF}"/>
            </a:ext>
          </a:extLst>
        </xdr:cNvPr>
        <xdr:cNvSpPr txBox="1">
          <a:spLocks noChangeArrowheads="1"/>
        </xdr:cNvSpPr>
      </xdr:nvSpPr>
      <xdr:spPr bwMode="auto">
        <a:xfrm>
          <a:off x="4743450" y="176212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748" name="Text Box 15">
          <a:extLst>
            <a:ext uri="{FF2B5EF4-FFF2-40B4-BE49-F238E27FC236}">
              <a16:creationId xmlns:a16="http://schemas.microsoft.com/office/drawing/2014/main" id="{687BCD38-177F-4110-A50C-7D90DB3D5BC7}"/>
            </a:ext>
          </a:extLst>
        </xdr:cNvPr>
        <xdr:cNvSpPr txBox="1">
          <a:spLocks noChangeArrowheads="1"/>
        </xdr:cNvSpPr>
      </xdr:nvSpPr>
      <xdr:spPr bwMode="auto">
        <a:xfrm>
          <a:off x="4743450" y="17621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4331"/>
    <xdr:sp macro="" textlink="">
      <xdr:nvSpPr>
        <xdr:cNvPr id="3749" name="Text Box 15">
          <a:extLst>
            <a:ext uri="{FF2B5EF4-FFF2-40B4-BE49-F238E27FC236}">
              <a16:creationId xmlns:a16="http://schemas.microsoft.com/office/drawing/2014/main" id="{E3634E58-E9AE-47EE-9C9E-FD6DE3C5237B}"/>
            </a:ext>
          </a:extLst>
        </xdr:cNvPr>
        <xdr:cNvSpPr txBox="1">
          <a:spLocks noChangeArrowheads="1"/>
        </xdr:cNvSpPr>
      </xdr:nvSpPr>
      <xdr:spPr bwMode="auto">
        <a:xfrm>
          <a:off x="4743450" y="176212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8496"/>
    <xdr:sp macro="" textlink="">
      <xdr:nvSpPr>
        <xdr:cNvPr id="3750" name="Text Box 15">
          <a:extLst>
            <a:ext uri="{FF2B5EF4-FFF2-40B4-BE49-F238E27FC236}">
              <a16:creationId xmlns:a16="http://schemas.microsoft.com/office/drawing/2014/main" id="{3742F424-D1AE-4A8C-85D2-3D1F955B1FD8}"/>
            </a:ext>
          </a:extLst>
        </xdr:cNvPr>
        <xdr:cNvSpPr txBox="1">
          <a:spLocks noChangeArrowheads="1"/>
        </xdr:cNvSpPr>
      </xdr:nvSpPr>
      <xdr:spPr bwMode="auto">
        <a:xfrm>
          <a:off x="4743450" y="176212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751" name="Text Box 15">
          <a:extLst>
            <a:ext uri="{FF2B5EF4-FFF2-40B4-BE49-F238E27FC236}">
              <a16:creationId xmlns:a16="http://schemas.microsoft.com/office/drawing/2014/main" id="{590A0004-1E15-46F8-BE9A-5887C01C1E18}"/>
            </a:ext>
          </a:extLst>
        </xdr:cNvPr>
        <xdr:cNvSpPr txBox="1">
          <a:spLocks noChangeArrowheads="1"/>
        </xdr:cNvSpPr>
      </xdr:nvSpPr>
      <xdr:spPr bwMode="auto">
        <a:xfrm>
          <a:off x="4743450" y="17621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4331"/>
    <xdr:sp macro="" textlink="">
      <xdr:nvSpPr>
        <xdr:cNvPr id="3752" name="Text Box 15">
          <a:extLst>
            <a:ext uri="{FF2B5EF4-FFF2-40B4-BE49-F238E27FC236}">
              <a16:creationId xmlns:a16="http://schemas.microsoft.com/office/drawing/2014/main" id="{87A06E00-FEB5-4A4C-A7CC-A806A6B9095B}"/>
            </a:ext>
          </a:extLst>
        </xdr:cNvPr>
        <xdr:cNvSpPr txBox="1">
          <a:spLocks noChangeArrowheads="1"/>
        </xdr:cNvSpPr>
      </xdr:nvSpPr>
      <xdr:spPr bwMode="auto">
        <a:xfrm>
          <a:off x="4743450" y="176212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56743"/>
    <xdr:sp macro="" textlink="">
      <xdr:nvSpPr>
        <xdr:cNvPr id="3753" name="Text Box 15">
          <a:extLst>
            <a:ext uri="{FF2B5EF4-FFF2-40B4-BE49-F238E27FC236}">
              <a16:creationId xmlns:a16="http://schemas.microsoft.com/office/drawing/2014/main" id="{7212310A-533A-4813-BC63-FADD7E7EA02A}"/>
            </a:ext>
          </a:extLst>
        </xdr:cNvPr>
        <xdr:cNvSpPr txBox="1">
          <a:spLocks noChangeArrowheads="1"/>
        </xdr:cNvSpPr>
      </xdr:nvSpPr>
      <xdr:spPr bwMode="auto">
        <a:xfrm>
          <a:off x="4743450" y="176212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754" name="Text Box 15">
          <a:extLst>
            <a:ext uri="{FF2B5EF4-FFF2-40B4-BE49-F238E27FC236}">
              <a16:creationId xmlns:a16="http://schemas.microsoft.com/office/drawing/2014/main" id="{9AAE529F-2288-451B-A41D-87E6EBAB8498}"/>
            </a:ext>
          </a:extLst>
        </xdr:cNvPr>
        <xdr:cNvSpPr txBox="1">
          <a:spLocks noChangeArrowheads="1"/>
        </xdr:cNvSpPr>
      </xdr:nvSpPr>
      <xdr:spPr bwMode="auto">
        <a:xfrm>
          <a:off x="4743450" y="17621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4331"/>
    <xdr:sp macro="" textlink="">
      <xdr:nvSpPr>
        <xdr:cNvPr id="3755" name="Text Box 15">
          <a:extLst>
            <a:ext uri="{FF2B5EF4-FFF2-40B4-BE49-F238E27FC236}">
              <a16:creationId xmlns:a16="http://schemas.microsoft.com/office/drawing/2014/main" id="{6F5EB52D-DDD6-440E-8F99-D8A20AB96B60}"/>
            </a:ext>
          </a:extLst>
        </xdr:cNvPr>
        <xdr:cNvSpPr txBox="1">
          <a:spLocks noChangeArrowheads="1"/>
        </xdr:cNvSpPr>
      </xdr:nvSpPr>
      <xdr:spPr bwMode="auto">
        <a:xfrm>
          <a:off x="4743450" y="176212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756" name="Text Box 15">
          <a:extLst>
            <a:ext uri="{FF2B5EF4-FFF2-40B4-BE49-F238E27FC236}">
              <a16:creationId xmlns:a16="http://schemas.microsoft.com/office/drawing/2014/main" id="{E655B68F-CDB9-46A2-96B3-7841FB4AC230}"/>
            </a:ext>
          </a:extLst>
        </xdr:cNvPr>
        <xdr:cNvSpPr txBox="1">
          <a:spLocks noChangeArrowheads="1"/>
        </xdr:cNvSpPr>
      </xdr:nvSpPr>
      <xdr:spPr bwMode="auto">
        <a:xfrm>
          <a:off x="4743450" y="17621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757" name="Text Box 15">
          <a:extLst>
            <a:ext uri="{FF2B5EF4-FFF2-40B4-BE49-F238E27FC236}">
              <a16:creationId xmlns:a16="http://schemas.microsoft.com/office/drawing/2014/main" id="{8FB38BB4-6A5D-4A14-A35E-712F2A62A2A4}"/>
            </a:ext>
          </a:extLst>
        </xdr:cNvPr>
        <xdr:cNvSpPr txBox="1">
          <a:spLocks noChangeArrowheads="1"/>
        </xdr:cNvSpPr>
      </xdr:nvSpPr>
      <xdr:spPr bwMode="auto">
        <a:xfrm>
          <a:off x="4743450" y="17621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758" name="Text Box 15">
          <a:extLst>
            <a:ext uri="{FF2B5EF4-FFF2-40B4-BE49-F238E27FC236}">
              <a16:creationId xmlns:a16="http://schemas.microsoft.com/office/drawing/2014/main" id="{1E8AA5E7-4D78-4929-8201-E40CF4605266}"/>
            </a:ext>
          </a:extLst>
        </xdr:cNvPr>
        <xdr:cNvSpPr txBox="1">
          <a:spLocks noChangeArrowheads="1"/>
        </xdr:cNvSpPr>
      </xdr:nvSpPr>
      <xdr:spPr bwMode="auto">
        <a:xfrm>
          <a:off x="4743450" y="17621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759" name="Text Box 15">
          <a:extLst>
            <a:ext uri="{FF2B5EF4-FFF2-40B4-BE49-F238E27FC236}">
              <a16:creationId xmlns:a16="http://schemas.microsoft.com/office/drawing/2014/main" id="{DADDC07A-D1F6-434F-934D-2DAB9C0EDB4E}"/>
            </a:ext>
          </a:extLst>
        </xdr:cNvPr>
        <xdr:cNvSpPr txBox="1">
          <a:spLocks noChangeArrowheads="1"/>
        </xdr:cNvSpPr>
      </xdr:nvSpPr>
      <xdr:spPr bwMode="auto">
        <a:xfrm>
          <a:off x="4743450" y="17621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760" name="Text Box 15">
          <a:extLst>
            <a:ext uri="{FF2B5EF4-FFF2-40B4-BE49-F238E27FC236}">
              <a16:creationId xmlns:a16="http://schemas.microsoft.com/office/drawing/2014/main" id="{8EB621CF-2AEB-442B-88E7-818548F72AA7}"/>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761" name="Text Box 15">
          <a:extLst>
            <a:ext uri="{FF2B5EF4-FFF2-40B4-BE49-F238E27FC236}">
              <a16:creationId xmlns:a16="http://schemas.microsoft.com/office/drawing/2014/main" id="{0CDA9FC3-0EEE-477F-9B65-FD37AED207F6}"/>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762" name="Text Box 15">
          <a:extLst>
            <a:ext uri="{FF2B5EF4-FFF2-40B4-BE49-F238E27FC236}">
              <a16:creationId xmlns:a16="http://schemas.microsoft.com/office/drawing/2014/main" id="{E5E3FA6C-8303-4AD0-9B4F-0F32D3B47D53}"/>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763" name="Text Box 15">
          <a:extLst>
            <a:ext uri="{FF2B5EF4-FFF2-40B4-BE49-F238E27FC236}">
              <a16:creationId xmlns:a16="http://schemas.microsoft.com/office/drawing/2014/main" id="{A032839D-2F53-41F0-8FE0-221C2E7861F6}"/>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764" name="Text Box 15">
          <a:extLst>
            <a:ext uri="{FF2B5EF4-FFF2-40B4-BE49-F238E27FC236}">
              <a16:creationId xmlns:a16="http://schemas.microsoft.com/office/drawing/2014/main" id="{6A6D1A88-6CDC-42B5-8E4D-9BFAB6A79A0E}"/>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765" name="Text Box 15">
          <a:extLst>
            <a:ext uri="{FF2B5EF4-FFF2-40B4-BE49-F238E27FC236}">
              <a16:creationId xmlns:a16="http://schemas.microsoft.com/office/drawing/2014/main" id="{6624883D-F97C-4BA8-B713-713484758BD7}"/>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766" name="Text Box 15">
          <a:extLst>
            <a:ext uri="{FF2B5EF4-FFF2-40B4-BE49-F238E27FC236}">
              <a16:creationId xmlns:a16="http://schemas.microsoft.com/office/drawing/2014/main" id="{6382ADEC-23C9-4BC0-8648-94D67D99AAA1}"/>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8496"/>
    <xdr:sp macro="" textlink="">
      <xdr:nvSpPr>
        <xdr:cNvPr id="3767" name="Text Box 15">
          <a:extLst>
            <a:ext uri="{FF2B5EF4-FFF2-40B4-BE49-F238E27FC236}">
              <a16:creationId xmlns:a16="http://schemas.microsoft.com/office/drawing/2014/main" id="{50C1C00A-C9DE-4A57-B25E-7FC0ACB4EA0A}"/>
            </a:ext>
          </a:extLst>
        </xdr:cNvPr>
        <xdr:cNvSpPr txBox="1">
          <a:spLocks noChangeArrowheads="1"/>
        </xdr:cNvSpPr>
      </xdr:nvSpPr>
      <xdr:spPr bwMode="auto">
        <a:xfrm>
          <a:off x="4743450" y="179927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768" name="Text Box 15">
          <a:extLst>
            <a:ext uri="{FF2B5EF4-FFF2-40B4-BE49-F238E27FC236}">
              <a16:creationId xmlns:a16="http://schemas.microsoft.com/office/drawing/2014/main" id="{D6C725AA-F62D-4489-92B7-57B6DDAC5BF7}"/>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4331"/>
    <xdr:sp macro="" textlink="">
      <xdr:nvSpPr>
        <xdr:cNvPr id="3769" name="Text Box 15">
          <a:extLst>
            <a:ext uri="{FF2B5EF4-FFF2-40B4-BE49-F238E27FC236}">
              <a16:creationId xmlns:a16="http://schemas.microsoft.com/office/drawing/2014/main" id="{39DCF307-DF7A-4A33-B14E-3BADABDD943D}"/>
            </a:ext>
          </a:extLst>
        </xdr:cNvPr>
        <xdr:cNvSpPr txBox="1">
          <a:spLocks noChangeArrowheads="1"/>
        </xdr:cNvSpPr>
      </xdr:nvSpPr>
      <xdr:spPr bwMode="auto">
        <a:xfrm>
          <a:off x="4743450" y="17992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8496"/>
    <xdr:sp macro="" textlink="">
      <xdr:nvSpPr>
        <xdr:cNvPr id="3770" name="Text Box 15">
          <a:extLst>
            <a:ext uri="{FF2B5EF4-FFF2-40B4-BE49-F238E27FC236}">
              <a16:creationId xmlns:a16="http://schemas.microsoft.com/office/drawing/2014/main" id="{62C16292-5394-444D-AD7B-84D00B8AD0AB}"/>
            </a:ext>
          </a:extLst>
        </xdr:cNvPr>
        <xdr:cNvSpPr txBox="1">
          <a:spLocks noChangeArrowheads="1"/>
        </xdr:cNvSpPr>
      </xdr:nvSpPr>
      <xdr:spPr bwMode="auto">
        <a:xfrm>
          <a:off x="4743450" y="179927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771" name="Text Box 15">
          <a:extLst>
            <a:ext uri="{FF2B5EF4-FFF2-40B4-BE49-F238E27FC236}">
              <a16:creationId xmlns:a16="http://schemas.microsoft.com/office/drawing/2014/main" id="{B9C88599-A0AB-4880-8E11-E24B8055FECD}"/>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4331"/>
    <xdr:sp macro="" textlink="">
      <xdr:nvSpPr>
        <xdr:cNvPr id="3772" name="Text Box 15">
          <a:extLst>
            <a:ext uri="{FF2B5EF4-FFF2-40B4-BE49-F238E27FC236}">
              <a16:creationId xmlns:a16="http://schemas.microsoft.com/office/drawing/2014/main" id="{EE51EFE2-F5F5-4B88-BD5E-757AAC5B7B7A}"/>
            </a:ext>
          </a:extLst>
        </xdr:cNvPr>
        <xdr:cNvSpPr txBox="1">
          <a:spLocks noChangeArrowheads="1"/>
        </xdr:cNvSpPr>
      </xdr:nvSpPr>
      <xdr:spPr bwMode="auto">
        <a:xfrm>
          <a:off x="4743450" y="17992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56743"/>
    <xdr:sp macro="" textlink="">
      <xdr:nvSpPr>
        <xdr:cNvPr id="3773" name="Text Box 15">
          <a:extLst>
            <a:ext uri="{FF2B5EF4-FFF2-40B4-BE49-F238E27FC236}">
              <a16:creationId xmlns:a16="http://schemas.microsoft.com/office/drawing/2014/main" id="{3C4E17D6-3901-4C1C-86EA-5E672B584ADB}"/>
            </a:ext>
          </a:extLst>
        </xdr:cNvPr>
        <xdr:cNvSpPr txBox="1">
          <a:spLocks noChangeArrowheads="1"/>
        </xdr:cNvSpPr>
      </xdr:nvSpPr>
      <xdr:spPr bwMode="auto">
        <a:xfrm>
          <a:off x="4743450" y="179927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774" name="Text Box 15">
          <a:extLst>
            <a:ext uri="{FF2B5EF4-FFF2-40B4-BE49-F238E27FC236}">
              <a16:creationId xmlns:a16="http://schemas.microsoft.com/office/drawing/2014/main" id="{D40A1BEA-D9B1-49C4-ABCF-99922BDE5D7E}"/>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4331"/>
    <xdr:sp macro="" textlink="">
      <xdr:nvSpPr>
        <xdr:cNvPr id="3775" name="Text Box 15">
          <a:extLst>
            <a:ext uri="{FF2B5EF4-FFF2-40B4-BE49-F238E27FC236}">
              <a16:creationId xmlns:a16="http://schemas.microsoft.com/office/drawing/2014/main" id="{C6DD9513-9615-47E9-8ECB-A6CB17AC8365}"/>
            </a:ext>
          </a:extLst>
        </xdr:cNvPr>
        <xdr:cNvSpPr txBox="1">
          <a:spLocks noChangeArrowheads="1"/>
        </xdr:cNvSpPr>
      </xdr:nvSpPr>
      <xdr:spPr bwMode="auto">
        <a:xfrm>
          <a:off x="4743450" y="17992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776" name="Text Box 15">
          <a:extLst>
            <a:ext uri="{FF2B5EF4-FFF2-40B4-BE49-F238E27FC236}">
              <a16:creationId xmlns:a16="http://schemas.microsoft.com/office/drawing/2014/main" id="{1587C392-7390-456B-B5C2-78B4F7834564}"/>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777" name="Text Box 15">
          <a:extLst>
            <a:ext uri="{FF2B5EF4-FFF2-40B4-BE49-F238E27FC236}">
              <a16:creationId xmlns:a16="http://schemas.microsoft.com/office/drawing/2014/main" id="{8A258A5B-851D-433D-A6FC-AA48C7105B68}"/>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778" name="Text Box 15">
          <a:extLst>
            <a:ext uri="{FF2B5EF4-FFF2-40B4-BE49-F238E27FC236}">
              <a16:creationId xmlns:a16="http://schemas.microsoft.com/office/drawing/2014/main" id="{730D1556-D538-4829-8AFF-34E6392B3329}"/>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779" name="Text Box 15">
          <a:extLst>
            <a:ext uri="{FF2B5EF4-FFF2-40B4-BE49-F238E27FC236}">
              <a16:creationId xmlns:a16="http://schemas.microsoft.com/office/drawing/2014/main" id="{E12405D8-F488-4BF0-A1D7-F56100AE9D4F}"/>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780" name="Text Box 15">
          <a:extLst>
            <a:ext uri="{FF2B5EF4-FFF2-40B4-BE49-F238E27FC236}">
              <a16:creationId xmlns:a16="http://schemas.microsoft.com/office/drawing/2014/main" id="{FFC0ECB9-EEAB-4564-9CDA-F38625449CC0}"/>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781" name="Text Box 15">
          <a:extLst>
            <a:ext uri="{FF2B5EF4-FFF2-40B4-BE49-F238E27FC236}">
              <a16:creationId xmlns:a16="http://schemas.microsoft.com/office/drawing/2014/main" id="{EE15C1B9-4899-4E41-B4C3-7D70DAE6FE0D}"/>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782" name="Text Box 15">
          <a:extLst>
            <a:ext uri="{FF2B5EF4-FFF2-40B4-BE49-F238E27FC236}">
              <a16:creationId xmlns:a16="http://schemas.microsoft.com/office/drawing/2014/main" id="{DE596236-6A0D-4B85-88AB-DC35C1F688D5}"/>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783" name="Text Box 15">
          <a:extLst>
            <a:ext uri="{FF2B5EF4-FFF2-40B4-BE49-F238E27FC236}">
              <a16:creationId xmlns:a16="http://schemas.microsoft.com/office/drawing/2014/main" id="{82B89FEA-B101-4FD6-9410-797C5E32F4C3}"/>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784" name="Text Box 15">
          <a:extLst>
            <a:ext uri="{FF2B5EF4-FFF2-40B4-BE49-F238E27FC236}">
              <a16:creationId xmlns:a16="http://schemas.microsoft.com/office/drawing/2014/main" id="{C9C05C60-0D52-43AF-804F-5EDAE9843C53}"/>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785" name="Text Box 15">
          <a:extLst>
            <a:ext uri="{FF2B5EF4-FFF2-40B4-BE49-F238E27FC236}">
              <a16:creationId xmlns:a16="http://schemas.microsoft.com/office/drawing/2014/main" id="{D05D1DAC-14F1-4A56-9B19-F11DCBA1AA20}"/>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786" name="Text Box 15">
          <a:extLst>
            <a:ext uri="{FF2B5EF4-FFF2-40B4-BE49-F238E27FC236}">
              <a16:creationId xmlns:a16="http://schemas.microsoft.com/office/drawing/2014/main" id="{C40E6FE8-85B0-4525-B174-98F0C34B3761}"/>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8496"/>
    <xdr:sp macro="" textlink="">
      <xdr:nvSpPr>
        <xdr:cNvPr id="3787" name="Text Box 15">
          <a:extLst>
            <a:ext uri="{FF2B5EF4-FFF2-40B4-BE49-F238E27FC236}">
              <a16:creationId xmlns:a16="http://schemas.microsoft.com/office/drawing/2014/main" id="{6D3877A4-5E82-4BAF-8953-754FA1B88625}"/>
            </a:ext>
          </a:extLst>
        </xdr:cNvPr>
        <xdr:cNvSpPr txBox="1">
          <a:spLocks noChangeArrowheads="1"/>
        </xdr:cNvSpPr>
      </xdr:nvSpPr>
      <xdr:spPr bwMode="auto">
        <a:xfrm>
          <a:off x="4743450" y="183642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788" name="Text Box 15">
          <a:extLst>
            <a:ext uri="{FF2B5EF4-FFF2-40B4-BE49-F238E27FC236}">
              <a16:creationId xmlns:a16="http://schemas.microsoft.com/office/drawing/2014/main" id="{813F8C71-F375-438E-8DCF-B44BE6D74F50}"/>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331"/>
    <xdr:sp macro="" textlink="">
      <xdr:nvSpPr>
        <xdr:cNvPr id="3789" name="Text Box 15">
          <a:extLst>
            <a:ext uri="{FF2B5EF4-FFF2-40B4-BE49-F238E27FC236}">
              <a16:creationId xmlns:a16="http://schemas.microsoft.com/office/drawing/2014/main" id="{DC12E047-7A21-4F70-926D-5F8F901CFC1E}"/>
            </a:ext>
          </a:extLst>
        </xdr:cNvPr>
        <xdr:cNvSpPr txBox="1">
          <a:spLocks noChangeArrowheads="1"/>
        </xdr:cNvSpPr>
      </xdr:nvSpPr>
      <xdr:spPr bwMode="auto">
        <a:xfrm>
          <a:off x="4743450" y="183642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8496"/>
    <xdr:sp macro="" textlink="">
      <xdr:nvSpPr>
        <xdr:cNvPr id="3790" name="Text Box 15">
          <a:extLst>
            <a:ext uri="{FF2B5EF4-FFF2-40B4-BE49-F238E27FC236}">
              <a16:creationId xmlns:a16="http://schemas.microsoft.com/office/drawing/2014/main" id="{070AA418-7332-42E3-B499-A77D0F8A72A1}"/>
            </a:ext>
          </a:extLst>
        </xdr:cNvPr>
        <xdr:cNvSpPr txBox="1">
          <a:spLocks noChangeArrowheads="1"/>
        </xdr:cNvSpPr>
      </xdr:nvSpPr>
      <xdr:spPr bwMode="auto">
        <a:xfrm>
          <a:off x="4743450" y="183642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791" name="Text Box 15">
          <a:extLst>
            <a:ext uri="{FF2B5EF4-FFF2-40B4-BE49-F238E27FC236}">
              <a16:creationId xmlns:a16="http://schemas.microsoft.com/office/drawing/2014/main" id="{C4BF9A89-8BD8-4825-8D01-D59F37CF9E7C}"/>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331"/>
    <xdr:sp macro="" textlink="">
      <xdr:nvSpPr>
        <xdr:cNvPr id="3792" name="Text Box 15">
          <a:extLst>
            <a:ext uri="{FF2B5EF4-FFF2-40B4-BE49-F238E27FC236}">
              <a16:creationId xmlns:a16="http://schemas.microsoft.com/office/drawing/2014/main" id="{0DAFAF0A-259C-4AB2-B1D2-A378196C42CB}"/>
            </a:ext>
          </a:extLst>
        </xdr:cNvPr>
        <xdr:cNvSpPr txBox="1">
          <a:spLocks noChangeArrowheads="1"/>
        </xdr:cNvSpPr>
      </xdr:nvSpPr>
      <xdr:spPr bwMode="auto">
        <a:xfrm>
          <a:off x="4743450" y="183642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56743"/>
    <xdr:sp macro="" textlink="">
      <xdr:nvSpPr>
        <xdr:cNvPr id="3793" name="Text Box 15">
          <a:extLst>
            <a:ext uri="{FF2B5EF4-FFF2-40B4-BE49-F238E27FC236}">
              <a16:creationId xmlns:a16="http://schemas.microsoft.com/office/drawing/2014/main" id="{5C903F94-C777-4723-A9E4-99925563E5F6}"/>
            </a:ext>
          </a:extLst>
        </xdr:cNvPr>
        <xdr:cNvSpPr txBox="1">
          <a:spLocks noChangeArrowheads="1"/>
        </xdr:cNvSpPr>
      </xdr:nvSpPr>
      <xdr:spPr bwMode="auto">
        <a:xfrm>
          <a:off x="4743450" y="183642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794" name="Text Box 15">
          <a:extLst>
            <a:ext uri="{FF2B5EF4-FFF2-40B4-BE49-F238E27FC236}">
              <a16:creationId xmlns:a16="http://schemas.microsoft.com/office/drawing/2014/main" id="{47B8D731-1D77-4DFC-BDA2-92D040A67536}"/>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331"/>
    <xdr:sp macro="" textlink="">
      <xdr:nvSpPr>
        <xdr:cNvPr id="3795" name="Text Box 15">
          <a:extLst>
            <a:ext uri="{FF2B5EF4-FFF2-40B4-BE49-F238E27FC236}">
              <a16:creationId xmlns:a16="http://schemas.microsoft.com/office/drawing/2014/main" id="{71999EDE-6B3F-4DA0-B2CE-41A7A76F9596}"/>
            </a:ext>
          </a:extLst>
        </xdr:cNvPr>
        <xdr:cNvSpPr txBox="1">
          <a:spLocks noChangeArrowheads="1"/>
        </xdr:cNvSpPr>
      </xdr:nvSpPr>
      <xdr:spPr bwMode="auto">
        <a:xfrm>
          <a:off x="4743450" y="183642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796" name="Text Box 15">
          <a:extLst>
            <a:ext uri="{FF2B5EF4-FFF2-40B4-BE49-F238E27FC236}">
              <a16:creationId xmlns:a16="http://schemas.microsoft.com/office/drawing/2014/main" id="{2316E87B-E610-4F07-A6C7-A2D095A0D9E1}"/>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797" name="Text Box 15">
          <a:extLst>
            <a:ext uri="{FF2B5EF4-FFF2-40B4-BE49-F238E27FC236}">
              <a16:creationId xmlns:a16="http://schemas.microsoft.com/office/drawing/2014/main" id="{C9B0B57A-E4A0-4936-9AF9-AFB65A7A8628}"/>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798" name="Text Box 15">
          <a:extLst>
            <a:ext uri="{FF2B5EF4-FFF2-40B4-BE49-F238E27FC236}">
              <a16:creationId xmlns:a16="http://schemas.microsoft.com/office/drawing/2014/main" id="{FDDD5767-0E8C-4160-ACF1-30C4759F8982}"/>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799" name="Text Box 15">
          <a:extLst>
            <a:ext uri="{FF2B5EF4-FFF2-40B4-BE49-F238E27FC236}">
              <a16:creationId xmlns:a16="http://schemas.microsoft.com/office/drawing/2014/main" id="{426A8F2D-B09C-45ED-A781-B1EC8991C8D9}"/>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00" name="Text Box 15">
          <a:extLst>
            <a:ext uri="{FF2B5EF4-FFF2-40B4-BE49-F238E27FC236}">
              <a16:creationId xmlns:a16="http://schemas.microsoft.com/office/drawing/2014/main" id="{1C653E33-67A6-4C4D-AC0A-8ABE5AE40184}"/>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01" name="Text Box 15">
          <a:extLst>
            <a:ext uri="{FF2B5EF4-FFF2-40B4-BE49-F238E27FC236}">
              <a16:creationId xmlns:a16="http://schemas.microsoft.com/office/drawing/2014/main" id="{61A8755C-77BE-425F-94A8-DD5D6BBF3DC9}"/>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02" name="Text Box 15">
          <a:extLst>
            <a:ext uri="{FF2B5EF4-FFF2-40B4-BE49-F238E27FC236}">
              <a16:creationId xmlns:a16="http://schemas.microsoft.com/office/drawing/2014/main" id="{46F1BDEB-91F9-4092-9326-1325E5AE5418}"/>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03" name="Text Box 15">
          <a:extLst>
            <a:ext uri="{FF2B5EF4-FFF2-40B4-BE49-F238E27FC236}">
              <a16:creationId xmlns:a16="http://schemas.microsoft.com/office/drawing/2014/main" id="{DEE426B8-675F-478D-BECC-4C3349B0A6C4}"/>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04" name="Text Box 15">
          <a:extLst>
            <a:ext uri="{FF2B5EF4-FFF2-40B4-BE49-F238E27FC236}">
              <a16:creationId xmlns:a16="http://schemas.microsoft.com/office/drawing/2014/main" id="{F56F5091-1EAB-4ED3-9189-540A5DD2394F}"/>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05" name="Text Box 15">
          <a:extLst>
            <a:ext uri="{FF2B5EF4-FFF2-40B4-BE49-F238E27FC236}">
              <a16:creationId xmlns:a16="http://schemas.microsoft.com/office/drawing/2014/main" id="{977C3091-88AE-4D80-9510-67184FD3E656}"/>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06" name="Text Box 15">
          <a:extLst>
            <a:ext uri="{FF2B5EF4-FFF2-40B4-BE49-F238E27FC236}">
              <a16:creationId xmlns:a16="http://schemas.microsoft.com/office/drawing/2014/main" id="{B76D4771-BCFF-46FF-BEE0-991EA04A333D}"/>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8496"/>
    <xdr:sp macro="" textlink="">
      <xdr:nvSpPr>
        <xdr:cNvPr id="3807" name="Text Box 15">
          <a:extLst>
            <a:ext uri="{FF2B5EF4-FFF2-40B4-BE49-F238E27FC236}">
              <a16:creationId xmlns:a16="http://schemas.microsoft.com/office/drawing/2014/main" id="{E2FACD2A-12F1-4376-B5F4-E8418220F007}"/>
            </a:ext>
          </a:extLst>
        </xdr:cNvPr>
        <xdr:cNvSpPr txBox="1">
          <a:spLocks noChangeArrowheads="1"/>
        </xdr:cNvSpPr>
      </xdr:nvSpPr>
      <xdr:spPr bwMode="auto">
        <a:xfrm>
          <a:off x="4743450" y="1873567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08" name="Text Box 15">
          <a:extLst>
            <a:ext uri="{FF2B5EF4-FFF2-40B4-BE49-F238E27FC236}">
              <a16:creationId xmlns:a16="http://schemas.microsoft.com/office/drawing/2014/main" id="{84A7F967-E73F-444D-9871-04E3FC5BB6B7}"/>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4331"/>
    <xdr:sp macro="" textlink="">
      <xdr:nvSpPr>
        <xdr:cNvPr id="3809" name="Text Box 15">
          <a:extLst>
            <a:ext uri="{FF2B5EF4-FFF2-40B4-BE49-F238E27FC236}">
              <a16:creationId xmlns:a16="http://schemas.microsoft.com/office/drawing/2014/main" id="{1C7235AF-ADED-4501-BCAC-546FFA6BFC09}"/>
            </a:ext>
          </a:extLst>
        </xdr:cNvPr>
        <xdr:cNvSpPr txBox="1">
          <a:spLocks noChangeArrowheads="1"/>
        </xdr:cNvSpPr>
      </xdr:nvSpPr>
      <xdr:spPr bwMode="auto">
        <a:xfrm>
          <a:off x="4743450" y="187356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8496"/>
    <xdr:sp macro="" textlink="">
      <xdr:nvSpPr>
        <xdr:cNvPr id="3810" name="Text Box 15">
          <a:extLst>
            <a:ext uri="{FF2B5EF4-FFF2-40B4-BE49-F238E27FC236}">
              <a16:creationId xmlns:a16="http://schemas.microsoft.com/office/drawing/2014/main" id="{28674765-3F79-4325-B1CB-C93227A00B5B}"/>
            </a:ext>
          </a:extLst>
        </xdr:cNvPr>
        <xdr:cNvSpPr txBox="1">
          <a:spLocks noChangeArrowheads="1"/>
        </xdr:cNvSpPr>
      </xdr:nvSpPr>
      <xdr:spPr bwMode="auto">
        <a:xfrm>
          <a:off x="4743450" y="1873567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11" name="Text Box 15">
          <a:extLst>
            <a:ext uri="{FF2B5EF4-FFF2-40B4-BE49-F238E27FC236}">
              <a16:creationId xmlns:a16="http://schemas.microsoft.com/office/drawing/2014/main" id="{1BDBB384-164B-4DC0-9C91-A2B31E292B8A}"/>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4331"/>
    <xdr:sp macro="" textlink="">
      <xdr:nvSpPr>
        <xdr:cNvPr id="3812" name="Text Box 15">
          <a:extLst>
            <a:ext uri="{FF2B5EF4-FFF2-40B4-BE49-F238E27FC236}">
              <a16:creationId xmlns:a16="http://schemas.microsoft.com/office/drawing/2014/main" id="{13B18C4E-187D-466F-B5F8-B104A1B542AC}"/>
            </a:ext>
          </a:extLst>
        </xdr:cNvPr>
        <xdr:cNvSpPr txBox="1">
          <a:spLocks noChangeArrowheads="1"/>
        </xdr:cNvSpPr>
      </xdr:nvSpPr>
      <xdr:spPr bwMode="auto">
        <a:xfrm>
          <a:off x="4743450" y="187356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56743"/>
    <xdr:sp macro="" textlink="">
      <xdr:nvSpPr>
        <xdr:cNvPr id="3813" name="Text Box 15">
          <a:extLst>
            <a:ext uri="{FF2B5EF4-FFF2-40B4-BE49-F238E27FC236}">
              <a16:creationId xmlns:a16="http://schemas.microsoft.com/office/drawing/2014/main" id="{8CD65434-59EF-44F7-8748-8B16F90B43FE}"/>
            </a:ext>
          </a:extLst>
        </xdr:cNvPr>
        <xdr:cNvSpPr txBox="1">
          <a:spLocks noChangeArrowheads="1"/>
        </xdr:cNvSpPr>
      </xdr:nvSpPr>
      <xdr:spPr bwMode="auto">
        <a:xfrm>
          <a:off x="4743450" y="1873567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14" name="Text Box 15">
          <a:extLst>
            <a:ext uri="{FF2B5EF4-FFF2-40B4-BE49-F238E27FC236}">
              <a16:creationId xmlns:a16="http://schemas.microsoft.com/office/drawing/2014/main" id="{A353DC4B-CF43-48E0-A93B-1DDA05AF1E8E}"/>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4331"/>
    <xdr:sp macro="" textlink="">
      <xdr:nvSpPr>
        <xdr:cNvPr id="3815" name="Text Box 15">
          <a:extLst>
            <a:ext uri="{FF2B5EF4-FFF2-40B4-BE49-F238E27FC236}">
              <a16:creationId xmlns:a16="http://schemas.microsoft.com/office/drawing/2014/main" id="{CEBBFBBD-1248-496B-B1B4-0A7856850752}"/>
            </a:ext>
          </a:extLst>
        </xdr:cNvPr>
        <xdr:cNvSpPr txBox="1">
          <a:spLocks noChangeArrowheads="1"/>
        </xdr:cNvSpPr>
      </xdr:nvSpPr>
      <xdr:spPr bwMode="auto">
        <a:xfrm>
          <a:off x="4743450" y="187356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16" name="Text Box 15">
          <a:extLst>
            <a:ext uri="{FF2B5EF4-FFF2-40B4-BE49-F238E27FC236}">
              <a16:creationId xmlns:a16="http://schemas.microsoft.com/office/drawing/2014/main" id="{2893E7C5-2C9E-43FE-A324-749C87DC78B5}"/>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17" name="Text Box 15">
          <a:extLst>
            <a:ext uri="{FF2B5EF4-FFF2-40B4-BE49-F238E27FC236}">
              <a16:creationId xmlns:a16="http://schemas.microsoft.com/office/drawing/2014/main" id="{9DAE6DA8-31F3-41AB-BDD3-A459717A439C}"/>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18" name="Text Box 15">
          <a:extLst>
            <a:ext uri="{FF2B5EF4-FFF2-40B4-BE49-F238E27FC236}">
              <a16:creationId xmlns:a16="http://schemas.microsoft.com/office/drawing/2014/main" id="{4DADA3B1-4234-4030-A70B-38417AFE120C}"/>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19" name="Text Box 15">
          <a:extLst>
            <a:ext uri="{FF2B5EF4-FFF2-40B4-BE49-F238E27FC236}">
              <a16:creationId xmlns:a16="http://schemas.microsoft.com/office/drawing/2014/main" id="{1BA975D6-99C7-4F48-9B4A-F28C2A658501}"/>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20" name="Text Box 15">
          <a:extLst>
            <a:ext uri="{FF2B5EF4-FFF2-40B4-BE49-F238E27FC236}">
              <a16:creationId xmlns:a16="http://schemas.microsoft.com/office/drawing/2014/main" id="{5D986F9D-8F38-4128-9396-F6E7C1F57094}"/>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21" name="Text Box 15">
          <a:extLst>
            <a:ext uri="{FF2B5EF4-FFF2-40B4-BE49-F238E27FC236}">
              <a16:creationId xmlns:a16="http://schemas.microsoft.com/office/drawing/2014/main" id="{5C129C22-DD10-418C-9E8C-7E84FD0FDBB9}"/>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22" name="Text Box 15">
          <a:extLst>
            <a:ext uri="{FF2B5EF4-FFF2-40B4-BE49-F238E27FC236}">
              <a16:creationId xmlns:a16="http://schemas.microsoft.com/office/drawing/2014/main" id="{0C548A1A-BD42-4E14-B9E2-76D1342B6B7D}"/>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23" name="Text Box 15">
          <a:extLst>
            <a:ext uri="{FF2B5EF4-FFF2-40B4-BE49-F238E27FC236}">
              <a16:creationId xmlns:a16="http://schemas.microsoft.com/office/drawing/2014/main" id="{296AB4E0-AA89-42B8-95DB-DE8BAECC10F0}"/>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24" name="Text Box 15">
          <a:extLst>
            <a:ext uri="{FF2B5EF4-FFF2-40B4-BE49-F238E27FC236}">
              <a16:creationId xmlns:a16="http://schemas.microsoft.com/office/drawing/2014/main" id="{3CF3C66F-55D3-4E72-886C-125FA7EA09EA}"/>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25" name="Text Box 15">
          <a:extLst>
            <a:ext uri="{FF2B5EF4-FFF2-40B4-BE49-F238E27FC236}">
              <a16:creationId xmlns:a16="http://schemas.microsoft.com/office/drawing/2014/main" id="{AEF5937D-4F14-46EE-B865-6BFEC2997FB4}"/>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26" name="Text Box 15">
          <a:extLst>
            <a:ext uri="{FF2B5EF4-FFF2-40B4-BE49-F238E27FC236}">
              <a16:creationId xmlns:a16="http://schemas.microsoft.com/office/drawing/2014/main" id="{99D6A0AE-1542-4966-A134-B4745AD78FB8}"/>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8496"/>
    <xdr:sp macro="" textlink="">
      <xdr:nvSpPr>
        <xdr:cNvPr id="3827" name="Text Box 15">
          <a:extLst>
            <a:ext uri="{FF2B5EF4-FFF2-40B4-BE49-F238E27FC236}">
              <a16:creationId xmlns:a16="http://schemas.microsoft.com/office/drawing/2014/main" id="{82D91B6F-0F9B-402F-8B36-308098C4DC70}"/>
            </a:ext>
          </a:extLst>
        </xdr:cNvPr>
        <xdr:cNvSpPr txBox="1">
          <a:spLocks noChangeArrowheads="1"/>
        </xdr:cNvSpPr>
      </xdr:nvSpPr>
      <xdr:spPr bwMode="auto">
        <a:xfrm>
          <a:off x="4743450" y="176212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828" name="Text Box 15">
          <a:extLst>
            <a:ext uri="{FF2B5EF4-FFF2-40B4-BE49-F238E27FC236}">
              <a16:creationId xmlns:a16="http://schemas.microsoft.com/office/drawing/2014/main" id="{FC8875CF-E1E6-407B-8F91-9A0B890EB5D3}"/>
            </a:ext>
          </a:extLst>
        </xdr:cNvPr>
        <xdr:cNvSpPr txBox="1">
          <a:spLocks noChangeArrowheads="1"/>
        </xdr:cNvSpPr>
      </xdr:nvSpPr>
      <xdr:spPr bwMode="auto">
        <a:xfrm>
          <a:off x="4743450" y="17621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4331"/>
    <xdr:sp macro="" textlink="">
      <xdr:nvSpPr>
        <xdr:cNvPr id="3829" name="Text Box 15">
          <a:extLst>
            <a:ext uri="{FF2B5EF4-FFF2-40B4-BE49-F238E27FC236}">
              <a16:creationId xmlns:a16="http://schemas.microsoft.com/office/drawing/2014/main" id="{175452DA-532E-4437-BB12-7E1767C25894}"/>
            </a:ext>
          </a:extLst>
        </xdr:cNvPr>
        <xdr:cNvSpPr txBox="1">
          <a:spLocks noChangeArrowheads="1"/>
        </xdr:cNvSpPr>
      </xdr:nvSpPr>
      <xdr:spPr bwMode="auto">
        <a:xfrm>
          <a:off x="4743450" y="176212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8496"/>
    <xdr:sp macro="" textlink="">
      <xdr:nvSpPr>
        <xdr:cNvPr id="3830" name="Text Box 15">
          <a:extLst>
            <a:ext uri="{FF2B5EF4-FFF2-40B4-BE49-F238E27FC236}">
              <a16:creationId xmlns:a16="http://schemas.microsoft.com/office/drawing/2014/main" id="{EF02CADE-5ABE-444A-9CCA-4DE53068F8FE}"/>
            </a:ext>
          </a:extLst>
        </xdr:cNvPr>
        <xdr:cNvSpPr txBox="1">
          <a:spLocks noChangeArrowheads="1"/>
        </xdr:cNvSpPr>
      </xdr:nvSpPr>
      <xdr:spPr bwMode="auto">
        <a:xfrm>
          <a:off x="4743450" y="176212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831" name="Text Box 15">
          <a:extLst>
            <a:ext uri="{FF2B5EF4-FFF2-40B4-BE49-F238E27FC236}">
              <a16:creationId xmlns:a16="http://schemas.microsoft.com/office/drawing/2014/main" id="{7FDB93E0-8DED-40A9-B0D1-3D7CE64E3B9D}"/>
            </a:ext>
          </a:extLst>
        </xdr:cNvPr>
        <xdr:cNvSpPr txBox="1">
          <a:spLocks noChangeArrowheads="1"/>
        </xdr:cNvSpPr>
      </xdr:nvSpPr>
      <xdr:spPr bwMode="auto">
        <a:xfrm>
          <a:off x="4743450" y="17621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4331"/>
    <xdr:sp macro="" textlink="">
      <xdr:nvSpPr>
        <xdr:cNvPr id="3832" name="Text Box 15">
          <a:extLst>
            <a:ext uri="{FF2B5EF4-FFF2-40B4-BE49-F238E27FC236}">
              <a16:creationId xmlns:a16="http://schemas.microsoft.com/office/drawing/2014/main" id="{CDB6EC79-5C89-4CA2-A6CB-634BD22F09B4}"/>
            </a:ext>
          </a:extLst>
        </xdr:cNvPr>
        <xdr:cNvSpPr txBox="1">
          <a:spLocks noChangeArrowheads="1"/>
        </xdr:cNvSpPr>
      </xdr:nvSpPr>
      <xdr:spPr bwMode="auto">
        <a:xfrm>
          <a:off x="4743450" y="176212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56743"/>
    <xdr:sp macro="" textlink="">
      <xdr:nvSpPr>
        <xdr:cNvPr id="3833" name="Text Box 15">
          <a:extLst>
            <a:ext uri="{FF2B5EF4-FFF2-40B4-BE49-F238E27FC236}">
              <a16:creationId xmlns:a16="http://schemas.microsoft.com/office/drawing/2014/main" id="{FD909435-4CA1-47A5-B4CA-EAE70C217A28}"/>
            </a:ext>
          </a:extLst>
        </xdr:cNvPr>
        <xdr:cNvSpPr txBox="1">
          <a:spLocks noChangeArrowheads="1"/>
        </xdr:cNvSpPr>
      </xdr:nvSpPr>
      <xdr:spPr bwMode="auto">
        <a:xfrm>
          <a:off x="4743450" y="176212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834" name="Text Box 15">
          <a:extLst>
            <a:ext uri="{FF2B5EF4-FFF2-40B4-BE49-F238E27FC236}">
              <a16:creationId xmlns:a16="http://schemas.microsoft.com/office/drawing/2014/main" id="{3EFB10EA-9C86-4B4E-B20C-55A4D3A939DF}"/>
            </a:ext>
          </a:extLst>
        </xdr:cNvPr>
        <xdr:cNvSpPr txBox="1">
          <a:spLocks noChangeArrowheads="1"/>
        </xdr:cNvSpPr>
      </xdr:nvSpPr>
      <xdr:spPr bwMode="auto">
        <a:xfrm>
          <a:off x="4743450" y="17621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4331"/>
    <xdr:sp macro="" textlink="">
      <xdr:nvSpPr>
        <xdr:cNvPr id="3835" name="Text Box 15">
          <a:extLst>
            <a:ext uri="{FF2B5EF4-FFF2-40B4-BE49-F238E27FC236}">
              <a16:creationId xmlns:a16="http://schemas.microsoft.com/office/drawing/2014/main" id="{F34111FC-9797-4CDB-A27C-17F95F1B7B88}"/>
            </a:ext>
          </a:extLst>
        </xdr:cNvPr>
        <xdr:cNvSpPr txBox="1">
          <a:spLocks noChangeArrowheads="1"/>
        </xdr:cNvSpPr>
      </xdr:nvSpPr>
      <xdr:spPr bwMode="auto">
        <a:xfrm>
          <a:off x="4743450" y="176212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836" name="Text Box 15">
          <a:extLst>
            <a:ext uri="{FF2B5EF4-FFF2-40B4-BE49-F238E27FC236}">
              <a16:creationId xmlns:a16="http://schemas.microsoft.com/office/drawing/2014/main" id="{9D34FF0D-6709-464B-8D60-53F94678DA1C}"/>
            </a:ext>
          </a:extLst>
        </xdr:cNvPr>
        <xdr:cNvSpPr txBox="1">
          <a:spLocks noChangeArrowheads="1"/>
        </xdr:cNvSpPr>
      </xdr:nvSpPr>
      <xdr:spPr bwMode="auto">
        <a:xfrm>
          <a:off x="4743450" y="17621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837" name="Text Box 15">
          <a:extLst>
            <a:ext uri="{FF2B5EF4-FFF2-40B4-BE49-F238E27FC236}">
              <a16:creationId xmlns:a16="http://schemas.microsoft.com/office/drawing/2014/main" id="{D7214BDF-0015-4FD2-96B2-82F1D14C09B0}"/>
            </a:ext>
          </a:extLst>
        </xdr:cNvPr>
        <xdr:cNvSpPr txBox="1">
          <a:spLocks noChangeArrowheads="1"/>
        </xdr:cNvSpPr>
      </xdr:nvSpPr>
      <xdr:spPr bwMode="auto">
        <a:xfrm>
          <a:off x="4743450" y="17621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838" name="Text Box 15">
          <a:extLst>
            <a:ext uri="{FF2B5EF4-FFF2-40B4-BE49-F238E27FC236}">
              <a16:creationId xmlns:a16="http://schemas.microsoft.com/office/drawing/2014/main" id="{BFB89962-6CA1-47BD-8C7E-6D83D3870E61}"/>
            </a:ext>
          </a:extLst>
        </xdr:cNvPr>
        <xdr:cNvSpPr txBox="1">
          <a:spLocks noChangeArrowheads="1"/>
        </xdr:cNvSpPr>
      </xdr:nvSpPr>
      <xdr:spPr bwMode="auto">
        <a:xfrm>
          <a:off x="4743450" y="17621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839" name="Text Box 15">
          <a:extLst>
            <a:ext uri="{FF2B5EF4-FFF2-40B4-BE49-F238E27FC236}">
              <a16:creationId xmlns:a16="http://schemas.microsoft.com/office/drawing/2014/main" id="{F8002495-C2D5-43A1-AEF9-03DC1F35E030}"/>
            </a:ext>
          </a:extLst>
        </xdr:cNvPr>
        <xdr:cNvSpPr txBox="1">
          <a:spLocks noChangeArrowheads="1"/>
        </xdr:cNvSpPr>
      </xdr:nvSpPr>
      <xdr:spPr bwMode="auto">
        <a:xfrm>
          <a:off x="4743450" y="17621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8496"/>
    <xdr:sp macro="" textlink="">
      <xdr:nvSpPr>
        <xdr:cNvPr id="3840" name="Text Box 15">
          <a:extLst>
            <a:ext uri="{FF2B5EF4-FFF2-40B4-BE49-F238E27FC236}">
              <a16:creationId xmlns:a16="http://schemas.microsoft.com/office/drawing/2014/main" id="{ABB2415F-6BC6-4CD0-9231-295663FB76D9}"/>
            </a:ext>
          </a:extLst>
        </xdr:cNvPr>
        <xdr:cNvSpPr txBox="1">
          <a:spLocks noChangeArrowheads="1"/>
        </xdr:cNvSpPr>
      </xdr:nvSpPr>
      <xdr:spPr bwMode="auto">
        <a:xfrm>
          <a:off x="4743450" y="179927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41" name="Text Box 15">
          <a:extLst>
            <a:ext uri="{FF2B5EF4-FFF2-40B4-BE49-F238E27FC236}">
              <a16:creationId xmlns:a16="http://schemas.microsoft.com/office/drawing/2014/main" id="{67D8FDBA-9616-47EE-AEA9-E145FD7DB15F}"/>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4331"/>
    <xdr:sp macro="" textlink="">
      <xdr:nvSpPr>
        <xdr:cNvPr id="3842" name="Text Box 15">
          <a:extLst>
            <a:ext uri="{FF2B5EF4-FFF2-40B4-BE49-F238E27FC236}">
              <a16:creationId xmlns:a16="http://schemas.microsoft.com/office/drawing/2014/main" id="{8778BB1D-3A37-495E-B3A1-949D04DED546}"/>
            </a:ext>
          </a:extLst>
        </xdr:cNvPr>
        <xdr:cNvSpPr txBox="1">
          <a:spLocks noChangeArrowheads="1"/>
        </xdr:cNvSpPr>
      </xdr:nvSpPr>
      <xdr:spPr bwMode="auto">
        <a:xfrm>
          <a:off x="4743450" y="17992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8496"/>
    <xdr:sp macro="" textlink="">
      <xdr:nvSpPr>
        <xdr:cNvPr id="3843" name="Text Box 15">
          <a:extLst>
            <a:ext uri="{FF2B5EF4-FFF2-40B4-BE49-F238E27FC236}">
              <a16:creationId xmlns:a16="http://schemas.microsoft.com/office/drawing/2014/main" id="{D6689B83-1E96-4BFB-BE79-BA753C485A78}"/>
            </a:ext>
          </a:extLst>
        </xdr:cNvPr>
        <xdr:cNvSpPr txBox="1">
          <a:spLocks noChangeArrowheads="1"/>
        </xdr:cNvSpPr>
      </xdr:nvSpPr>
      <xdr:spPr bwMode="auto">
        <a:xfrm>
          <a:off x="4743450" y="179927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44" name="Text Box 15">
          <a:extLst>
            <a:ext uri="{FF2B5EF4-FFF2-40B4-BE49-F238E27FC236}">
              <a16:creationId xmlns:a16="http://schemas.microsoft.com/office/drawing/2014/main" id="{249BDCA6-AAAC-4514-8A7A-A6F455B82D06}"/>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4331"/>
    <xdr:sp macro="" textlink="">
      <xdr:nvSpPr>
        <xdr:cNvPr id="3845" name="Text Box 15">
          <a:extLst>
            <a:ext uri="{FF2B5EF4-FFF2-40B4-BE49-F238E27FC236}">
              <a16:creationId xmlns:a16="http://schemas.microsoft.com/office/drawing/2014/main" id="{52E13A06-1C5C-405C-9C1A-B05CDBDDCD46}"/>
            </a:ext>
          </a:extLst>
        </xdr:cNvPr>
        <xdr:cNvSpPr txBox="1">
          <a:spLocks noChangeArrowheads="1"/>
        </xdr:cNvSpPr>
      </xdr:nvSpPr>
      <xdr:spPr bwMode="auto">
        <a:xfrm>
          <a:off x="4743450" y="17992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56743"/>
    <xdr:sp macro="" textlink="">
      <xdr:nvSpPr>
        <xdr:cNvPr id="3846" name="Text Box 15">
          <a:extLst>
            <a:ext uri="{FF2B5EF4-FFF2-40B4-BE49-F238E27FC236}">
              <a16:creationId xmlns:a16="http://schemas.microsoft.com/office/drawing/2014/main" id="{89E0DDC3-D7C8-45D0-8B5C-5F08EEB3516D}"/>
            </a:ext>
          </a:extLst>
        </xdr:cNvPr>
        <xdr:cNvSpPr txBox="1">
          <a:spLocks noChangeArrowheads="1"/>
        </xdr:cNvSpPr>
      </xdr:nvSpPr>
      <xdr:spPr bwMode="auto">
        <a:xfrm>
          <a:off x="4743450" y="179927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47" name="Text Box 15">
          <a:extLst>
            <a:ext uri="{FF2B5EF4-FFF2-40B4-BE49-F238E27FC236}">
              <a16:creationId xmlns:a16="http://schemas.microsoft.com/office/drawing/2014/main" id="{A1BFB931-64CA-4438-8122-D744D220277D}"/>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4331"/>
    <xdr:sp macro="" textlink="">
      <xdr:nvSpPr>
        <xdr:cNvPr id="3848" name="Text Box 15">
          <a:extLst>
            <a:ext uri="{FF2B5EF4-FFF2-40B4-BE49-F238E27FC236}">
              <a16:creationId xmlns:a16="http://schemas.microsoft.com/office/drawing/2014/main" id="{4027F550-027F-4371-874F-29BEF9554107}"/>
            </a:ext>
          </a:extLst>
        </xdr:cNvPr>
        <xdr:cNvSpPr txBox="1">
          <a:spLocks noChangeArrowheads="1"/>
        </xdr:cNvSpPr>
      </xdr:nvSpPr>
      <xdr:spPr bwMode="auto">
        <a:xfrm>
          <a:off x="4743450" y="17992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49" name="Text Box 15">
          <a:extLst>
            <a:ext uri="{FF2B5EF4-FFF2-40B4-BE49-F238E27FC236}">
              <a16:creationId xmlns:a16="http://schemas.microsoft.com/office/drawing/2014/main" id="{60240E72-EE7D-4087-8878-3C1058D4C6C1}"/>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50" name="Text Box 15">
          <a:extLst>
            <a:ext uri="{FF2B5EF4-FFF2-40B4-BE49-F238E27FC236}">
              <a16:creationId xmlns:a16="http://schemas.microsoft.com/office/drawing/2014/main" id="{018F46AC-6B86-4582-BD0B-8BB4F9DB3619}"/>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51" name="Text Box 15">
          <a:extLst>
            <a:ext uri="{FF2B5EF4-FFF2-40B4-BE49-F238E27FC236}">
              <a16:creationId xmlns:a16="http://schemas.microsoft.com/office/drawing/2014/main" id="{23D58659-AA73-449A-9377-C93DB5A71D9D}"/>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52" name="Text Box 15">
          <a:extLst>
            <a:ext uri="{FF2B5EF4-FFF2-40B4-BE49-F238E27FC236}">
              <a16:creationId xmlns:a16="http://schemas.microsoft.com/office/drawing/2014/main" id="{6AA8629C-A27D-45DB-BFD5-FF0F9F2D25C0}"/>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53" name="Text Box 15">
          <a:extLst>
            <a:ext uri="{FF2B5EF4-FFF2-40B4-BE49-F238E27FC236}">
              <a16:creationId xmlns:a16="http://schemas.microsoft.com/office/drawing/2014/main" id="{816FAD1A-11E3-4E39-9E4D-205019E7FCFB}"/>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54" name="Text Box 15">
          <a:extLst>
            <a:ext uri="{FF2B5EF4-FFF2-40B4-BE49-F238E27FC236}">
              <a16:creationId xmlns:a16="http://schemas.microsoft.com/office/drawing/2014/main" id="{E056B650-BBB7-4731-BDAD-A13224D11C43}"/>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55" name="Text Box 15">
          <a:extLst>
            <a:ext uri="{FF2B5EF4-FFF2-40B4-BE49-F238E27FC236}">
              <a16:creationId xmlns:a16="http://schemas.microsoft.com/office/drawing/2014/main" id="{73C7F1E6-7599-40B8-88EA-F52B708ADD42}"/>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56" name="Text Box 15">
          <a:extLst>
            <a:ext uri="{FF2B5EF4-FFF2-40B4-BE49-F238E27FC236}">
              <a16:creationId xmlns:a16="http://schemas.microsoft.com/office/drawing/2014/main" id="{D7C389B4-317E-4109-96C2-5D01B0D0A206}"/>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57" name="Text Box 15">
          <a:extLst>
            <a:ext uri="{FF2B5EF4-FFF2-40B4-BE49-F238E27FC236}">
              <a16:creationId xmlns:a16="http://schemas.microsoft.com/office/drawing/2014/main" id="{6B0FE650-30C2-4B73-A5AC-26700A1ABDFD}"/>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58" name="Text Box 15">
          <a:extLst>
            <a:ext uri="{FF2B5EF4-FFF2-40B4-BE49-F238E27FC236}">
              <a16:creationId xmlns:a16="http://schemas.microsoft.com/office/drawing/2014/main" id="{A8FD026B-FF10-4724-A2EB-AA278784B0E3}"/>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59" name="Text Box 15">
          <a:extLst>
            <a:ext uri="{FF2B5EF4-FFF2-40B4-BE49-F238E27FC236}">
              <a16:creationId xmlns:a16="http://schemas.microsoft.com/office/drawing/2014/main" id="{5DCA28D6-E01A-41C0-B1F3-025FEFD27A00}"/>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8496"/>
    <xdr:sp macro="" textlink="">
      <xdr:nvSpPr>
        <xdr:cNvPr id="3860" name="Text Box 15">
          <a:extLst>
            <a:ext uri="{FF2B5EF4-FFF2-40B4-BE49-F238E27FC236}">
              <a16:creationId xmlns:a16="http://schemas.microsoft.com/office/drawing/2014/main" id="{97C88E31-517C-4939-9D03-2DB76DB60488}"/>
            </a:ext>
          </a:extLst>
        </xdr:cNvPr>
        <xdr:cNvSpPr txBox="1">
          <a:spLocks noChangeArrowheads="1"/>
        </xdr:cNvSpPr>
      </xdr:nvSpPr>
      <xdr:spPr bwMode="auto">
        <a:xfrm>
          <a:off x="4743450" y="183642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61" name="Text Box 15">
          <a:extLst>
            <a:ext uri="{FF2B5EF4-FFF2-40B4-BE49-F238E27FC236}">
              <a16:creationId xmlns:a16="http://schemas.microsoft.com/office/drawing/2014/main" id="{F27817DC-36C1-4DCF-B178-6B618412538B}"/>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331"/>
    <xdr:sp macro="" textlink="">
      <xdr:nvSpPr>
        <xdr:cNvPr id="3862" name="Text Box 15">
          <a:extLst>
            <a:ext uri="{FF2B5EF4-FFF2-40B4-BE49-F238E27FC236}">
              <a16:creationId xmlns:a16="http://schemas.microsoft.com/office/drawing/2014/main" id="{25A14525-325D-4491-AA8D-A46A0E404912}"/>
            </a:ext>
          </a:extLst>
        </xdr:cNvPr>
        <xdr:cNvSpPr txBox="1">
          <a:spLocks noChangeArrowheads="1"/>
        </xdr:cNvSpPr>
      </xdr:nvSpPr>
      <xdr:spPr bwMode="auto">
        <a:xfrm>
          <a:off x="4743450" y="183642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8496"/>
    <xdr:sp macro="" textlink="">
      <xdr:nvSpPr>
        <xdr:cNvPr id="3863" name="Text Box 15">
          <a:extLst>
            <a:ext uri="{FF2B5EF4-FFF2-40B4-BE49-F238E27FC236}">
              <a16:creationId xmlns:a16="http://schemas.microsoft.com/office/drawing/2014/main" id="{18D5EB0A-CC87-476B-9031-68A245F633B6}"/>
            </a:ext>
          </a:extLst>
        </xdr:cNvPr>
        <xdr:cNvSpPr txBox="1">
          <a:spLocks noChangeArrowheads="1"/>
        </xdr:cNvSpPr>
      </xdr:nvSpPr>
      <xdr:spPr bwMode="auto">
        <a:xfrm>
          <a:off x="4743450" y="183642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64" name="Text Box 15">
          <a:extLst>
            <a:ext uri="{FF2B5EF4-FFF2-40B4-BE49-F238E27FC236}">
              <a16:creationId xmlns:a16="http://schemas.microsoft.com/office/drawing/2014/main" id="{3E059676-B710-401F-B001-DCCBBF9F04DF}"/>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331"/>
    <xdr:sp macro="" textlink="">
      <xdr:nvSpPr>
        <xdr:cNvPr id="3865" name="Text Box 15">
          <a:extLst>
            <a:ext uri="{FF2B5EF4-FFF2-40B4-BE49-F238E27FC236}">
              <a16:creationId xmlns:a16="http://schemas.microsoft.com/office/drawing/2014/main" id="{614906B6-15DD-4BA2-A9A1-2B549063A29B}"/>
            </a:ext>
          </a:extLst>
        </xdr:cNvPr>
        <xdr:cNvSpPr txBox="1">
          <a:spLocks noChangeArrowheads="1"/>
        </xdr:cNvSpPr>
      </xdr:nvSpPr>
      <xdr:spPr bwMode="auto">
        <a:xfrm>
          <a:off x="4743450" y="183642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56743"/>
    <xdr:sp macro="" textlink="">
      <xdr:nvSpPr>
        <xdr:cNvPr id="3866" name="Text Box 15">
          <a:extLst>
            <a:ext uri="{FF2B5EF4-FFF2-40B4-BE49-F238E27FC236}">
              <a16:creationId xmlns:a16="http://schemas.microsoft.com/office/drawing/2014/main" id="{3B7D4800-810B-4048-929D-A5BFDC54794D}"/>
            </a:ext>
          </a:extLst>
        </xdr:cNvPr>
        <xdr:cNvSpPr txBox="1">
          <a:spLocks noChangeArrowheads="1"/>
        </xdr:cNvSpPr>
      </xdr:nvSpPr>
      <xdr:spPr bwMode="auto">
        <a:xfrm>
          <a:off x="4743450" y="183642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67" name="Text Box 15">
          <a:extLst>
            <a:ext uri="{FF2B5EF4-FFF2-40B4-BE49-F238E27FC236}">
              <a16:creationId xmlns:a16="http://schemas.microsoft.com/office/drawing/2014/main" id="{E74B1D9F-5A70-4EF9-AB9A-B413BEF34367}"/>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331"/>
    <xdr:sp macro="" textlink="">
      <xdr:nvSpPr>
        <xdr:cNvPr id="3868" name="Text Box 15">
          <a:extLst>
            <a:ext uri="{FF2B5EF4-FFF2-40B4-BE49-F238E27FC236}">
              <a16:creationId xmlns:a16="http://schemas.microsoft.com/office/drawing/2014/main" id="{CD769ED6-5DFB-4D9E-B031-C59D8B0F581E}"/>
            </a:ext>
          </a:extLst>
        </xdr:cNvPr>
        <xdr:cNvSpPr txBox="1">
          <a:spLocks noChangeArrowheads="1"/>
        </xdr:cNvSpPr>
      </xdr:nvSpPr>
      <xdr:spPr bwMode="auto">
        <a:xfrm>
          <a:off x="4743450" y="183642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69" name="Text Box 15">
          <a:extLst>
            <a:ext uri="{FF2B5EF4-FFF2-40B4-BE49-F238E27FC236}">
              <a16:creationId xmlns:a16="http://schemas.microsoft.com/office/drawing/2014/main" id="{51079EB4-2830-4687-9AB6-F5BBBE7565AF}"/>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70" name="Text Box 15">
          <a:extLst>
            <a:ext uri="{FF2B5EF4-FFF2-40B4-BE49-F238E27FC236}">
              <a16:creationId xmlns:a16="http://schemas.microsoft.com/office/drawing/2014/main" id="{DDFD321F-39F9-41D3-A63B-F15E902C5C7E}"/>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71" name="Text Box 15">
          <a:extLst>
            <a:ext uri="{FF2B5EF4-FFF2-40B4-BE49-F238E27FC236}">
              <a16:creationId xmlns:a16="http://schemas.microsoft.com/office/drawing/2014/main" id="{DBA43CF4-2066-4B2E-A0A1-165C08BA9A09}"/>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72" name="Text Box 15">
          <a:extLst>
            <a:ext uri="{FF2B5EF4-FFF2-40B4-BE49-F238E27FC236}">
              <a16:creationId xmlns:a16="http://schemas.microsoft.com/office/drawing/2014/main" id="{2A8EA85B-A48A-4981-8D7C-8180D0589CC5}"/>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8496"/>
    <xdr:sp macro="" textlink="">
      <xdr:nvSpPr>
        <xdr:cNvPr id="3873" name="Text Box 15">
          <a:extLst>
            <a:ext uri="{FF2B5EF4-FFF2-40B4-BE49-F238E27FC236}">
              <a16:creationId xmlns:a16="http://schemas.microsoft.com/office/drawing/2014/main" id="{AF10B0F3-57E4-4223-86C7-1F8C77DAD953}"/>
            </a:ext>
          </a:extLst>
        </xdr:cNvPr>
        <xdr:cNvSpPr txBox="1">
          <a:spLocks noChangeArrowheads="1"/>
        </xdr:cNvSpPr>
      </xdr:nvSpPr>
      <xdr:spPr bwMode="auto">
        <a:xfrm>
          <a:off x="4743450" y="1873567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74" name="Text Box 15">
          <a:extLst>
            <a:ext uri="{FF2B5EF4-FFF2-40B4-BE49-F238E27FC236}">
              <a16:creationId xmlns:a16="http://schemas.microsoft.com/office/drawing/2014/main" id="{3C00E484-2109-405F-8792-FDB05376F81B}"/>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4331"/>
    <xdr:sp macro="" textlink="">
      <xdr:nvSpPr>
        <xdr:cNvPr id="3875" name="Text Box 15">
          <a:extLst>
            <a:ext uri="{FF2B5EF4-FFF2-40B4-BE49-F238E27FC236}">
              <a16:creationId xmlns:a16="http://schemas.microsoft.com/office/drawing/2014/main" id="{846E8CBD-14E8-4AF7-9EC9-B335EDCFD5BE}"/>
            </a:ext>
          </a:extLst>
        </xdr:cNvPr>
        <xdr:cNvSpPr txBox="1">
          <a:spLocks noChangeArrowheads="1"/>
        </xdr:cNvSpPr>
      </xdr:nvSpPr>
      <xdr:spPr bwMode="auto">
        <a:xfrm>
          <a:off x="4743450" y="187356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8496"/>
    <xdr:sp macro="" textlink="">
      <xdr:nvSpPr>
        <xdr:cNvPr id="3876" name="Text Box 15">
          <a:extLst>
            <a:ext uri="{FF2B5EF4-FFF2-40B4-BE49-F238E27FC236}">
              <a16:creationId xmlns:a16="http://schemas.microsoft.com/office/drawing/2014/main" id="{DFD3E9E5-6123-44A8-A6F3-DA8205979D6E}"/>
            </a:ext>
          </a:extLst>
        </xdr:cNvPr>
        <xdr:cNvSpPr txBox="1">
          <a:spLocks noChangeArrowheads="1"/>
        </xdr:cNvSpPr>
      </xdr:nvSpPr>
      <xdr:spPr bwMode="auto">
        <a:xfrm>
          <a:off x="4743450" y="1873567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77" name="Text Box 15">
          <a:extLst>
            <a:ext uri="{FF2B5EF4-FFF2-40B4-BE49-F238E27FC236}">
              <a16:creationId xmlns:a16="http://schemas.microsoft.com/office/drawing/2014/main" id="{2A21BEA9-4E39-4D42-A30A-E87EB17A542A}"/>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4331"/>
    <xdr:sp macro="" textlink="">
      <xdr:nvSpPr>
        <xdr:cNvPr id="3878" name="Text Box 15">
          <a:extLst>
            <a:ext uri="{FF2B5EF4-FFF2-40B4-BE49-F238E27FC236}">
              <a16:creationId xmlns:a16="http://schemas.microsoft.com/office/drawing/2014/main" id="{EB4B5C9C-B684-458A-ABEF-A95497A25D7F}"/>
            </a:ext>
          </a:extLst>
        </xdr:cNvPr>
        <xdr:cNvSpPr txBox="1">
          <a:spLocks noChangeArrowheads="1"/>
        </xdr:cNvSpPr>
      </xdr:nvSpPr>
      <xdr:spPr bwMode="auto">
        <a:xfrm>
          <a:off x="4743450" y="187356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56743"/>
    <xdr:sp macro="" textlink="">
      <xdr:nvSpPr>
        <xdr:cNvPr id="3879" name="Text Box 15">
          <a:extLst>
            <a:ext uri="{FF2B5EF4-FFF2-40B4-BE49-F238E27FC236}">
              <a16:creationId xmlns:a16="http://schemas.microsoft.com/office/drawing/2014/main" id="{D24B0370-2A13-4A50-BEF4-95696F4DEF41}"/>
            </a:ext>
          </a:extLst>
        </xdr:cNvPr>
        <xdr:cNvSpPr txBox="1">
          <a:spLocks noChangeArrowheads="1"/>
        </xdr:cNvSpPr>
      </xdr:nvSpPr>
      <xdr:spPr bwMode="auto">
        <a:xfrm>
          <a:off x="4743450" y="1873567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80" name="Text Box 15">
          <a:extLst>
            <a:ext uri="{FF2B5EF4-FFF2-40B4-BE49-F238E27FC236}">
              <a16:creationId xmlns:a16="http://schemas.microsoft.com/office/drawing/2014/main" id="{4B008B91-BA27-4802-A928-C5D0BCA24E46}"/>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4331"/>
    <xdr:sp macro="" textlink="">
      <xdr:nvSpPr>
        <xdr:cNvPr id="3881" name="Text Box 15">
          <a:extLst>
            <a:ext uri="{FF2B5EF4-FFF2-40B4-BE49-F238E27FC236}">
              <a16:creationId xmlns:a16="http://schemas.microsoft.com/office/drawing/2014/main" id="{F4C2DDFD-98DC-421F-AB6F-4A7FCA07CAEB}"/>
            </a:ext>
          </a:extLst>
        </xdr:cNvPr>
        <xdr:cNvSpPr txBox="1">
          <a:spLocks noChangeArrowheads="1"/>
        </xdr:cNvSpPr>
      </xdr:nvSpPr>
      <xdr:spPr bwMode="auto">
        <a:xfrm>
          <a:off x="4743450" y="187356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82" name="Text Box 15">
          <a:extLst>
            <a:ext uri="{FF2B5EF4-FFF2-40B4-BE49-F238E27FC236}">
              <a16:creationId xmlns:a16="http://schemas.microsoft.com/office/drawing/2014/main" id="{103BD474-4947-4704-83AA-F9FE98C747A9}"/>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83" name="Text Box 15">
          <a:extLst>
            <a:ext uri="{FF2B5EF4-FFF2-40B4-BE49-F238E27FC236}">
              <a16:creationId xmlns:a16="http://schemas.microsoft.com/office/drawing/2014/main" id="{992C1928-44B2-4210-AD90-90F2EA555315}"/>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84" name="Text Box 15">
          <a:extLst>
            <a:ext uri="{FF2B5EF4-FFF2-40B4-BE49-F238E27FC236}">
              <a16:creationId xmlns:a16="http://schemas.microsoft.com/office/drawing/2014/main" id="{F69CA44A-77B2-4DF0-A367-0E7B87F2AD14}"/>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85" name="Text Box 15">
          <a:extLst>
            <a:ext uri="{FF2B5EF4-FFF2-40B4-BE49-F238E27FC236}">
              <a16:creationId xmlns:a16="http://schemas.microsoft.com/office/drawing/2014/main" id="{ED899FEB-4619-4D85-8F72-F0060199A1E4}"/>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86" name="Text Box 15">
          <a:extLst>
            <a:ext uri="{FF2B5EF4-FFF2-40B4-BE49-F238E27FC236}">
              <a16:creationId xmlns:a16="http://schemas.microsoft.com/office/drawing/2014/main" id="{C41FE550-C6CF-4283-ABCE-3F4367775CF6}"/>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87" name="Text Box 15">
          <a:extLst>
            <a:ext uri="{FF2B5EF4-FFF2-40B4-BE49-F238E27FC236}">
              <a16:creationId xmlns:a16="http://schemas.microsoft.com/office/drawing/2014/main" id="{280961BD-6A72-40E6-AB62-8F02BAB1CEB0}"/>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88" name="Text Box 15">
          <a:extLst>
            <a:ext uri="{FF2B5EF4-FFF2-40B4-BE49-F238E27FC236}">
              <a16:creationId xmlns:a16="http://schemas.microsoft.com/office/drawing/2014/main" id="{D72C2A76-A8E5-421F-A091-02E4B922D20B}"/>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89" name="Text Box 15">
          <a:extLst>
            <a:ext uri="{FF2B5EF4-FFF2-40B4-BE49-F238E27FC236}">
              <a16:creationId xmlns:a16="http://schemas.microsoft.com/office/drawing/2014/main" id="{F2676840-FBBD-49D0-A4B6-6FF4C41D5EC0}"/>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90" name="Text Box 15">
          <a:extLst>
            <a:ext uri="{FF2B5EF4-FFF2-40B4-BE49-F238E27FC236}">
              <a16:creationId xmlns:a16="http://schemas.microsoft.com/office/drawing/2014/main" id="{4F204FFC-78FA-4C3C-90F1-0DE15367CEFF}"/>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91" name="Text Box 15">
          <a:extLst>
            <a:ext uri="{FF2B5EF4-FFF2-40B4-BE49-F238E27FC236}">
              <a16:creationId xmlns:a16="http://schemas.microsoft.com/office/drawing/2014/main" id="{C4C21616-0157-42DE-A5F5-DF054BCE4FC5}"/>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92" name="Text Box 15">
          <a:extLst>
            <a:ext uri="{FF2B5EF4-FFF2-40B4-BE49-F238E27FC236}">
              <a16:creationId xmlns:a16="http://schemas.microsoft.com/office/drawing/2014/main" id="{46AFEF75-6756-4FCA-839D-F34A9E6B7E61}"/>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93" name="Text Box 15">
          <a:extLst>
            <a:ext uri="{FF2B5EF4-FFF2-40B4-BE49-F238E27FC236}">
              <a16:creationId xmlns:a16="http://schemas.microsoft.com/office/drawing/2014/main" id="{3F7D6027-4FA8-407A-A6D4-75A11969FC9A}"/>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94" name="Text Box 15">
          <a:extLst>
            <a:ext uri="{FF2B5EF4-FFF2-40B4-BE49-F238E27FC236}">
              <a16:creationId xmlns:a16="http://schemas.microsoft.com/office/drawing/2014/main" id="{1C2BCF83-7514-4DFE-B964-96B0913F42C9}"/>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95" name="Text Box 15">
          <a:extLst>
            <a:ext uri="{FF2B5EF4-FFF2-40B4-BE49-F238E27FC236}">
              <a16:creationId xmlns:a16="http://schemas.microsoft.com/office/drawing/2014/main" id="{9C9F652B-FD20-40C2-80FB-393A33A716E1}"/>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96" name="Text Box 15">
          <a:extLst>
            <a:ext uri="{FF2B5EF4-FFF2-40B4-BE49-F238E27FC236}">
              <a16:creationId xmlns:a16="http://schemas.microsoft.com/office/drawing/2014/main" id="{64A09705-F0E8-4290-AD8E-A09AE9DFAF49}"/>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97" name="Text Box 15">
          <a:extLst>
            <a:ext uri="{FF2B5EF4-FFF2-40B4-BE49-F238E27FC236}">
              <a16:creationId xmlns:a16="http://schemas.microsoft.com/office/drawing/2014/main" id="{11045177-7C2F-4B99-B247-509DDE092634}"/>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98" name="Text Box 15">
          <a:extLst>
            <a:ext uri="{FF2B5EF4-FFF2-40B4-BE49-F238E27FC236}">
              <a16:creationId xmlns:a16="http://schemas.microsoft.com/office/drawing/2014/main" id="{1901AD85-55B2-4C3A-B07B-40D8F3F7C281}"/>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99" name="Text Box 15">
          <a:extLst>
            <a:ext uri="{FF2B5EF4-FFF2-40B4-BE49-F238E27FC236}">
              <a16:creationId xmlns:a16="http://schemas.microsoft.com/office/drawing/2014/main" id="{459D4B0E-19EA-4DEC-B917-721C04372CAD}"/>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448496"/>
    <xdr:sp macro="" textlink="">
      <xdr:nvSpPr>
        <xdr:cNvPr id="3900" name="Text Box 15">
          <a:extLst>
            <a:ext uri="{FF2B5EF4-FFF2-40B4-BE49-F238E27FC236}">
              <a16:creationId xmlns:a16="http://schemas.microsoft.com/office/drawing/2014/main" id="{C60116BD-13AE-457B-95EA-4AFEEE323ECC}"/>
            </a:ext>
          </a:extLst>
        </xdr:cNvPr>
        <xdr:cNvSpPr txBox="1">
          <a:spLocks noChangeArrowheads="1"/>
        </xdr:cNvSpPr>
      </xdr:nvSpPr>
      <xdr:spPr bwMode="auto">
        <a:xfrm>
          <a:off x="4743450" y="220789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3901" name="Text Box 15">
          <a:extLst>
            <a:ext uri="{FF2B5EF4-FFF2-40B4-BE49-F238E27FC236}">
              <a16:creationId xmlns:a16="http://schemas.microsoft.com/office/drawing/2014/main" id="{6284D3DC-80B2-444E-9FD5-4A58D3ED9518}"/>
            </a:ext>
          </a:extLst>
        </xdr:cNvPr>
        <xdr:cNvSpPr txBox="1">
          <a:spLocks noChangeArrowheads="1"/>
        </xdr:cNvSpPr>
      </xdr:nvSpPr>
      <xdr:spPr bwMode="auto">
        <a:xfrm>
          <a:off x="4743450" y="22078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444331"/>
    <xdr:sp macro="" textlink="">
      <xdr:nvSpPr>
        <xdr:cNvPr id="3902" name="Text Box 15">
          <a:extLst>
            <a:ext uri="{FF2B5EF4-FFF2-40B4-BE49-F238E27FC236}">
              <a16:creationId xmlns:a16="http://schemas.microsoft.com/office/drawing/2014/main" id="{F8130598-8BED-4E96-BCCE-D83D820393E6}"/>
            </a:ext>
          </a:extLst>
        </xdr:cNvPr>
        <xdr:cNvSpPr txBox="1">
          <a:spLocks noChangeArrowheads="1"/>
        </xdr:cNvSpPr>
      </xdr:nvSpPr>
      <xdr:spPr bwMode="auto">
        <a:xfrm>
          <a:off x="4743450" y="220789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456743"/>
    <xdr:sp macro="" textlink="">
      <xdr:nvSpPr>
        <xdr:cNvPr id="3903" name="Text Box 15">
          <a:extLst>
            <a:ext uri="{FF2B5EF4-FFF2-40B4-BE49-F238E27FC236}">
              <a16:creationId xmlns:a16="http://schemas.microsoft.com/office/drawing/2014/main" id="{232ECE68-BB64-4E27-BC78-2B6C69788049}"/>
            </a:ext>
          </a:extLst>
        </xdr:cNvPr>
        <xdr:cNvSpPr txBox="1">
          <a:spLocks noChangeArrowheads="1"/>
        </xdr:cNvSpPr>
      </xdr:nvSpPr>
      <xdr:spPr bwMode="auto">
        <a:xfrm>
          <a:off x="4743450" y="220789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3904" name="Text Box 15">
          <a:extLst>
            <a:ext uri="{FF2B5EF4-FFF2-40B4-BE49-F238E27FC236}">
              <a16:creationId xmlns:a16="http://schemas.microsoft.com/office/drawing/2014/main" id="{FFC772C4-6C46-4D86-87FD-7636A4818B67}"/>
            </a:ext>
          </a:extLst>
        </xdr:cNvPr>
        <xdr:cNvSpPr txBox="1">
          <a:spLocks noChangeArrowheads="1"/>
        </xdr:cNvSpPr>
      </xdr:nvSpPr>
      <xdr:spPr bwMode="auto">
        <a:xfrm>
          <a:off x="4743450" y="22078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444331"/>
    <xdr:sp macro="" textlink="">
      <xdr:nvSpPr>
        <xdr:cNvPr id="3905" name="Text Box 15">
          <a:extLst>
            <a:ext uri="{FF2B5EF4-FFF2-40B4-BE49-F238E27FC236}">
              <a16:creationId xmlns:a16="http://schemas.microsoft.com/office/drawing/2014/main" id="{A77C8428-0037-4E58-B432-603D3418D390}"/>
            </a:ext>
          </a:extLst>
        </xdr:cNvPr>
        <xdr:cNvSpPr txBox="1">
          <a:spLocks noChangeArrowheads="1"/>
        </xdr:cNvSpPr>
      </xdr:nvSpPr>
      <xdr:spPr bwMode="auto">
        <a:xfrm>
          <a:off x="4743450" y="220789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448496"/>
    <xdr:sp macro="" textlink="">
      <xdr:nvSpPr>
        <xdr:cNvPr id="3906" name="Text Box 15">
          <a:extLst>
            <a:ext uri="{FF2B5EF4-FFF2-40B4-BE49-F238E27FC236}">
              <a16:creationId xmlns:a16="http://schemas.microsoft.com/office/drawing/2014/main" id="{4A8030E4-32DE-42FD-8939-841784792EF1}"/>
            </a:ext>
          </a:extLst>
        </xdr:cNvPr>
        <xdr:cNvSpPr txBox="1">
          <a:spLocks noChangeArrowheads="1"/>
        </xdr:cNvSpPr>
      </xdr:nvSpPr>
      <xdr:spPr bwMode="auto">
        <a:xfrm>
          <a:off x="4743450" y="228219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213632"/>
    <xdr:sp macro="" textlink="">
      <xdr:nvSpPr>
        <xdr:cNvPr id="3907" name="Text Box 15">
          <a:extLst>
            <a:ext uri="{FF2B5EF4-FFF2-40B4-BE49-F238E27FC236}">
              <a16:creationId xmlns:a16="http://schemas.microsoft.com/office/drawing/2014/main" id="{57538BC3-D88F-4BAF-A95D-1D9BDBE75364}"/>
            </a:ext>
          </a:extLst>
        </xdr:cNvPr>
        <xdr:cNvSpPr txBox="1">
          <a:spLocks noChangeArrowheads="1"/>
        </xdr:cNvSpPr>
      </xdr:nvSpPr>
      <xdr:spPr bwMode="auto">
        <a:xfrm>
          <a:off x="4743450" y="22821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444331"/>
    <xdr:sp macro="" textlink="">
      <xdr:nvSpPr>
        <xdr:cNvPr id="3908" name="Text Box 15">
          <a:extLst>
            <a:ext uri="{FF2B5EF4-FFF2-40B4-BE49-F238E27FC236}">
              <a16:creationId xmlns:a16="http://schemas.microsoft.com/office/drawing/2014/main" id="{D52E7DB1-AAD1-4B25-99E1-B22D20CE3B49}"/>
            </a:ext>
          </a:extLst>
        </xdr:cNvPr>
        <xdr:cNvSpPr txBox="1">
          <a:spLocks noChangeArrowheads="1"/>
        </xdr:cNvSpPr>
      </xdr:nvSpPr>
      <xdr:spPr bwMode="auto">
        <a:xfrm>
          <a:off x="4743450" y="228219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456743"/>
    <xdr:sp macro="" textlink="">
      <xdr:nvSpPr>
        <xdr:cNvPr id="3909" name="Text Box 15">
          <a:extLst>
            <a:ext uri="{FF2B5EF4-FFF2-40B4-BE49-F238E27FC236}">
              <a16:creationId xmlns:a16="http://schemas.microsoft.com/office/drawing/2014/main" id="{B9349B9D-B43B-490E-82A6-84D7B1881B9A}"/>
            </a:ext>
          </a:extLst>
        </xdr:cNvPr>
        <xdr:cNvSpPr txBox="1">
          <a:spLocks noChangeArrowheads="1"/>
        </xdr:cNvSpPr>
      </xdr:nvSpPr>
      <xdr:spPr bwMode="auto">
        <a:xfrm>
          <a:off x="4743450" y="228219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213632"/>
    <xdr:sp macro="" textlink="">
      <xdr:nvSpPr>
        <xdr:cNvPr id="3910" name="Text Box 15">
          <a:extLst>
            <a:ext uri="{FF2B5EF4-FFF2-40B4-BE49-F238E27FC236}">
              <a16:creationId xmlns:a16="http://schemas.microsoft.com/office/drawing/2014/main" id="{D57DF3D4-64ED-430C-B6AA-129B15DFF088}"/>
            </a:ext>
          </a:extLst>
        </xdr:cNvPr>
        <xdr:cNvSpPr txBox="1">
          <a:spLocks noChangeArrowheads="1"/>
        </xdr:cNvSpPr>
      </xdr:nvSpPr>
      <xdr:spPr bwMode="auto">
        <a:xfrm>
          <a:off x="4743450" y="22821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444331"/>
    <xdr:sp macro="" textlink="">
      <xdr:nvSpPr>
        <xdr:cNvPr id="3911" name="Text Box 15">
          <a:extLst>
            <a:ext uri="{FF2B5EF4-FFF2-40B4-BE49-F238E27FC236}">
              <a16:creationId xmlns:a16="http://schemas.microsoft.com/office/drawing/2014/main" id="{EEFBF0D7-DBC2-4B83-B7B5-817D0AB241DB}"/>
            </a:ext>
          </a:extLst>
        </xdr:cNvPr>
        <xdr:cNvSpPr txBox="1">
          <a:spLocks noChangeArrowheads="1"/>
        </xdr:cNvSpPr>
      </xdr:nvSpPr>
      <xdr:spPr bwMode="auto">
        <a:xfrm>
          <a:off x="4743450" y="228219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213632"/>
    <xdr:sp macro="" textlink="">
      <xdr:nvSpPr>
        <xdr:cNvPr id="3912" name="Text Box 15">
          <a:extLst>
            <a:ext uri="{FF2B5EF4-FFF2-40B4-BE49-F238E27FC236}">
              <a16:creationId xmlns:a16="http://schemas.microsoft.com/office/drawing/2014/main" id="{972D84DC-2EE0-4B3E-8BCB-CB4B369E8DEF}"/>
            </a:ext>
          </a:extLst>
        </xdr:cNvPr>
        <xdr:cNvSpPr txBox="1">
          <a:spLocks noChangeArrowheads="1"/>
        </xdr:cNvSpPr>
      </xdr:nvSpPr>
      <xdr:spPr bwMode="auto">
        <a:xfrm>
          <a:off x="4743450" y="23564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213632"/>
    <xdr:sp macro="" textlink="">
      <xdr:nvSpPr>
        <xdr:cNvPr id="3913" name="Text Box 15">
          <a:extLst>
            <a:ext uri="{FF2B5EF4-FFF2-40B4-BE49-F238E27FC236}">
              <a16:creationId xmlns:a16="http://schemas.microsoft.com/office/drawing/2014/main" id="{1EBD37C6-598D-4BF3-8AA0-3300C03344BD}"/>
            </a:ext>
          </a:extLst>
        </xdr:cNvPr>
        <xdr:cNvSpPr txBox="1">
          <a:spLocks noChangeArrowheads="1"/>
        </xdr:cNvSpPr>
      </xdr:nvSpPr>
      <xdr:spPr bwMode="auto">
        <a:xfrm>
          <a:off x="4743450" y="23564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61691"/>
    <xdr:sp macro="" textlink="">
      <xdr:nvSpPr>
        <xdr:cNvPr id="3914" name="Text Box 15">
          <a:extLst>
            <a:ext uri="{FF2B5EF4-FFF2-40B4-BE49-F238E27FC236}">
              <a16:creationId xmlns:a16="http://schemas.microsoft.com/office/drawing/2014/main" id="{DFBCA9C0-F077-4BB7-823E-52638F1BF962}"/>
            </a:ext>
          </a:extLst>
        </xdr:cNvPr>
        <xdr:cNvSpPr txBox="1">
          <a:spLocks noChangeArrowheads="1"/>
        </xdr:cNvSpPr>
      </xdr:nvSpPr>
      <xdr:spPr bwMode="auto">
        <a:xfrm>
          <a:off x="4743450" y="24307800"/>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213632"/>
    <xdr:sp macro="" textlink="">
      <xdr:nvSpPr>
        <xdr:cNvPr id="3915" name="Text Box 15">
          <a:extLst>
            <a:ext uri="{FF2B5EF4-FFF2-40B4-BE49-F238E27FC236}">
              <a16:creationId xmlns:a16="http://schemas.microsoft.com/office/drawing/2014/main" id="{8777F168-A89E-4F9F-B17C-1F830353BB9D}"/>
            </a:ext>
          </a:extLst>
        </xdr:cNvPr>
        <xdr:cNvSpPr txBox="1">
          <a:spLocks noChangeArrowheads="1"/>
        </xdr:cNvSpPr>
      </xdr:nvSpPr>
      <xdr:spPr bwMode="auto">
        <a:xfrm>
          <a:off x="4743450" y="24307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44331"/>
    <xdr:sp macro="" textlink="">
      <xdr:nvSpPr>
        <xdr:cNvPr id="3916" name="Text Box 15">
          <a:extLst>
            <a:ext uri="{FF2B5EF4-FFF2-40B4-BE49-F238E27FC236}">
              <a16:creationId xmlns:a16="http://schemas.microsoft.com/office/drawing/2014/main" id="{92DE13EB-FA01-4366-BCC7-59C73612CD75}"/>
            </a:ext>
          </a:extLst>
        </xdr:cNvPr>
        <xdr:cNvSpPr txBox="1">
          <a:spLocks noChangeArrowheads="1"/>
        </xdr:cNvSpPr>
      </xdr:nvSpPr>
      <xdr:spPr bwMode="auto">
        <a:xfrm>
          <a:off x="4743450" y="243078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48496"/>
    <xdr:sp macro="" textlink="">
      <xdr:nvSpPr>
        <xdr:cNvPr id="3917" name="Text Box 15">
          <a:extLst>
            <a:ext uri="{FF2B5EF4-FFF2-40B4-BE49-F238E27FC236}">
              <a16:creationId xmlns:a16="http://schemas.microsoft.com/office/drawing/2014/main" id="{7D8A638E-C53E-42F8-816F-DA91A896205C}"/>
            </a:ext>
          </a:extLst>
        </xdr:cNvPr>
        <xdr:cNvSpPr txBox="1">
          <a:spLocks noChangeArrowheads="1"/>
        </xdr:cNvSpPr>
      </xdr:nvSpPr>
      <xdr:spPr bwMode="auto">
        <a:xfrm>
          <a:off x="4743450" y="243078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213632"/>
    <xdr:sp macro="" textlink="">
      <xdr:nvSpPr>
        <xdr:cNvPr id="3918" name="Text Box 15">
          <a:extLst>
            <a:ext uri="{FF2B5EF4-FFF2-40B4-BE49-F238E27FC236}">
              <a16:creationId xmlns:a16="http://schemas.microsoft.com/office/drawing/2014/main" id="{1A40A0D7-2B5F-4EB1-B76D-CBB0AF4F90D9}"/>
            </a:ext>
          </a:extLst>
        </xdr:cNvPr>
        <xdr:cNvSpPr txBox="1">
          <a:spLocks noChangeArrowheads="1"/>
        </xdr:cNvSpPr>
      </xdr:nvSpPr>
      <xdr:spPr bwMode="auto">
        <a:xfrm>
          <a:off x="4743450" y="24307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44331"/>
    <xdr:sp macro="" textlink="">
      <xdr:nvSpPr>
        <xdr:cNvPr id="3919" name="Text Box 15">
          <a:extLst>
            <a:ext uri="{FF2B5EF4-FFF2-40B4-BE49-F238E27FC236}">
              <a16:creationId xmlns:a16="http://schemas.microsoft.com/office/drawing/2014/main" id="{1C445D7B-B13A-4D29-A635-D0A2AFF77010}"/>
            </a:ext>
          </a:extLst>
        </xdr:cNvPr>
        <xdr:cNvSpPr txBox="1">
          <a:spLocks noChangeArrowheads="1"/>
        </xdr:cNvSpPr>
      </xdr:nvSpPr>
      <xdr:spPr bwMode="auto">
        <a:xfrm>
          <a:off x="4743450" y="243078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56743"/>
    <xdr:sp macro="" textlink="">
      <xdr:nvSpPr>
        <xdr:cNvPr id="3920" name="Text Box 15">
          <a:extLst>
            <a:ext uri="{FF2B5EF4-FFF2-40B4-BE49-F238E27FC236}">
              <a16:creationId xmlns:a16="http://schemas.microsoft.com/office/drawing/2014/main" id="{5C6EB1FB-9624-400A-9F74-3A48E4698EC5}"/>
            </a:ext>
          </a:extLst>
        </xdr:cNvPr>
        <xdr:cNvSpPr txBox="1">
          <a:spLocks noChangeArrowheads="1"/>
        </xdr:cNvSpPr>
      </xdr:nvSpPr>
      <xdr:spPr bwMode="auto">
        <a:xfrm>
          <a:off x="4743450" y="243078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213632"/>
    <xdr:sp macro="" textlink="">
      <xdr:nvSpPr>
        <xdr:cNvPr id="3921" name="Text Box 15">
          <a:extLst>
            <a:ext uri="{FF2B5EF4-FFF2-40B4-BE49-F238E27FC236}">
              <a16:creationId xmlns:a16="http://schemas.microsoft.com/office/drawing/2014/main" id="{A3B9285C-ADE2-43DB-BCD8-7B4BE6E370EF}"/>
            </a:ext>
          </a:extLst>
        </xdr:cNvPr>
        <xdr:cNvSpPr txBox="1">
          <a:spLocks noChangeArrowheads="1"/>
        </xdr:cNvSpPr>
      </xdr:nvSpPr>
      <xdr:spPr bwMode="auto">
        <a:xfrm>
          <a:off x="4743450" y="24307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44331"/>
    <xdr:sp macro="" textlink="">
      <xdr:nvSpPr>
        <xdr:cNvPr id="3922" name="Text Box 15">
          <a:extLst>
            <a:ext uri="{FF2B5EF4-FFF2-40B4-BE49-F238E27FC236}">
              <a16:creationId xmlns:a16="http://schemas.microsoft.com/office/drawing/2014/main" id="{9E2E16B6-6C10-4ED5-B6BA-11D9A21F7D24}"/>
            </a:ext>
          </a:extLst>
        </xdr:cNvPr>
        <xdr:cNvSpPr txBox="1">
          <a:spLocks noChangeArrowheads="1"/>
        </xdr:cNvSpPr>
      </xdr:nvSpPr>
      <xdr:spPr bwMode="auto">
        <a:xfrm>
          <a:off x="4743450" y="243078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213632"/>
    <xdr:sp macro="" textlink="">
      <xdr:nvSpPr>
        <xdr:cNvPr id="3923" name="Text Box 15">
          <a:extLst>
            <a:ext uri="{FF2B5EF4-FFF2-40B4-BE49-F238E27FC236}">
              <a16:creationId xmlns:a16="http://schemas.microsoft.com/office/drawing/2014/main" id="{D0D7F47E-99DE-488B-94EA-2F3E9196DB5C}"/>
            </a:ext>
          </a:extLst>
        </xdr:cNvPr>
        <xdr:cNvSpPr txBox="1">
          <a:spLocks noChangeArrowheads="1"/>
        </xdr:cNvSpPr>
      </xdr:nvSpPr>
      <xdr:spPr bwMode="auto">
        <a:xfrm>
          <a:off x="4743450" y="24307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213632"/>
    <xdr:sp macro="" textlink="">
      <xdr:nvSpPr>
        <xdr:cNvPr id="3924" name="Text Box 15">
          <a:extLst>
            <a:ext uri="{FF2B5EF4-FFF2-40B4-BE49-F238E27FC236}">
              <a16:creationId xmlns:a16="http://schemas.microsoft.com/office/drawing/2014/main" id="{BF55B1B7-DC4C-4AB3-87A5-534164F94D79}"/>
            </a:ext>
          </a:extLst>
        </xdr:cNvPr>
        <xdr:cNvSpPr txBox="1">
          <a:spLocks noChangeArrowheads="1"/>
        </xdr:cNvSpPr>
      </xdr:nvSpPr>
      <xdr:spPr bwMode="auto">
        <a:xfrm>
          <a:off x="4743450" y="24307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61691"/>
    <xdr:sp macro="" textlink="">
      <xdr:nvSpPr>
        <xdr:cNvPr id="3925" name="Text Box 15">
          <a:extLst>
            <a:ext uri="{FF2B5EF4-FFF2-40B4-BE49-F238E27FC236}">
              <a16:creationId xmlns:a16="http://schemas.microsoft.com/office/drawing/2014/main" id="{4FA9D968-2A4F-44C8-8FAD-1E812565B05C}"/>
            </a:ext>
          </a:extLst>
        </xdr:cNvPr>
        <xdr:cNvSpPr txBox="1">
          <a:spLocks noChangeArrowheads="1"/>
        </xdr:cNvSpPr>
      </xdr:nvSpPr>
      <xdr:spPr bwMode="auto">
        <a:xfrm>
          <a:off x="4743450" y="25050750"/>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213632"/>
    <xdr:sp macro="" textlink="">
      <xdr:nvSpPr>
        <xdr:cNvPr id="3926" name="Text Box 15">
          <a:extLst>
            <a:ext uri="{FF2B5EF4-FFF2-40B4-BE49-F238E27FC236}">
              <a16:creationId xmlns:a16="http://schemas.microsoft.com/office/drawing/2014/main" id="{A098ECDA-F8F4-4790-BE6D-59695E4F4533}"/>
            </a:ext>
          </a:extLst>
        </xdr:cNvPr>
        <xdr:cNvSpPr txBox="1">
          <a:spLocks noChangeArrowheads="1"/>
        </xdr:cNvSpPr>
      </xdr:nvSpPr>
      <xdr:spPr bwMode="auto">
        <a:xfrm>
          <a:off x="4743450" y="25050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44331"/>
    <xdr:sp macro="" textlink="">
      <xdr:nvSpPr>
        <xdr:cNvPr id="3927" name="Text Box 15">
          <a:extLst>
            <a:ext uri="{FF2B5EF4-FFF2-40B4-BE49-F238E27FC236}">
              <a16:creationId xmlns:a16="http://schemas.microsoft.com/office/drawing/2014/main" id="{1481A83B-4CB5-4366-8F20-B52331717163}"/>
            </a:ext>
          </a:extLst>
        </xdr:cNvPr>
        <xdr:cNvSpPr txBox="1">
          <a:spLocks noChangeArrowheads="1"/>
        </xdr:cNvSpPr>
      </xdr:nvSpPr>
      <xdr:spPr bwMode="auto">
        <a:xfrm>
          <a:off x="4743450" y="250507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48496"/>
    <xdr:sp macro="" textlink="">
      <xdr:nvSpPr>
        <xdr:cNvPr id="3928" name="Text Box 15">
          <a:extLst>
            <a:ext uri="{FF2B5EF4-FFF2-40B4-BE49-F238E27FC236}">
              <a16:creationId xmlns:a16="http://schemas.microsoft.com/office/drawing/2014/main" id="{791B4D98-56AE-42D9-8936-5D825AC8112D}"/>
            </a:ext>
          </a:extLst>
        </xdr:cNvPr>
        <xdr:cNvSpPr txBox="1">
          <a:spLocks noChangeArrowheads="1"/>
        </xdr:cNvSpPr>
      </xdr:nvSpPr>
      <xdr:spPr bwMode="auto">
        <a:xfrm>
          <a:off x="4743450" y="250507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213632"/>
    <xdr:sp macro="" textlink="">
      <xdr:nvSpPr>
        <xdr:cNvPr id="3929" name="Text Box 15">
          <a:extLst>
            <a:ext uri="{FF2B5EF4-FFF2-40B4-BE49-F238E27FC236}">
              <a16:creationId xmlns:a16="http://schemas.microsoft.com/office/drawing/2014/main" id="{36EEDD23-12B2-46CD-A23B-BD5355CD1ECA}"/>
            </a:ext>
          </a:extLst>
        </xdr:cNvPr>
        <xdr:cNvSpPr txBox="1">
          <a:spLocks noChangeArrowheads="1"/>
        </xdr:cNvSpPr>
      </xdr:nvSpPr>
      <xdr:spPr bwMode="auto">
        <a:xfrm>
          <a:off x="4743450" y="25050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44331"/>
    <xdr:sp macro="" textlink="">
      <xdr:nvSpPr>
        <xdr:cNvPr id="3930" name="Text Box 15">
          <a:extLst>
            <a:ext uri="{FF2B5EF4-FFF2-40B4-BE49-F238E27FC236}">
              <a16:creationId xmlns:a16="http://schemas.microsoft.com/office/drawing/2014/main" id="{0B9ADEE2-A9F5-4729-A7F6-BE85C004078E}"/>
            </a:ext>
          </a:extLst>
        </xdr:cNvPr>
        <xdr:cNvSpPr txBox="1">
          <a:spLocks noChangeArrowheads="1"/>
        </xdr:cNvSpPr>
      </xdr:nvSpPr>
      <xdr:spPr bwMode="auto">
        <a:xfrm>
          <a:off x="4743450" y="250507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56743"/>
    <xdr:sp macro="" textlink="">
      <xdr:nvSpPr>
        <xdr:cNvPr id="3931" name="Text Box 15">
          <a:extLst>
            <a:ext uri="{FF2B5EF4-FFF2-40B4-BE49-F238E27FC236}">
              <a16:creationId xmlns:a16="http://schemas.microsoft.com/office/drawing/2014/main" id="{109EB622-5EAD-47A9-AC0A-EEE0ACB59295}"/>
            </a:ext>
          </a:extLst>
        </xdr:cNvPr>
        <xdr:cNvSpPr txBox="1">
          <a:spLocks noChangeArrowheads="1"/>
        </xdr:cNvSpPr>
      </xdr:nvSpPr>
      <xdr:spPr bwMode="auto">
        <a:xfrm>
          <a:off x="4743450" y="250507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213632"/>
    <xdr:sp macro="" textlink="">
      <xdr:nvSpPr>
        <xdr:cNvPr id="3932" name="Text Box 15">
          <a:extLst>
            <a:ext uri="{FF2B5EF4-FFF2-40B4-BE49-F238E27FC236}">
              <a16:creationId xmlns:a16="http://schemas.microsoft.com/office/drawing/2014/main" id="{1CBE7C06-5855-450A-ACD6-5AC4CF8A90E3}"/>
            </a:ext>
          </a:extLst>
        </xdr:cNvPr>
        <xdr:cNvSpPr txBox="1">
          <a:spLocks noChangeArrowheads="1"/>
        </xdr:cNvSpPr>
      </xdr:nvSpPr>
      <xdr:spPr bwMode="auto">
        <a:xfrm>
          <a:off x="4743450" y="25050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44331"/>
    <xdr:sp macro="" textlink="">
      <xdr:nvSpPr>
        <xdr:cNvPr id="3933" name="Text Box 15">
          <a:extLst>
            <a:ext uri="{FF2B5EF4-FFF2-40B4-BE49-F238E27FC236}">
              <a16:creationId xmlns:a16="http://schemas.microsoft.com/office/drawing/2014/main" id="{8A05C13E-F58C-4213-9BBE-5F39D22001A0}"/>
            </a:ext>
          </a:extLst>
        </xdr:cNvPr>
        <xdr:cNvSpPr txBox="1">
          <a:spLocks noChangeArrowheads="1"/>
        </xdr:cNvSpPr>
      </xdr:nvSpPr>
      <xdr:spPr bwMode="auto">
        <a:xfrm>
          <a:off x="4743450" y="250507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213632"/>
    <xdr:sp macro="" textlink="">
      <xdr:nvSpPr>
        <xdr:cNvPr id="3934" name="Text Box 15">
          <a:extLst>
            <a:ext uri="{FF2B5EF4-FFF2-40B4-BE49-F238E27FC236}">
              <a16:creationId xmlns:a16="http://schemas.microsoft.com/office/drawing/2014/main" id="{BCD76A54-9B4C-4F50-AFF8-38058EE3F8CB}"/>
            </a:ext>
          </a:extLst>
        </xdr:cNvPr>
        <xdr:cNvSpPr txBox="1">
          <a:spLocks noChangeArrowheads="1"/>
        </xdr:cNvSpPr>
      </xdr:nvSpPr>
      <xdr:spPr bwMode="auto">
        <a:xfrm>
          <a:off x="4743450" y="25050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213632"/>
    <xdr:sp macro="" textlink="">
      <xdr:nvSpPr>
        <xdr:cNvPr id="3935" name="Text Box 15">
          <a:extLst>
            <a:ext uri="{FF2B5EF4-FFF2-40B4-BE49-F238E27FC236}">
              <a16:creationId xmlns:a16="http://schemas.microsoft.com/office/drawing/2014/main" id="{96620A47-1EE3-4388-944E-7F167A66B14C}"/>
            </a:ext>
          </a:extLst>
        </xdr:cNvPr>
        <xdr:cNvSpPr txBox="1">
          <a:spLocks noChangeArrowheads="1"/>
        </xdr:cNvSpPr>
      </xdr:nvSpPr>
      <xdr:spPr bwMode="auto">
        <a:xfrm>
          <a:off x="4743450" y="25050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3936" name="Text Box 15">
          <a:extLst>
            <a:ext uri="{FF2B5EF4-FFF2-40B4-BE49-F238E27FC236}">
              <a16:creationId xmlns:a16="http://schemas.microsoft.com/office/drawing/2014/main" id="{7A1DD1C9-B5CC-47DB-8F54-F562203CCC7C}"/>
            </a:ext>
          </a:extLst>
        </xdr:cNvPr>
        <xdr:cNvSpPr txBox="1">
          <a:spLocks noChangeArrowheads="1"/>
        </xdr:cNvSpPr>
      </xdr:nvSpPr>
      <xdr:spPr bwMode="auto">
        <a:xfrm>
          <a:off x="4743450" y="25793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3937" name="Text Box 15">
          <a:extLst>
            <a:ext uri="{FF2B5EF4-FFF2-40B4-BE49-F238E27FC236}">
              <a16:creationId xmlns:a16="http://schemas.microsoft.com/office/drawing/2014/main" id="{5FDC1CBE-D6E1-4916-8ED5-0AB13EAD4712}"/>
            </a:ext>
          </a:extLst>
        </xdr:cNvPr>
        <xdr:cNvSpPr txBox="1">
          <a:spLocks noChangeArrowheads="1"/>
        </xdr:cNvSpPr>
      </xdr:nvSpPr>
      <xdr:spPr bwMode="auto">
        <a:xfrm>
          <a:off x="4743450" y="25793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3938" name="Text Box 15">
          <a:extLst>
            <a:ext uri="{FF2B5EF4-FFF2-40B4-BE49-F238E27FC236}">
              <a16:creationId xmlns:a16="http://schemas.microsoft.com/office/drawing/2014/main" id="{92E173A7-67E3-4405-A433-287AFD479B6A}"/>
            </a:ext>
          </a:extLst>
        </xdr:cNvPr>
        <xdr:cNvSpPr txBox="1">
          <a:spLocks noChangeArrowheads="1"/>
        </xdr:cNvSpPr>
      </xdr:nvSpPr>
      <xdr:spPr bwMode="auto">
        <a:xfrm>
          <a:off x="4743450" y="25793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3939" name="Text Box 15">
          <a:extLst>
            <a:ext uri="{FF2B5EF4-FFF2-40B4-BE49-F238E27FC236}">
              <a16:creationId xmlns:a16="http://schemas.microsoft.com/office/drawing/2014/main" id="{1C27DA93-5282-4251-B69D-F49009FC7268}"/>
            </a:ext>
          </a:extLst>
        </xdr:cNvPr>
        <xdr:cNvSpPr txBox="1">
          <a:spLocks noChangeArrowheads="1"/>
        </xdr:cNvSpPr>
      </xdr:nvSpPr>
      <xdr:spPr bwMode="auto">
        <a:xfrm>
          <a:off x="4743450" y="25793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3940" name="Text Box 15">
          <a:extLst>
            <a:ext uri="{FF2B5EF4-FFF2-40B4-BE49-F238E27FC236}">
              <a16:creationId xmlns:a16="http://schemas.microsoft.com/office/drawing/2014/main" id="{3FB317CB-9BA5-4DCA-B9BB-236C44461696}"/>
            </a:ext>
          </a:extLst>
        </xdr:cNvPr>
        <xdr:cNvSpPr txBox="1">
          <a:spLocks noChangeArrowheads="1"/>
        </xdr:cNvSpPr>
      </xdr:nvSpPr>
      <xdr:spPr bwMode="auto">
        <a:xfrm>
          <a:off x="4743450" y="25793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8496"/>
    <xdr:sp macro="" textlink="">
      <xdr:nvSpPr>
        <xdr:cNvPr id="3941" name="Text Box 15">
          <a:extLst>
            <a:ext uri="{FF2B5EF4-FFF2-40B4-BE49-F238E27FC236}">
              <a16:creationId xmlns:a16="http://schemas.microsoft.com/office/drawing/2014/main" id="{7C7C7E56-C1DE-47A5-BB0D-CEB638F03476}"/>
            </a:ext>
          </a:extLst>
        </xdr:cNvPr>
        <xdr:cNvSpPr txBox="1">
          <a:spLocks noChangeArrowheads="1"/>
        </xdr:cNvSpPr>
      </xdr:nvSpPr>
      <xdr:spPr bwMode="auto">
        <a:xfrm>
          <a:off x="4743450" y="265366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3942" name="Text Box 15">
          <a:extLst>
            <a:ext uri="{FF2B5EF4-FFF2-40B4-BE49-F238E27FC236}">
              <a16:creationId xmlns:a16="http://schemas.microsoft.com/office/drawing/2014/main" id="{F2F634C7-285A-4719-9027-A3E40A5BC6D1}"/>
            </a:ext>
          </a:extLst>
        </xdr:cNvPr>
        <xdr:cNvSpPr txBox="1">
          <a:spLocks noChangeArrowheads="1"/>
        </xdr:cNvSpPr>
      </xdr:nvSpPr>
      <xdr:spPr bwMode="auto">
        <a:xfrm>
          <a:off x="4743450" y="26536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4331"/>
    <xdr:sp macro="" textlink="">
      <xdr:nvSpPr>
        <xdr:cNvPr id="3943" name="Text Box 15">
          <a:extLst>
            <a:ext uri="{FF2B5EF4-FFF2-40B4-BE49-F238E27FC236}">
              <a16:creationId xmlns:a16="http://schemas.microsoft.com/office/drawing/2014/main" id="{FBBB8320-AE2D-4E84-8BE1-B26AB53F7266}"/>
            </a:ext>
          </a:extLst>
        </xdr:cNvPr>
        <xdr:cNvSpPr txBox="1">
          <a:spLocks noChangeArrowheads="1"/>
        </xdr:cNvSpPr>
      </xdr:nvSpPr>
      <xdr:spPr bwMode="auto">
        <a:xfrm>
          <a:off x="4743450" y="265366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8496"/>
    <xdr:sp macro="" textlink="">
      <xdr:nvSpPr>
        <xdr:cNvPr id="3944" name="Text Box 15">
          <a:extLst>
            <a:ext uri="{FF2B5EF4-FFF2-40B4-BE49-F238E27FC236}">
              <a16:creationId xmlns:a16="http://schemas.microsoft.com/office/drawing/2014/main" id="{01464590-B1D9-40CC-BE5B-CA5F7F5764BB}"/>
            </a:ext>
          </a:extLst>
        </xdr:cNvPr>
        <xdr:cNvSpPr txBox="1">
          <a:spLocks noChangeArrowheads="1"/>
        </xdr:cNvSpPr>
      </xdr:nvSpPr>
      <xdr:spPr bwMode="auto">
        <a:xfrm>
          <a:off x="4743450" y="265366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3945" name="Text Box 15">
          <a:extLst>
            <a:ext uri="{FF2B5EF4-FFF2-40B4-BE49-F238E27FC236}">
              <a16:creationId xmlns:a16="http://schemas.microsoft.com/office/drawing/2014/main" id="{35347C14-CC2D-4213-8655-F603A212C225}"/>
            </a:ext>
          </a:extLst>
        </xdr:cNvPr>
        <xdr:cNvSpPr txBox="1">
          <a:spLocks noChangeArrowheads="1"/>
        </xdr:cNvSpPr>
      </xdr:nvSpPr>
      <xdr:spPr bwMode="auto">
        <a:xfrm>
          <a:off x="4743450" y="26536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4331"/>
    <xdr:sp macro="" textlink="">
      <xdr:nvSpPr>
        <xdr:cNvPr id="3946" name="Text Box 15">
          <a:extLst>
            <a:ext uri="{FF2B5EF4-FFF2-40B4-BE49-F238E27FC236}">
              <a16:creationId xmlns:a16="http://schemas.microsoft.com/office/drawing/2014/main" id="{210B2B3E-70C5-4F7B-BAE6-D0A89E09978D}"/>
            </a:ext>
          </a:extLst>
        </xdr:cNvPr>
        <xdr:cNvSpPr txBox="1">
          <a:spLocks noChangeArrowheads="1"/>
        </xdr:cNvSpPr>
      </xdr:nvSpPr>
      <xdr:spPr bwMode="auto">
        <a:xfrm>
          <a:off x="4743450" y="265366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56743"/>
    <xdr:sp macro="" textlink="">
      <xdr:nvSpPr>
        <xdr:cNvPr id="3947" name="Text Box 15">
          <a:extLst>
            <a:ext uri="{FF2B5EF4-FFF2-40B4-BE49-F238E27FC236}">
              <a16:creationId xmlns:a16="http://schemas.microsoft.com/office/drawing/2014/main" id="{74742897-B456-4963-82B0-F276F6DF6AF3}"/>
            </a:ext>
          </a:extLst>
        </xdr:cNvPr>
        <xdr:cNvSpPr txBox="1">
          <a:spLocks noChangeArrowheads="1"/>
        </xdr:cNvSpPr>
      </xdr:nvSpPr>
      <xdr:spPr bwMode="auto">
        <a:xfrm>
          <a:off x="4743450" y="265366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3948" name="Text Box 15">
          <a:extLst>
            <a:ext uri="{FF2B5EF4-FFF2-40B4-BE49-F238E27FC236}">
              <a16:creationId xmlns:a16="http://schemas.microsoft.com/office/drawing/2014/main" id="{7C054DC3-0C2C-456B-AA25-80CC9A7FAA7A}"/>
            </a:ext>
          </a:extLst>
        </xdr:cNvPr>
        <xdr:cNvSpPr txBox="1">
          <a:spLocks noChangeArrowheads="1"/>
        </xdr:cNvSpPr>
      </xdr:nvSpPr>
      <xdr:spPr bwMode="auto">
        <a:xfrm>
          <a:off x="4743450" y="26536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4331"/>
    <xdr:sp macro="" textlink="">
      <xdr:nvSpPr>
        <xdr:cNvPr id="3949" name="Text Box 15">
          <a:extLst>
            <a:ext uri="{FF2B5EF4-FFF2-40B4-BE49-F238E27FC236}">
              <a16:creationId xmlns:a16="http://schemas.microsoft.com/office/drawing/2014/main" id="{AE03AACA-1BC7-4CD7-AFE9-79607C2F54E8}"/>
            </a:ext>
          </a:extLst>
        </xdr:cNvPr>
        <xdr:cNvSpPr txBox="1">
          <a:spLocks noChangeArrowheads="1"/>
        </xdr:cNvSpPr>
      </xdr:nvSpPr>
      <xdr:spPr bwMode="auto">
        <a:xfrm>
          <a:off x="4743450" y="265366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3950" name="Text Box 15">
          <a:extLst>
            <a:ext uri="{FF2B5EF4-FFF2-40B4-BE49-F238E27FC236}">
              <a16:creationId xmlns:a16="http://schemas.microsoft.com/office/drawing/2014/main" id="{8B97D782-E5EA-40E2-9CEE-C30A8D8F4438}"/>
            </a:ext>
          </a:extLst>
        </xdr:cNvPr>
        <xdr:cNvSpPr txBox="1">
          <a:spLocks noChangeArrowheads="1"/>
        </xdr:cNvSpPr>
      </xdr:nvSpPr>
      <xdr:spPr bwMode="auto">
        <a:xfrm>
          <a:off x="4743450" y="26536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3951" name="Text Box 15">
          <a:extLst>
            <a:ext uri="{FF2B5EF4-FFF2-40B4-BE49-F238E27FC236}">
              <a16:creationId xmlns:a16="http://schemas.microsoft.com/office/drawing/2014/main" id="{28E06046-BC52-4A9E-B101-61DA20D7EDCE}"/>
            </a:ext>
          </a:extLst>
        </xdr:cNvPr>
        <xdr:cNvSpPr txBox="1">
          <a:spLocks noChangeArrowheads="1"/>
        </xdr:cNvSpPr>
      </xdr:nvSpPr>
      <xdr:spPr bwMode="auto">
        <a:xfrm>
          <a:off x="4743450" y="26536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3952" name="Text Box 15">
          <a:extLst>
            <a:ext uri="{FF2B5EF4-FFF2-40B4-BE49-F238E27FC236}">
              <a16:creationId xmlns:a16="http://schemas.microsoft.com/office/drawing/2014/main" id="{6C171AD2-4C31-431D-B083-E1121AE44D60}"/>
            </a:ext>
          </a:extLst>
        </xdr:cNvPr>
        <xdr:cNvSpPr txBox="1">
          <a:spLocks noChangeArrowheads="1"/>
        </xdr:cNvSpPr>
      </xdr:nvSpPr>
      <xdr:spPr bwMode="auto">
        <a:xfrm>
          <a:off x="4743450" y="26536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3953" name="Text Box 15">
          <a:extLst>
            <a:ext uri="{FF2B5EF4-FFF2-40B4-BE49-F238E27FC236}">
              <a16:creationId xmlns:a16="http://schemas.microsoft.com/office/drawing/2014/main" id="{AC976029-049C-42C1-855B-14922749789A}"/>
            </a:ext>
          </a:extLst>
        </xdr:cNvPr>
        <xdr:cNvSpPr txBox="1">
          <a:spLocks noChangeArrowheads="1"/>
        </xdr:cNvSpPr>
      </xdr:nvSpPr>
      <xdr:spPr bwMode="auto">
        <a:xfrm>
          <a:off x="4743450" y="26536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3954" name="Text Box 15">
          <a:extLst>
            <a:ext uri="{FF2B5EF4-FFF2-40B4-BE49-F238E27FC236}">
              <a16:creationId xmlns:a16="http://schemas.microsoft.com/office/drawing/2014/main" id="{B0870D32-F13E-4215-8B62-A1B802EC166E}"/>
            </a:ext>
          </a:extLst>
        </xdr:cNvPr>
        <xdr:cNvSpPr txBox="1">
          <a:spLocks noChangeArrowheads="1"/>
        </xdr:cNvSpPr>
      </xdr:nvSpPr>
      <xdr:spPr bwMode="auto">
        <a:xfrm>
          <a:off x="4743450" y="26536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48496"/>
    <xdr:sp macro="" textlink="">
      <xdr:nvSpPr>
        <xdr:cNvPr id="3955" name="Text Box 15">
          <a:extLst>
            <a:ext uri="{FF2B5EF4-FFF2-40B4-BE49-F238E27FC236}">
              <a16:creationId xmlns:a16="http://schemas.microsoft.com/office/drawing/2014/main" id="{7229E1EE-3E2C-44E5-AB18-CC064694E236}"/>
            </a:ext>
          </a:extLst>
        </xdr:cNvPr>
        <xdr:cNvSpPr txBox="1">
          <a:spLocks noChangeArrowheads="1"/>
        </xdr:cNvSpPr>
      </xdr:nvSpPr>
      <xdr:spPr bwMode="auto">
        <a:xfrm>
          <a:off x="4743450" y="272796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3956" name="Text Box 15">
          <a:extLst>
            <a:ext uri="{FF2B5EF4-FFF2-40B4-BE49-F238E27FC236}">
              <a16:creationId xmlns:a16="http://schemas.microsoft.com/office/drawing/2014/main" id="{F5884DC0-5E3D-48BE-A4C5-5A2EBA9F1410}"/>
            </a:ext>
          </a:extLst>
        </xdr:cNvPr>
        <xdr:cNvSpPr txBox="1">
          <a:spLocks noChangeArrowheads="1"/>
        </xdr:cNvSpPr>
      </xdr:nvSpPr>
      <xdr:spPr bwMode="auto">
        <a:xfrm>
          <a:off x="4743450" y="27279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44331"/>
    <xdr:sp macro="" textlink="">
      <xdr:nvSpPr>
        <xdr:cNvPr id="3957" name="Text Box 15">
          <a:extLst>
            <a:ext uri="{FF2B5EF4-FFF2-40B4-BE49-F238E27FC236}">
              <a16:creationId xmlns:a16="http://schemas.microsoft.com/office/drawing/2014/main" id="{5FAE32C0-DD47-444B-8ADA-461811BAF0DA}"/>
            </a:ext>
          </a:extLst>
        </xdr:cNvPr>
        <xdr:cNvSpPr txBox="1">
          <a:spLocks noChangeArrowheads="1"/>
        </xdr:cNvSpPr>
      </xdr:nvSpPr>
      <xdr:spPr bwMode="auto">
        <a:xfrm>
          <a:off x="4743450" y="272796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48496"/>
    <xdr:sp macro="" textlink="">
      <xdr:nvSpPr>
        <xdr:cNvPr id="3958" name="Text Box 15">
          <a:extLst>
            <a:ext uri="{FF2B5EF4-FFF2-40B4-BE49-F238E27FC236}">
              <a16:creationId xmlns:a16="http://schemas.microsoft.com/office/drawing/2014/main" id="{AFE12448-A918-432B-9A38-268F423A0092}"/>
            </a:ext>
          </a:extLst>
        </xdr:cNvPr>
        <xdr:cNvSpPr txBox="1">
          <a:spLocks noChangeArrowheads="1"/>
        </xdr:cNvSpPr>
      </xdr:nvSpPr>
      <xdr:spPr bwMode="auto">
        <a:xfrm>
          <a:off x="4743450" y="272796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3959" name="Text Box 15">
          <a:extLst>
            <a:ext uri="{FF2B5EF4-FFF2-40B4-BE49-F238E27FC236}">
              <a16:creationId xmlns:a16="http://schemas.microsoft.com/office/drawing/2014/main" id="{7C745D4E-724F-41C1-AB01-EB8765C072ED}"/>
            </a:ext>
          </a:extLst>
        </xdr:cNvPr>
        <xdr:cNvSpPr txBox="1">
          <a:spLocks noChangeArrowheads="1"/>
        </xdr:cNvSpPr>
      </xdr:nvSpPr>
      <xdr:spPr bwMode="auto">
        <a:xfrm>
          <a:off x="4743450" y="27279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44331"/>
    <xdr:sp macro="" textlink="">
      <xdr:nvSpPr>
        <xdr:cNvPr id="3960" name="Text Box 15">
          <a:extLst>
            <a:ext uri="{FF2B5EF4-FFF2-40B4-BE49-F238E27FC236}">
              <a16:creationId xmlns:a16="http://schemas.microsoft.com/office/drawing/2014/main" id="{57ED9644-04D6-4041-96B3-B84EFF17D7A1}"/>
            </a:ext>
          </a:extLst>
        </xdr:cNvPr>
        <xdr:cNvSpPr txBox="1">
          <a:spLocks noChangeArrowheads="1"/>
        </xdr:cNvSpPr>
      </xdr:nvSpPr>
      <xdr:spPr bwMode="auto">
        <a:xfrm>
          <a:off x="4743450" y="272796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56743"/>
    <xdr:sp macro="" textlink="">
      <xdr:nvSpPr>
        <xdr:cNvPr id="3961" name="Text Box 15">
          <a:extLst>
            <a:ext uri="{FF2B5EF4-FFF2-40B4-BE49-F238E27FC236}">
              <a16:creationId xmlns:a16="http://schemas.microsoft.com/office/drawing/2014/main" id="{D0B3E7A3-BD38-4BE8-9A9F-A194228F9CC3}"/>
            </a:ext>
          </a:extLst>
        </xdr:cNvPr>
        <xdr:cNvSpPr txBox="1">
          <a:spLocks noChangeArrowheads="1"/>
        </xdr:cNvSpPr>
      </xdr:nvSpPr>
      <xdr:spPr bwMode="auto">
        <a:xfrm>
          <a:off x="4743450" y="272796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3962" name="Text Box 15">
          <a:extLst>
            <a:ext uri="{FF2B5EF4-FFF2-40B4-BE49-F238E27FC236}">
              <a16:creationId xmlns:a16="http://schemas.microsoft.com/office/drawing/2014/main" id="{11D1CDF1-B64B-435C-AC1F-ABE87C65928C}"/>
            </a:ext>
          </a:extLst>
        </xdr:cNvPr>
        <xdr:cNvSpPr txBox="1">
          <a:spLocks noChangeArrowheads="1"/>
        </xdr:cNvSpPr>
      </xdr:nvSpPr>
      <xdr:spPr bwMode="auto">
        <a:xfrm>
          <a:off x="4743450" y="27279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44331"/>
    <xdr:sp macro="" textlink="">
      <xdr:nvSpPr>
        <xdr:cNvPr id="3963" name="Text Box 15">
          <a:extLst>
            <a:ext uri="{FF2B5EF4-FFF2-40B4-BE49-F238E27FC236}">
              <a16:creationId xmlns:a16="http://schemas.microsoft.com/office/drawing/2014/main" id="{A42C91A3-3DBB-4177-B827-7B48BB689007}"/>
            </a:ext>
          </a:extLst>
        </xdr:cNvPr>
        <xdr:cNvSpPr txBox="1">
          <a:spLocks noChangeArrowheads="1"/>
        </xdr:cNvSpPr>
      </xdr:nvSpPr>
      <xdr:spPr bwMode="auto">
        <a:xfrm>
          <a:off x="4743450" y="272796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3964" name="Text Box 15">
          <a:extLst>
            <a:ext uri="{FF2B5EF4-FFF2-40B4-BE49-F238E27FC236}">
              <a16:creationId xmlns:a16="http://schemas.microsoft.com/office/drawing/2014/main" id="{D2C84A21-FBF9-4E67-8A82-2EC19ACDF2E0}"/>
            </a:ext>
          </a:extLst>
        </xdr:cNvPr>
        <xdr:cNvSpPr txBox="1">
          <a:spLocks noChangeArrowheads="1"/>
        </xdr:cNvSpPr>
      </xdr:nvSpPr>
      <xdr:spPr bwMode="auto">
        <a:xfrm>
          <a:off x="4743450" y="27279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3965" name="Text Box 15">
          <a:extLst>
            <a:ext uri="{FF2B5EF4-FFF2-40B4-BE49-F238E27FC236}">
              <a16:creationId xmlns:a16="http://schemas.microsoft.com/office/drawing/2014/main" id="{38DFF0F8-D746-46B3-985D-89F541CEE94B}"/>
            </a:ext>
          </a:extLst>
        </xdr:cNvPr>
        <xdr:cNvSpPr txBox="1">
          <a:spLocks noChangeArrowheads="1"/>
        </xdr:cNvSpPr>
      </xdr:nvSpPr>
      <xdr:spPr bwMode="auto">
        <a:xfrm>
          <a:off x="4743450" y="27279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3966" name="Text Box 15">
          <a:extLst>
            <a:ext uri="{FF2B5EF4-FFF2-40B4-BE49-F238E27FC236}">
              <a16:creationId xmlns:a16="http://schemas.microsoft.com/office/drawing/2014/main" id="{B3C5AAE9-1B83-46F1-B28D-33B3CEB6745C}"/>
            </a:ext>
          </a:extLst>
        </xdr:cNvPr>
        <xdr:cNvSpPr txBox="1">
          <a:spLocks noChangeArrowheads="1"/>
        </xdr:cNvSpPr>
      </xdr:nvSpPr>
      <xdr:spPr bwMode="auto">
        <a:xfrm>
          <a:off x="4743450" y="27279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3967" name="Text Box 15">
          <a:extLst>
            <a:ext uri="{FF2B5EF4-FFF2-40B4-BE49-F238E27FC236}">
              <a16:creationId xmlns:a16="http://schemas.microsoft.com/office/drawing/2014/main" id="{60E01256-B0A6-47FF-A213-74AC16D08534}"/>
            </a:ext>
          </a:extLst>
        </xdr:cNvPr>
        <xdr:cNvSpPr txBox="1">
          <a:spLocks noChangeArrowheads="1"/>
        </xdr:cNvSpPr>
      </xdr:nvSpPr>
      <xdr:spPr bwMode="auto">
        <a:xfrm>
          <a:off x="4743450" y="27279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3968" name="Text Box 15">
          <a:extLst>
            <a:ext uri="{FF2B5EF4-FFF2-40B4-BE49-F238E27FC236}">
              <a16:creationId xmlns:a16="http://schemas.microsoft.com/office/drawing/2014/main" id="{850B23BE-2E02-46F1-B093-54B49ABE680D}"/>
            </a:ext>
          </a:extLst>
        </xdr:cNvPr>
        <xdr:cNvSpPr txBox="1">
          <a:spLocks noChangeArrowheads="1"/>
        </xdr:cNvSpPr>
      </xdr:nvSpPr>
      <xdr:spPr bwMode="auto">
        <a:xfrm>
          <a:off x="4743450" y="27279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3969" name="Text Box 15">
          <a:extLst>
            <a:ext uri="{FF2B5EF4-FFF2-40B4-BE49-F238E27FC236}">
              <a16:creationId xmlns:a16="http://schemas.microsoft.com/office/drawing/2014/main" id="{6B23A309-667F-4018-94C5-FBAAEEB7EEF2}"/>
            </a:ext>
          </a:extLst>
        </xdr:cNvPr>
        <xdr:cNvSpPr txBox="1">
          <a:spLocks noChangeArrowheads="1"/>
        </xdr:cNvSpPr>
      </xdr:nvSpPr>
      <xdr:spPr bwMode="auto">
        <a:xfrm>
          <a:off x="4743450" y="280225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3970" name="Text Box 15">
          <a:extLst>
            <a:ext uri="{FF2B5EF4-FFF2-40B4-BE49-F238E27FC236}">
              <a16:creationId xmlns:a16="http://schemas.microsoft.com/office/drawing/2014/main" id="{A09A6C1E-A844-45E3-9F30-512A9816AD1B}"/>
            </a:ext>
          </a:extLst>
        </xdr:cNvPr>
        <xdr:cNvSpPr txBox="1">
          <a:spLocks noChangeArrowheads="1"/>
        </xdr:cNvSpPr>
      </xdr:nvSpPr>
      <xdr:spPr bwMode="auto">
        <a:xfrm>
          <a:off x="4743450" y="280225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3971" name="Text Box 15">
          <a:extLst>
            <a:ext uri="{FF2B5EF4-FFF2-40B4-BE49-F238E27FC236}">
              <a16:creationId xmlns:a16="http://schemas.microsoft.com/office/drawing/2014/main" id="{78F65BB7-6973-4C8F-957F-ECF13C72EA24}"/>
            </a:ext>
          </a:extLst>
        </xdr:cNvPr>
        <xdr:cNvSpPr txBox="1">
          <a:spLocks noChangeArrowheads="1"/>
        </xdr:cNvSpPr>
      </xdr:nvSpPr>
      <xdr:spPr bwMode="auto">
        <a:xfrm>
          <a:off x="4743450" y="280225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3972" name="Text Box 15">
          <a:extLst>
            <a:ext uri="{FF2B5EF4-FFF2-40B4-BE49-F238E27FC236}">
              <a16:creationId xmlns:a16="http://schemas.microsoft.com/office/drawing/2014/main" id="{6F8C0688-283D-4164-8228-C212F58442E2}"/>
            </a:ext>
          </a:extLst>
        </xdr:cNvPr>
        <xdr:cNvSpPr txBox="1">
          <a:spLocks noChangeArrowheads="1"/>
        </xdr:cNvSpPr>
      </xdr:nvSpPr>
      <xdr:spPr bwMode="auto">
        <a:xfrm>
          <a:off x="4743450" y="280225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3973" name="Text Box 15">
          <a:extLst>
            <a:ext uri="{FF2B5EF4-FFF2-40B4-BE49-F238E27FC236}">
              <a16:creationId xmlns:a16="http://schemas.microsoft.com/office/drawing/2014/main" id="{D5006CC2-A45A-424F-819C-DDB72A58BC2A}"/>
            </a:ext>
          </a:extLst>
        </xdr:cNvPr>
        <xdr:cNvSpPr txBox="1">
          <a:spLocks noChangeArrowheads="1"/>
        </xdr:cNvSpPr>
      </xdr:nvSpPr>
      <xdr:spPr bwMode="auto">
        <a:xfrm>
          <a:off x="4743450" y="280225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3974" name="Text Box 15">
          <a:extLst>
            <a:ext uri="{FF2B5EF4-FFF2-40B4-BE49-F238E27FC236}">
              <a16:creationId xmlns:a16="http://schemas.microsoft.com/office/drawing/2014/main" id="{B3717EC0-3D91-477A-A79F-AFCF1E0E8BCF}"/>
            </a:ext>
          </a:extLst>
        </xdr:cNvPr>
        <xdr:cNvSpPr txBox="1">
          <a:spLocks noChangeArrowheads="1"/>
        </xdr:cNvSpPr>
      </xdr:nvSpPr>
      <xdr:spPr bwMode="auto">
        <a:xfrm>
          <a:off x="4743450" y="280225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3975" name="Text Box 15">
          <a:extLst>
            <a:ext uri="{FF2B5EF4-FFF2-40B4-BE49-F238E27FC236}">
              <a16:creationId xmlns:a16="http://schemas.microsoft.com/office/drawing/2014/main" id="{06CE1B29-F667-42E2-B994-5BA5BDE3B475}"/>
            </a:ext>
          </a:extLst>
        </xdr:cNvPr>
        <xdr:cNvSpPr txBox="1">
          <a:spLocks noChangeArrowheads="1"/>
        </xdr:cNvSpPr>
      </xdr:nvSpPr>
      <xdr:spPr bwMode="auto">
        <a:xfrm>
          <a:off x="4743450" y="280225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3976" name="Text Box 15">
          <a:extLst>
            <a:ext uri="{FF2B5EF4-FFF2-40B4-BE49-F238E27FC236}">
              <a16:creationId xmlns:a16="http://schemas.microsoft.com/office/drawing/2014/main" id="{B293D956-E9FF-4D33-B985-352F916B2F55}"/>
            </a:ext>
          </a:extLst>
        </xdr:cNvPr>
        <xdr:cNvSpPr txBox="1">
          <a:spLocks noChangeArrowheads="1"/>
        </xdr:cNvSpPr>
      </xdr:nvSpPr>
      <xdr:spPr bwMode="auto">
        <a:xfrm>
          <a:off x="4743450" y="280225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448496"/>
    <xdr:sp macro="" textlink="">
      <xdr:nvSpPr>
        <xdr:cNvPr id="3977" name="Text Box 15">
          <a:extLst>
            <a:ext uri="{FF2B5EF4-FFF2-40B4-BE49-F238E27FC236}">
              <a16:creationId xmlns:a16="http://schemas.microsoft.com/office/drawing/2014/main" id="{064ABCA2-F827-42C5-9B2E-60424A6E39BF}"/>
            </a:ext>
          </a:extLst>
        </xdr:cNvPr>
        <xdr:cNvSpPr txBox="1">
          <a:spLocks noChangeArrowheads="1"/>
        </xdr:cNvSpPr>
      </xdr:nvSpPr>
      <xdr:spPr bwMode="auto">
        <a:xfrm>
          <a:off x="4743450" y="287655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3978" name="Text Box 15">
          <a:extLst>
            <a:ext uri="{FF2B5EF4-FFF2-40B4-BE49-F238E27FC236}">
              <a16:creationId xmlns:a16="http://schemas.microsoft.com/office/drawing/2014/main" id="{EEAE8CF8-E0D5-4F36-9714-CDEFA9A613E3}"/>
            </a:ext>
          </a:extLst>
        </xdr:cNvPr>
        <xdr:cNvSpPr txBox="1">
          <a:spLocks noChangeArrowheads="1"/>
        </xdr:cNvSpPr>
      </xdr:nvSpPr>
      <xdr:spPr bwMode="auto">
        <a:xfrm>
          <a:off x="4743450" y="28765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444331"/>
    <xdr:sp macro="" textlink="">
      <xdr:nvSpPr>
        <xdr:cNvPr id="3979" name="Text Box 15">
          <a:extLst>
            <a:ext uri="{FF2B5EF4-FFF2-40B4-BE49-F238E27FC236}">
              <a16:creationId xmlns:a16="http://schemas.microsoft.com/office/drawing/2014/main" id="{45147FF7-0FC7-4653-8B24-3DC939FEB98A}"/>
            </a:ext>
          </a:extLst>
        </xdr:cNvPr>
        <xdr:cNvSpPr txBox="1">
          <a:spLocks noChangeArrowheads="1"/>
        </xdr:cNvSpPr>
      </xdr:nvSpPr>
      <xdr:spPr bwMode="auto">
        <a:xfrm>
          <a:off x="4743450" y="287655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456743"/>
    <xdr:sp macro="" textlink="">
      <xdr:nvSpPr>
        <xdr:cNvPr id="3980" name="Text Box 15">
          <a:extLst>
            <a:ext uri="{FF2B5EF4-FFF2-40B4-BE49-F238E27FC236}">
              <a16:creationId xmlns:a16="http://schemas.microsoft.com/office/drawing/2014/main" id="{F8837B14-C1C9-48E6-B1CD-8880CB939D70}"/>
            </a:ext>
          </a:extLst>
        </xdr:cNvPr>
        <xdr:cNvSpPr txBox="1">
          <a:spLocks noChangeArrowheads="1"/>
        </xdr:cNvSpPr>
      </xdr:nvSpPr>
      <xdr:spPr bwMode="auto">
        <a:xfrm>
          <a:off x="4743450" y="287655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3981" name="Text Box 15">
          <a:extLst>
            <a:ext uri="{FF2B5EF4-FFF2-40B4-BE49-F238E27FC236}">
              <a16:creationId xmlns:a16="http://schemas.microsoft.com/office/drawing/2014/main" id="{76B4AB63-1041-420C-A23F-0FFEEED7CE7F}"/>
            </a:ext>
          </a:extLst>
        </xdr:cNvPr>
        <xdr:cNvSpPr txBox="1">
          <a:spLocks noChangeArrowheads="1"/>
        </xdr:cNvSpPr>
      </xdr:nvSpPr>
      <xdr:spPr bwMode="auto">
        <a:xfrm>
          <a:off x="4743450" y="28765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444331"/>
    <xdr:sp macro="" textlink="">
      <xdr:nvSpPr>
        <xdr:cNvPr id="3982" name="Text Box 15">
          <a:extLst>
            <a:ext uri="{FF2B5EF4-FFF2-40B4-BE49-F238E27FC236}">
              <a16:creationId xmlns:a16="http://schemas.microsoft.com/office/drawing/2014/main" id="{0543A031-0CD1-414A-8454-475DF7A14F33}"/>
            </a:ext>
          </a:extLst>
        </xdr:cNvPr>
        <xdr:cNvSpPr txBox="1">
          <a:spLocks noChangeArrowheads="1"/>
        </xdr:cNvSpPr>
      </xdr:nvSpPr>
      <xdr:spPr bwMode="auto">
        <a:xfrm>
          <a:off x="4743450" y="287655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3983" name="Text Box 15">
          <a:extLst>
            <a:ext uri="{FF2B5EF4-FFF2-40B4-BE49-F238E27FC236}">
              <a16:creationId xmlns:a16="http://schemas.microsoft.com/office/drawing/2014/main" id="{D06DBD45-D326-4E7C-A933-78DE58A55059}"/>
            </a:ext>
          </a:extLst>
        </xdr:cNvPr>
        <xdr:cNvSpPr txBox="1">
          <a:spLocks noChangeArrowheads="1"/>
        </xdr:cNvSpPr>
      </xdr:nvSpPr>
      <xdr:spPr bwMode="auto">
        <a:xfrm>
          <a:off x="4743450" y="28765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3984" name="Text Box 15">
          <a:extLst>
            <a:ext uri="{FF2B5EF4-FFF2-40B4-BE49-F238E27FC236}">
              <a16:creationId xmlns:a16="http://schemas.microsoft.com/office/drawing/2014/main" id="{FDA5F816-8811-4C9A-8C85-589357CFF55C}"/>
            </a:ext>
          </a:extLst>
        </xdr:cNvPr>
        <xdr:cNvSpPr txBox="1">
          <a:spLocks noChangeArrowheads="1"/>
        </xdr:cNvSpPr>
      </xdr:nvSpPr>
      <xdr:spPr bwMode="auto">
        <a:xfrm>
          <a:off x="4743450" y="28765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3985" name="Text Box 15">
          <a:extLst>
            <a:ext uri="{FF2B5EF4-FFF2-40B4-BE49-F238E27FC236}">
              <a16:creationId xmlns:a16="http://schemas.microsoft.com/office/drawing/2014/main" id="{DDBC7B54-103F-44FD-9DC2-6950C0B842B3}"/>
            </a:ext>
          </a:extLst>
        </xdr:cNvPr>
        <xdr:cNvSpPr txBox="1">
          <a:spLocks noChangeArrowheads="1"/>
        </xdr:cNvSpPr>
      </xdr:nvSpPr>
      <xdr:spPr bwMode="auto">
        <a:xfrm>
          <a:off x="4743450" y="28765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3986" name="Text Box 15">
          <a:extLst>
            <a:ext uri="{FF2B5EF4-FFF2-40B4-BE49-F238E27FC236}">
              <a16:creationId xmlns:a16="http://schemas.microsoft.com/office/drawing/2014/main" id="{E1DE1D09-E350-4E38-BFBF-8EF75C6EA657}"/>
            </a:ext>
          </a:extLst>
        </xdr:cNvPr>
        <xdr:cNvSpPr txBox="1">
          <a:spLocks noChangeArrowheads="1"/>
        </xdr:cNvSpPr>
      </xdr:nvSpPr>
      <xdr:spPr bwMode="auto">
        <a:xfrm>
          <a:off x="4743450" y="28765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3987" name="Text Box 15">
          <a:extLst>
            <a:ext uri="{FF2B5EF4-FFF2-40B4-BE49-F238E27FC236}">
              <a16:creationId xmlns:a16="http://schemas.microsoft.com/office/drawing/2014/main" id="{04A989EC-43FE-4EDB-B204-4237DB9ADA6D}"/>
            </a:ext>
          </a:extLst>
        </xdr:cNvPr>
        <xdr:cNvSpPr txBox="1">
          <a:spLocks noChangeArrowheads="1"/>
        </xdr:cNvSpPr>
      </xdr:nvSpPr>
      <xdr:spPr bwMode="auto">
        <a:xfrm>
          <a:off x="4743450" y="28765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3988" name="Text Box 15">
          <a:extLst>
            <a:ext uri="{FF2B5EF4-FFF2-40B4-BE49-F238E27FC236}">
              <a16:creationId xmlns:a16="http://schemas.microsoft.com/office/drawing/2014/main" id="{5AB0F392-38CF-4C06-9046-BDA1C9096E7B}"/>
            </a:ext>
          </a:extLst>
        </xdr:cNvPr>
        <xdr:cNvSpPr txBox="1">
          <a:spLocks noChangeArrowheads="1"/>
        </xdr:cNvSpPr>
      </xdr:nvSpPr>
      <xdr:spPr bwMode="auto">
        <a:xfrm>
          <a:off x="4743450" y="28765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3989" name="Text Box 15">
          <a:extLst>
            <a:ext uri="{FF2B5EF4-FFF2-40B4-BE49-F238E27FC236}">
              <a16:creationId xmlns:a16="http://schemas.microsoft.com/office/drawing/2014/main" id="{D68C1CBA-AC73-4EAE-AC16-E0CDAAB1D59E}"/>
            </a:ext>
          </a:extLst>
        </xdr:cNvPr>
        <xdr:cNvSpPr txBox="1">
          <a:spLocks noChangeArrowheads="1"/>
        </xdr:cNvSpPr>
      </xdr:nvSpPr>
      <xdr:spPr bwMode="auto">
        <a:xfrm>
          <a:off x="4743450" y="28765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3990" name="Text Box 15">
          <a:extLst>
            <a:ext uri="{FF2B5EF4-FFF2-40B4-BE49-F238E27FC236}">
              <a16:creationId xmlns:a16="http://schemas.microsoft.com/office/drawing/2014/main" id="{E8B016A2-EAB2-4597-9B25-CCFAE08FEB1E}"/>
            </a:ext>
          </a:extLst>
        </xdr:cNvPr>
        <xdr:cNvSpPr txBox="1">
          <a:spLocks noChangeArrowheads="1"/>
        </xdr:cNvSpPr>
      </xdr:nvSpPr>
      <xdr:spPr bwMode="auto">
        <a:xfrm>
          <a:off x="4743450" y="28765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448496"/>
    <xdr:sp macro="" textlink="">
      <xdr:nvSpPr>
        <xdr:cNvPr id="3991" name="Text Box 15">
          <a:extLst>
            <a:ext uri="{FF2B5EF4-FFF2-40B4-BE49-F238E27FC236}">
              <a16:creationId xmlns:a16="http://schemas.microsoft.com/office/drawing/2014/main" id="{ED3B0FAB-52E4-4FEE-B3CD-60E36734B69F}"/>
            </a:ext>
          </a:extLst>
        </xdr:cNvPr>
        <xdr:cNvSpPr txBox="1">
          <a:spLocks noChangeArrowheads="1"/>
        </xdr:cNvSpPr>
      </xdr:nvSpPr>
      <xdr:spPr bwMode="auto">
        <a:xfrm>
          <a:off x="4743450" y="295084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3992" name="Text Box 15">
          <a:extLst>
            <a:ext uri="{FF2B5EF4-FFF2-40B4-BE49-F238E27FC236}">
              <a16:creationId xmlns:a16="http://schemas.microsoft.com/office/drawing/2014/main" id="{A34E0BA6-3841-4660-B32C-41CECE4D9210}"/>
            </a:ext>
          </a:extLst>
        </xdr:cNvPr>
        <xdr:cNvSpPr txBox="1">
          <a:spLocks noChangeArrowheads="1"/>
        </xdr:cNvSpPr>
      </xdr:nvSpPr>
      <xdr:spPr bwMode="auto">
        <a:xfrm>
          <a:off x="4743450" y="29508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444331"/>
    <xdr:sp macro="" textlink="">
      <xdr:nvSpPr>
        <xdr:cNvPr id="3993" name="Text Box 15">
          <a:extLst>
            <a:ext uri="{FF2B5EF4-FFF2-40B4-BE49-F238E27FC236}">
              <a16:creationId xmlns:a16="http://schemas.microsoft.com/office/drawing/2014/main" id="{85C422B3-690D-48BD-80AC-34F373F0117C}"/>
            </a:ext>
          </a:extLst>
        </xdr:cNvPr>
        <xdr:cNvSpPr txBox="1">
          <a:spLocks noChangeArrowheads="1"/>
        </xdr:cNvSpPr>
      </xdr:nvSpPr>
      <xdr:spPr bwMode="auto">
        <a:xfrm>
          <a:off x="4743450" y="295084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456743"/>
    <xdr:sp macro="" textlink="">
      <xdr:nvSpPr>
        <xdr:cNvPr id="3994" name="Text Box 15">
          <a:extLst>
            <a:ext uri="{FF2B5EF4-FFF2-40B4-BE49-F238E27FC236}">
              <a16:creationId xmlns:a16="http://schemas.microsoft.com/office/drawing/2014/main" id="{C068B9E3-4D08-475F-8C5E-CF9B0B4647C9}"/>
            </a:ext>
          </a:extLst>
        </xdr:cNvPr>
        <xdr:cNvSpPr txBox="1">
          <a:spLocks noChangeArrowheads="1"/>
        </xdr:cNvSpPr>
      </xdr:nvSpPr>
      <xdr:spPr bwMode="auto">
        <a:xfrm>
          <a:off x="4743450" y="295084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3995" name="Text Box 15">
          <a:extLst>
            <a:ext uri="{FF2B5EF4-FFF2-40B4-BE49-F238E27FC236}">
              <a16:creationId xmlns:a16="http://schemas.microsoft.com/office/drawing/2014/main" id="{4C18450E-4A3C-409A-BCCD-8C6970920CB3}"/>
            </a:ext>
          </a:extLst>
        </xdr:cNvPr>
        <xdr:cNvSpPr txBox="1">
          <a:spLocks noChangeArrowheads="1"/>
        </xdr:cNvSpPr>
      </xdr:nvSpPr>
      <xdr:spPr bwMode="auto">
        <a:xfrm>
          <a:off x="4743450" y="29508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444331"/>
    <xdr:sp macro="" textlink="">
      <xdr:nvSpPr>
        <xdr:cNvPr id="3996" name="Text Box 15">
          <a:extLst>
            <a:ext uri="{FF2B5EF4-FFF2-40B4-BE49-F238E27FC236}">
              <a16:creationId xmlns:a16="http://schemas.microsoft.com/office/drawing/2014/main" id="{B7D289CF-95AE-4167-B8C1-7A576CB685E0}"/>
            </a:ext>
          </a:extLst>
        </xdr:cNvPr>
        <xdr:cNvSpPr txBox="1">
          <a:spLocks noChangeArrowheads="1"/>
        </xdr:cNvSpPr>
      </xdr:nvSpPr>
      <xdr:spPr bwMode="auto">
        <a:xfrm>
          <a:off x="4743450" y="295084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3997" name="Text Box 15">
          <a:extLst>
            <a:ext uri="{FF2B5EF4-FFF2-40B4-BE49-F238E27FC236}">
              <a16:creationId xmlns:a16="http://schemas.microsoft.com/office/drawing/2014/main" id="{292A2DE7-90C9-4BDB-BA4D-0854750844DB}"/>
            </a:ext>
          </a:extLst>
        </xdr:cNvPr>
        <xdr:cNvSpPr txBox="1">
          <a:spLocks noChangeArrowheads="1"/>
        </xdr:cNvSpPr>
      </xdr:nvSpPr>
      <xdr:spPr bwMode="auto">
        <a:xfrm>
          <a:off x="4743450" y="29508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3998" name="Text Box 15">
          <a:extLst>
            <a:ext uri="{FF2B5EF4-FFF2-40B4-BE49-F238E27FC236}">
              <a16:creationId xmlns:a16="http://schemas.microsoft.com/office/drawing/2014/main" id="{6EA3A315-C21F-4F62-84BE-D8278C2661E8}"/>
            </a:ext>
          </a:extLst>
        </xdr:cNvPr>
        <xdr:cNvSpPr txBox="1">
          <a:spLocks noChangeArrowheads="1"/>
        </xdr:cNvSpPr>
      </xdr:nvSpPr>
      <xdr:spPr bwMode="auto">
        <a:xfrm>
          <a:off x="4743450" y="29508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3999" name="Text Box 15">
          <a:extLst>
            <a:ext uri="{FF2B5EF4-FFF2-40B4-BE49-F238E27FC236}">
              <a16:creationId xmlns:a16="http://schemas.microsoft.com/office/drawing/2014/main" id="{7C6D37AE-42BD-4DD8-9235-01FF5D272239}"/>
            </a:ext>
          </a:extLst>
        </xdr:cNvPr>
        <xdr:cNvSpPr txBox="1">
          <a:spLocks noChangeArrowheads="1"/>
        </xdr:cNvSpPr>
      </xdr:nvSpPr>
      <xdr:spPr bwMode="auto">
        <a:xfrm>
          <a:off x="4743450" y="29508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000" name="Text Box 15">
          <a:extLst>
            <a:ext uri="{FF2B5EF4-FFF2-40B4-BE49-F238E27FC236}">
              <a16:creationId xmlns:a16="http://schemas.microsoft.com/office/drawing/2014/main" id="{DA62CE35-BD5E-4382-810E-44FAE0C4BD12}"/>
            </a:ext>
          </a:extLst>
        </xdr:cNvPr>
        <xdr:cNvSpPr txBox="1">
          <a:spLocks noChangeArrowheads="1"/>
        </xdr:cNvSpPr>
      </xdr:nvSpPr>
      <xdr:spPr bwMode="auto">
        <a:xfrm>
          <a:off x="4743450" y="29508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001" name="Text Box 15">
          <a:extLst>
            <a:ext uri="{FF2B5EF4-FFF2-40B4-BE49-F238E27FC236}">
              <a16:creationId xmlns:a16="http://schemas.microsoft.com/office/drawing/2014/main" id="{786768D6-0D6D-4B9B-B194-A9EF570E62F3}"/>
            </a:ext>
          </a:extLst>
        </xdr:cNvPr>
        <xdr:cNvSpPr txBox="1">
          <a:spLocks noChangeArrowheads="1"/>
        </xdr:cNvSpPr>
      </xdr:nvSpPr>
      <xdr:spPr bwMode="auto">
        <a:xfrm>
          <a:off x="4743450" y="29508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002" name="Text Box 15">
          <a:extLst>
            <a:ext uri="{FF2B5EF4-FFF2-40B4-BE49-F238E27FC236}">
              <a16:creationId xmlns:a16="http://schemas.microsoft.com/office/drawing/2014/main" id="{20FBE86D-DB26-48B0-A923-E2BA86E03994}"/>
            </a:ext>
          </a:extLst>
        </xdr:cNvPr>
        <xdr:cNvSpPr txBox="1">
          <a:spLocks noChangeArrowheads="1"/>
        </xdr:cNvSpPr>
      </xdr:nvSpPr>
      <xdr:spPr bwMode="auto">
        <a:xfrm>
          <a:off x="4743450" y="29508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003" name="Text Box 15">
          <a:extLst>
            <a:ext uri="{FF2B5EF4-FFF2-40B4-BE49-F238E27FC236}">
              <a16:creationId xmlns:a16="http://schemas.microsoft.com/office/drawing/2014/main" id="{1F2A5DE0-C89B-4F22-BBDC-7BBB4A8DA01E}"/>
            </a:ext>
          </a:extLst>
        </xdr:cNvPr>
        <xdr:cNvSpPr txBox="1">
          <a:spLocks noChangeArrowheads="1"/>
        </xdr:cNvSpPr>
      </xdr:nvSpPr>
      <xdr:spPr bwMode="auto">
        <a:xfrm>
          <a:off x="4743450" y="29508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004" name="Text Box 15">
          <a:extLst>
            <a:ext uri="{FF2B5EF4-FFF2-40B4-BE49-F238E27FC236}">
              <a16:creationId xmlns:a16="http://schemas.microsoft.com/office/drawing/2014/main" id="{6352B78D-4292-4D61-A546-9C18CF18F5CC}"/>
            </a:ext>
          </a:extLst>
        </xdr:cNvPr>
        <xdr:cNvSpPr txBox="1">
          <a:spLocks noChangeArrowheads="1"/>
        </xdr:cNvSpPr>
      </xdr:nvSpPr>
      <xdr:spPr bwMode="auto">
        <a:xfrm>
          <a:off x="4743450" y="29508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005" name="Text Box 15">
          <a:extLst>
            <a:ext uri="{FF2B5EF4-FFF2-40B4-BE49-F238E27FC236}">
              <a16:creationId xmlns:a16="http://schemas.microsoft.com/office/drawing/2014/main" id="{3DAB24D2-E6A4-4875-9F10-ABE15D0F9781}"/>
            </a:ext>
          </a:extLst>
        </xdr:cNvPr>
        <xdr:cNvSpPr txBox="1">
          <a:spLocks noChangeArrowheads="1"/>
        </xdr:cNvSpPr>
      </xdr:nvSpPr>
      <xdr:spPr bwMode="auto">
        <a:xfrm>
          <a:off x="4743450" y="30251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006" name="Text Box 15">
          <a:extLst>
            <a:ext uri="{FF2B5EF4-FFF2-40B4-BE49-F238E27FC236}">
              <a16:creationId xmlns:a16="http://schemas.microsoft.com/office/drawing/2014/main" id="{D85B18AE-7E1A-41F5-8790-9B8C79AC0EDD}"/>
            </a:ext>
          </a:extLst>
        </xdr:cNvPr>
        <xdr:cNvSpPr txBox="1">
          <a:spLocks noChangeArrowheads="1"/>
        </xdr:cNvSpPr>
      </xdr:nvSpPr>
      <xdr:spPr bwMode="auto">
        <a:xfrm>
          <a:off x="4743450" y="30251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007" name="Text Box 15">
          <a:extLst>
            <a:ext uri="{FF2B5EF4-FFF2-40B4-BE49-F238E27FC236}">
              <a16:creationId xmlns:a16="http://schemas.microsoft.com/office/drawing/2014/main" id="{9C99740C-E55A-4472-9472-50FE5EE4ACD7}"/>
            </a:ext>
          </a:extLst>
        </xdr:cNvPr>
        <xdr:cNvSpPr txBox="1">
          <a:spLocks noChangeArrowheads="1"/>
        </xdr:cNvSpPr>
      </xdr:nvSpPr>
      <xdr:spPr bwMode="auto">
        <a:xfrm>
          <a:off x="4743450" y="30251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008" name="Text Box 15">
          <a:extLst>
            <a:ext uri="{FF2B5EF4-FFF2-40B4-BE49-F238E27FC236}">
              <a16:creationId xmlns:a16="http://schemas.microsoft.com/office/drawing/2014/main" id="{B8AEA6C0-F244-4D45-B7DA-1689DA839112}"/>
            </a:ext>
          </a:extLst>
        </xdr:cNvPr>
        <xdr:cNvSpPr txBox="1">
          <a:spLocks noChangeArrowheads="1"/>
        </xdr:cNvSpPr>
      </xdr:nvSpPr>
      <xdr:spPr bwMode="auto">
        <a:xfrm>
          <a:off x="4743450" y="30251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009" name="Text Box 15">
          <a:extLst>
            <a:ext uri="{FF2B5EF4-FFF2-40B4-BE49-F238E27FC236}">
              <a16:creationId xmlns:a16="http://schemas.microsoft.com/office/drawing/2014/main" id="{888FDACF-9A12-4CC1-AB84-529F03323DD9}"/>
            </a:ext>
          </a:extLst>
        </xdr:cNvPr>
        <xdr:cNvSpPr txBox="1">
          <a:spLocks noChangeArrowheads="1"/>
        </xdr:cNvSpPr>
      </xdr:nvSpPr>
      <xdr:spPr bwMode="auto">
        <a:xfrm>
          <a:off x="4743450" y="30251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010" name="Text Box 15">
          <a:extLst>
            <a:ext uri="{FF2B5EF4-FFF2-40B4-BE49-F238E27FC236}">
              <a16:creationId xmlns:a16="http://schemas.microsoft.com/office/drawing/2014/main" id="{6A2A3148-C922-47A0-B048-383B393DE5A8}"/>
            </a:ext>
          </a:extLst>
        </xdr:cNvPr>
        <xdr:cNvSpPr txBox="1">
          <a:spLocks noChangeArrowheads="1"/>
        </xdr:cNvSpPr>
      </xdr:nvSpPr>
      <xdr:spPr bwMode="auto">
        <a:xfrm>
          <a:off x="4743450" y="30251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011" name="Text Box 15">
          <a:extLst>
            <a:ext uri="{FF2B5EF4-FFF2-40B4-BE49-F238E27FC236}">
              <a16:creationId xmlns:a16="http://schemas.microsoft.com/office/drawing/2014/main" id="{52C8D6ED-12B6-47E0-ABA0-19C39472924C}"/>
            </a:ext>
          </a:extLst>
        </xdr:cNvPr>
        <xdr:cNvSpPr txBox="1">
          <a:spLocks noChangeArrowheads="1"/>
        </xdr:cNvSpPr>
      </xdr:nvSpPr>
      <xdr:spPr bwMode="auto">
        <a:xfrm>
          <a:off x="4743450" y="30251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012" name="Text Box 15">
          <a:extLst>
            <a:ext uri="{FF2B5EF4-FFF2-40B4-BE49-F238E27FC236}">
              <a16:creationId xmlns:a16="http://schemas.microsoft.com/office/drawing/2014/main" id="{4E48B281-ED00-42F1-8949-92CF418C092A}"/>
            </a:ext>
          </a:extLst>
        </xdr:cNvPr>
        <xdr:cNvSpPr txBox="1">
          <a:spLocks noChangeArrowheads="1"/>
        </xdr:cNvSpPr>
      </xdr:nvSpPr>
      <xdr:spPr bwMode="auto">
        <a:xfrm>
          <a:off x="4743450" y="30251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013" name="Text Box 15">
          <a:extLst>
            <a:ext uri="{FF2B5EF4-FFF2-40B4-BE49-F238E27FC236}">
              <a16:creationId xmlns:a16="http://schemas.microsoft.com/office/drawing/2014/main" id="{BDC91C42-C1E9-42B9-BA3F-CF5DC8A21C7C}"/>
            </a:ext>
          </a:extLst>
        </xdr:cNvPr>
        <xdr:cNvSpPr txBox="1">
          <a:spLocks noChangeArrowheads="1"/>
        </xdr:cNvSpPr>
      </xdr:nvSpPr>
      <xdr:spPr bwMode="auto">
        <a:xfrm>
          <a:off x="4743450" y="30251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014" name="Text Box 15">
          <a:extLst>
            <a:ext uri="{FF2B5EF4-FFF2-40B4-BE49-F238E27FC236}">
              <a16:creationId xmlns:a16="http://schemas.microsoft.com/office/drawing/2014/main" id="{58245AF1-B632-42D3-8803-74427C89100D}"/>
            </a:ext>
          </a:extLst>
        </xdr:cNvPr>
        <xdr:cNvSpPr txBox="1">
          <a:spLocks noChangeArrowheads="1"/>
        </xdr:cNvSpPr>
      </xdr:nvSpPr>
      <xdr:spPr bwMode="auto">
        <a:xfrm>
          <a:off x="4743450" y="30251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448496"/>
    <xdr:sp macro="" textlink="">
      <xdr:nvSpPr>
        <xdr:cNvPr id="4015" name="Text Box 15">
          <a:extLst>
            <a:ext uri="{FF2B5EF4-FFF2-40B4-BE49-F238E27FC236}">
              <a16:creationId xmlns:a16="http://schemas.microsoft.com/office/drawing/2014/main" id="{CDB7C374-656B-4105-9E9A-937DC4720566}"/>
            </a:ext>
          </a:extLst>
        </xdr:cNvPr>
        <xdr:cNvSpPr txBox="1">
          <a:spLocks noChangeArrowheads="1"/>
        </xdr:cNvSpPr>
      </xdr:nvSpPr>
      <xdr:spPr bwMode="auto">
        <a:xfrm>
          <a:off x="4743450" y="309943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016" name="Text Box 15">
          <a:extLst>
            <a:ext uri="{FF2B5EF4-FFF2-40B4-BE49-F238E27FC236}">
              <a16:creationId xmlns:a16="http://schemas.microsoft.com/office/drawing/2014/main" id="{976DFA95-389C-4B62-BE74-D1D75AE91AAA}"/>
            </a:ext>
          </a:extLst>
        </xdr:cNvPr>
        <xdr:cNvSpPr txBox="1">
          <a:spLocks noChangeArrowheads="1"/>
        </xdr:cNvSpPr>
      </xdr:nvSpPr>
      <xdr:spPr bwMode="auto">
        <a:xfrm>
          <a:off x="4743450" y="30994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444331"/>
    <xdr:sp macro="" textlink="">
      <xdr:nvSpPr>
        <xdr:cNvPr id="4017" name="Text Box 15">
          <a:extLst>
            <a:ext uri="{FF2B5EF4-FFF2-40B4-BE49-F238E27FC236}">
              <a16:creationId xmlns:a16="http://schemas.microsoft.com/office/drawing/2014/main" id="{FCE0380D-16F8-405D-BE29-1B960D4F27E4}"/>
            </a:ext>
          </a:extLst>
        </xdr:cNvPr>
        <xdr:cNvSpPr txBox="1">
          <a:spLocks noChangeArrowheads="1"/>
        </xdr:cNvSpPr>
      </xdr:nvSpPr>
      <xdr:spPr bwMode="auto">
        <a:xfrm>
          <a:off x="4743450" y="309943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448496"/>
    <xdr:sp macro="" textlink="">
      <xdr:nvSpPr>
        <xdr:cNvPr id="4018" name="Text Box 15">
          <a:extLst>
            <a:ext uri="{FF2B5EF4-FFF2-40B4-BE49-F238E27FC236}">
              <a16:creationId xmlns:a16="http://schemas.microsoft.com/office/drawing/2014/main" id="{F966F583-4B5D-4261-ADBE-2AF1774FE454}"/>
            </a:ext>
          </a:extLst>
        </xdr:cNvPr>
        <xdr:cNvSpPr txBox="1">
          <a:spLocks noChangeArrowheads="1"/>
        </xdr:cNvSpPr>
      </xdr:nvSpPr>
      <xdr:spPr bwMode="auto">
        <a:xfrm>
          <a:off x="4743450" y="309943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019" name="Text Box 15">
          <a:extLst>
            <a:ext uri="{FF2B5EF4-FFF2-40B4-BE49-F238E27FC236}">
              <a16:creationId xmlns:a16="http://schemas.microsoft.com/office/drawing/2014/main" id="{1194494E-8B3E-4120-9103-8FD52E28ABCF}"/>
            </a:ext>
          </a:extLst>
        </xdr:cNvPr>
        <xdr:cNvSpPr txBox="1">
          <a:spLocks noChangeArrowheads="1"/>
        </xdr:cNvSpPr>
      </xdr:nvSpPr>
      <xdr:spPr bwMode="auto">
        <a:xfrm>
          <a:off x="4743450" y="30994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444331"/>
    <xdr:sp macro="" textlink="">
      <xdr:nvSpPr>
        <xdr:cNvPr id="4020" name="Text Box 15">
          <a:extLst>
            <a:ext uri="{FF2B5EF4-FFF2-40B4-BE49-F238E27FC236}">
              <a16:creationId xmlns:a16="http://schemas.microsoft.com/office/drawing/2014/main" id="{D0B95B0A-4470-4A98-9019-1020A95DE1CF}"/>
            </a:ext>
          </a:extLst>
        </xdr:cNvPr>
        <xdr:cNvSpPr txBox="1">
          <a:spLocks noChangeArrowheads="1"/>
        </xdr:cNvSpPr>
      </xdr:nvSpPr>
      <xdr:spPr bwMode="auto">
        <a:xfrm>
          <a:off x="4743450" y="309943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456743"/>
    <xdr:sp macro="" textlink="">
      <xdr:nvSpPr>
        <xdr:cNvPr id="4021" name="Text Box 15">
          <a:extLst>
            <a:ext uri="{FF2B5EF4-FFF2-40B4-BE49-F238E27FC236}">
              <a16:creationId xmlns:a16="http://schemas.microsoft.com/office/drawing/2014/main" id="{B2C5EF4A-C17E-49D0-AC86-2DE931587A71}"/>
            </a:ext>
          </a:extLst>
        </xdr:cNvPr>
        <xdr:cNvSpPr txBox="1">
          <a:spLocks noChangeArrowheads="1"/>
        </xdr:cNvSpPr>
      </xdr:nvSpPr>
      <xdr:spPr bwMode="auto">
        <a:xfrm>
          <a:off x="4743450" y="309943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022" name="Text Box 15">
          <a:extLst>
            <a:ext uri="{FF2B5EF4-FFF2-40B4-BE49-F238E27FC236}">
              <a16:creationId xmlns:a16="http://schemas.microsoft.com/office/drawing/2014/main" id="{B6DD3215-78FE-4377-8212-EC21A4E0FBF6}"/>
            </a:ext>
          </a:extLst>
        </xdr:cNvPr>
        <xdr:cNvSpPr txBox="1">
          <a:spLocks noChangeArrowheads="1"/>
        </xdr:cNvSpPr>
      </xdr:nvSpPr>
      <xdr:spPr bwMode="auto">
        <a:xfrm>
          <a:off x="4743450" y="30994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444331"/>
    <xdr:sp macro="" textlink="">
      <xdr:nvSpPr>
        <xdr:cNvPr id="4023" name="Text Box 15">
          <a:extLst>
            <a:ext uri="{FF2B5EF4-FFF2-40B4-BE49-F238E27FC236}">
              <a16:creationId xmlns:a16="http://schemas.microsoft.com/office/drawing/2014/main" id="{9C79C255-4216-445F-9B32-4E42CCACCBE4}"/>
            </a:ext>
          </a:extLst>
        </xdr:cNvPr>
        <xdr:cNvSpPr txBox="1">
          <a:spLocks noChangeArrowheads="1"/>
        </xdr:cNvSpPr>
      </xdr:nvSpPr>
      <xdr:spPr bwMode="auto">
        <a:xfrm>
          <a:off x="4743450" y="309943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024" name="Text Box 15">
          <a:extLst>
            <a:ext uri="{FF2B5EF4-FFF2-40B4-BE49-F238E27FC236}">
              <a16:creationId xmlns:a16="http://schemas.microsoft.com/office/drawing/2014/main" id="{A97CB4DB-9769-4C88-97E4-8B9FFF494E95}"/>
            </a:ext>
          </a:extLst>
        </xdr:cNvPr>
        <xdr:cNvSpPr txBox="1">
          <a:spLocks noChangeArrowheads="1"/>
        </xdr:cNvSpPr>
      </xdr:nvSpPr>
      <xdr:spPr bwMode="auto">
        <a:xfrm>
          <a:off x="4743450" y="30994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025" name="Text Box 15">
          <a:extLst>
            <a:ext uri="{FF2B5EF4-FFF2-40B4-BE49-F238E27FC236}">
              <a16:creationId xmlns:a16="http://schemas.microsoft.com/office/drawing/2014/main" id="{76820E93-4659-4735-BD00-001239618052}"/>
            </a:ext>
          </a:extLst>
        </xdr:cNvPr>
        <xdr:cNvSpPr txBox="1">
          <a:spLocks noChangeArrowheads="1"/>
        </xdr:cNvSpPr>
      </xdr:nvSpPr>
      <xdr:spPr bwMode="auto">
        <a:xfrm>
          <a:off x="4743450" y="30994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026" name="Text Box 15">
          <a:extLst>
            <a:ext uri="{FF2B5EF4-FFF2-40B4-BE49-F238E27FC236}">
              <a16:creationId xmlns:a16="http://schemas.microsoft.com/office/drawing/2014/main" id="{D220729B-1D10-48D7-85A4-587EB783A630}"/>
            </a:ext>
          </a:extLst>
        </xdr:cNvPr>
        <xdr:cNvSpPr txBox="1">
          <a:spLocks noChangeArrowheads="1"/>
        </xdr:cNvSpPr>
      </xdr:nvSpPr>
      <xdr:spPr bwMode="auto">
        <a:xfrm>
          <a:off x="4743450" y="30994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027" name="Text Box 15">
          <a:extLst>
            <a:ext uri="{FF2B5EF4-FFF2-40B4-BE49-F238E27FC236}">
              <a16:creationId xmlns:a16="http://schemas.microsoft.com/office/drawing/2014/main" id="{8D4E2C85-FCFC-4681-9187-9F9477CCCE13}"/>
            </a:ext>
          </a:extLst>
        </xdr:cNvPr>
        <xdr:cNvSpPr txBox="1">
          <a:spLocks noChangeArrowheads="1"/>
        </xdr:cNvSpPr>
      </xdr:nvSpPr>
      <xdr:spPr bwMode="auto">
        <a:xfrm>
          <a:off x="4743450" y="30994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028" name="Text Box 15">
          <a:extLst>
            <a:ext uri="{FF2B5EF4-FFF2-40B4-BE49-F238E27FC236}">
              <a16:creationId xmlns:a16="http://schemas.microsoft.com/office/drawing/2014/main" id="{11F7AF55-77BD-428E-99E1-DA04DF8F66D0}"/>
            </a:ext>
          </a:extLst>
        </xdr:cNvPr>
        <xdr:cNvSpPr txBox="1">
          <a:spLocks noChangeArrowheads="1"/>
        </xdr:cNvSpPr>
      </xdr:nvSpPr>
      <xdr:spPr bwMode="auto">
        <a:xfrm>
          <a:off x="4743450" y="30994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029" name="Text Box 15">
          <a:extLst>
            <a:ext uri="{FF2B5EF4-FFF2-40B4-BE49-F238E27FC236}">
              <a16:creationId xmlns:a16="http://schemas.microsoft.com/office/drawing/2014/main" id="{CA71696E-C5E5-4980-ACFE-D6F10E090073}"/>
            </a:ext>
          </a:extLst>
        </xdr:cNvPr>
        <xdr:cNvSpPr txBox="1">
          <a:spLocks noChangeArrowheads="1"/>
        </xdr:cNvSpPr>
      </xdr:nvSpPr>
      <xdr:spPr bwMode="auto">
        <a:xfrm>
          <a:off x="4743450" y="30994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030" name="Text Box 15">
          <a:extLst>
            <a:ext uri="{FF2B5EF4-FFF2-40B4-BE49-F238E27FC236}">
              <a16:creationId xmlns:a16="http://schemas.microsoft.com/office/drawing/2014/main" id="{08C61A97-6FCF-441B-8323-45DCCBE02A86}"/>
            </a:ext>
          </a:extLst>
        </xdr:cNvPr>
        <xdr:cNvSpPr txBox="1">
          <a:spLocks noChangeArrowheads="1"/>
        </xdr:cNvSpPr>
      </xdr:nvSpPr>
      <xdr:spPr bwMode="auto">
        <a:xfrm>
          <a:off x="4743450" y="30994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031" name="Text Box 15">
          <a:extLst>
            <a:ext uri="{FF2B5EF4-FFF2-40B4-BE49-F238E27FC236}">
              <a16:creationId xmlns:a16="http://schemas.microsoft.com/office/drawing/2014/main" id="{E6ADA133-6A6C-4E3E-98A0-254FF0BDBA2D}"/>
            </a:ext>
          </a:extLst>
        </xdr:cNvPr>
        <xdr:cNvSpPr txBox="1">
          <a:spLocks noChangeArrowheads="1"/>
        </xdr:cNvSpPr>
      </xdr:nvSpPr>
      <xdr:spPr bwMode="auto">
        <a:xfrm>
          <a:off x="4743450" y="30994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032" name="Text Box 15">
          <a:extLst>
            <a:ext uri="{FF2B5EF4-FFF2-40B4-BE49-F238E27FC236}">
              <a16:creationId xmlns:a16="http://schemas.microsoft.com/office/drawing/2014/main" id="{18FB9B36-704A-40D2-BE51-F197A6EA2AB4}"/>
            </a:ext>
          </a:extLst>
        </xdr:cNvPr>
        <xdr:cNvSpPr txBox="1">
          <a:spLocks noChangeArrowheads="1"/>
        </xdr:cNvSpPr>
      </xdr:nvSpPr>
      <xdr:spPr bwMode="auto">
        <a:xfrm>
          <a:off x="4743450" y="30994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033" name="Text Box 15">
          <a:extLst>
            <a:ext uri="{FF2B5EF4-FFF2-40B4-BE49-F238E27FC236}">
              <a16:creationId xmlns:a16="http://schemas.microsoft.com/office/drawing/2014/main" id="{F29D2306-52A7-41C9-A925-3DB6877115A2}"/>
            </a:ext>
          </a:extLst>
        </xdr:cNvPr>
        <xdr:cNvSpPr txBox="1">
          <a:spLocks noChangeArrowheads="1"/>
        </xdr:cNvSpPr>
      </xdr:nvSpPr>
      <xdr:spPr bwMode="auto">
        <a:xfrm>
          <a:off x="4743450" y="30994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8496"/>
    <xdr:sp macro="" textlink="">
      <xdr:nvSpPr>
        <xdr:cNvPr id="4034" name="Text Box 15">
          <a:extLst>
            <a:ext uri="{FF2B5EF4-FFF2-40B4-BE49-F238E27FC236}">
              <a16:creationId xmlns:a16="http://schemas.microsoft.com/office/drawing/2014/main" id="{96AF08CE-6D8E-4B13-8754-AFB79165BF84}"/>
            </a:ext>
          </a:extLst>
        </xdr:cNvPr>
        <xdr:cNvSpPr txBox="1">
          <a:spLocks noChangeArrowheads="1"/>
        </xdr:cNvSpPr>
      </xdr:nvSpPr>
      <xdr:spPr bwMode="auto">
        <a:xfrm>
          <a:off x="4743450" y="317373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035" name="Text Box 15">
          <a:extLst>
            <a:ext uri="{FF2B5EF4-FFF2-40B4-BE49-F238E27FC236}">
              <a16:creationId xmlns:a16="http://schemas.microsoft.com/office/drawing/2014/main" id="{0701B64C-FC13-4DE4-8A27-D44C080FADEC}"/>
            </a:ext>
          </a:extLst>
        </xdr:cNvPr>
        <xdr:cNvSpPr txBox="1">
          <a:spLocks noChangeArrowheads="1"/>
        </xdr:cNvSpPr>
      </xdr:nvSpPr>
      <xdr:spPr bwMode="auto">
        <a:xfrm>
          <a:off x="4743450" y="31737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4331"/>
    <xdr:sp macro="" textlink="">
      <xdr:nvSpPr>
        <xdr:cNvPr id="4036" name="Text Box 15">
          <a:extLst>
            <a:ext uri="{FF2B5EF4-FFF2-40B4-BE49-F238E27FC236}">
              <a16:creationId xmlns:a16="http://schemas.microsoft.com/office/drawing/2014/main" id="{424482F3-9127-4E4B-AD2C-58F2439562E1}"/>
            </a:ext>
          </a:extLst>
        </xdr:cNvPr>
        <xdr:cNvSpPr txBox="1">
          <a:spLocks noChangeArrowheads="1"/>
        </xdr:cNvSpPr>
      </xdr:nvSpPr>
      <xdr:spPr bwMode="auto">
        <a:xfrm>
          <a:off x="4743450" y="317373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8496"/>
    <xdr:sp macro="" textlink="">
      <xdr:nvSpPr>
        <xdr:cNvPr id="4037" name="Text Box 15">
          <a:extLst>
            <a:ext uri="{FF2B5EF4-FFF2-40B4-BE49-F238E27FC236}">
              <a16:creationId xmlns:a16="http://schemas.microsoft.com/office/drawing/2014/main" id="{445C6FC1-E7A9-49AD-9BD6-5F55C8B8F3E4}"/>
            </a:ext>
          </a:extLst>
        </xdr:cNvPr>
        <xdr:cNvSpPr txBox="1">
          <a:spLocks noChangeArrowheads="1"/>
        </xdr:cNvSpPr>
      </xdr:nvSpPr>
      <xdr:spPr bwMode="auto">
        <a:xfrm>
          <a:off x="4743450" y="317373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038" name="Text Box 15">
          <a:extLst>
            <a:ext uri="{FF2B5EF4-FFF2-40B4-BE49-F238E27FC236}">
              <a16:creationId xmlns:a16="http://schemas.microsoft.com/office/drawing/2014/main" id="{B505329A-16AB-4471-894F-B388C0CE6EF4}"/>
            </a:ext>
          </a:extLst>
        </xdr:cNvPr>
        <xdr:cNvSpPr txBox="1">
          <a:spLocks noChangeArrowheads="1"/>
        </xdr:cNvSpPr>
      </xdr:nvSpPr>
      <xdr:spPr bwMode="auto">
        <a:xfrm>
          <a:off x="4743450" y="31737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4331"/>
    <xdr:sp macro="" textlink="">
      <xdr:nvSpPr>
        <xdr:cNvPr id="4039" name="Text Box 15">
          <a:extLst>
            <a:ext uri="{FF2B5EF4-FFF2-40B4-BE49-F238E27FC236}">
              <a16:creationId xmlns:a16="http://schemas.microsoft.com/office/drawing/2014/main" id="{BC39C5AE-6934-4EF4-8094-D6589F7E92BD}"/>
            </a:ext>
          </a:extLst>
        </xdr:cNvPr>
        <xdr:cNvSpPr txBox="1">
          <a:spLocks noChangeArrowheads="1"/>
        </xdr:cNvSpPr>
      </xdr:nvSpPr>
      <xdr:spPr bwMode="auto">
        <a:xfrm>
          <a:off x="4743450" y="317373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56743"/>
    <xdr:sp macro="" textlink="">
      <xdr:nvSpPr>
        <xdr:cNvPr id="4040" name="Text Box 15">
          <a:extLst>
            <a:ext uri="{FF2B5EF4-FFF2-40B4-BE49-F238E27FC236}">
              <a16:creationId xmlns:a16="http://schemas.microsoft.com/office/drawing/2014/main" id="{0422E7A3-3B9C-4C33-8033-05C39CA6A05A}"/>
            </a:ext>
          </a:extLst>
        </xdr:cNvPr>
        <xdr:cNvSpPr txBox="1">
          <a:spLocks noChangeArrowheads="1"/>
        </xdr:cNvSpPr>
      </xdr:nvSpPr>
      <xdr:spPr bwMode="auto">
        <a:xfrm>
          <a:off x="4743450" y="317373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041" name="Text Box 15">
          <a:extLst>
            <a:ext uri="{FF2B5EF4-FFF2-40B4-BE49-F238E27FC236}">
              <a16:creationId xmlns:a16="http://schemas.microsoft.com/office/drawing/2014/main" id="{A89C8DBA-B7F6-489F-B455-28C1444CCDF6}"/>
            </a:ext>
          </a:extLst>
        </xdr:cNvPr>
        <xdr:cNvSpPr txBox="1">
          <a:spLocks noChangeArrowheads="1"/>
        </xdr:cNvSpPr>
      </xdr:nvSpPr>
      <xdr:spPr bwMode="auto">
        <a:xfrm>
          <a:off x="4743450" y="31737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4331"/>
    <xdr:sp macro="" textlink="">
      <xdr:nvSpPr>
        <xdr:cNvPr id="4042" name="Text Box 15">
          <a:extLst>
            <a:ext uri="{FF2B5EF4-FFF2-40B4-BE49-F238E27FC236}">
              <a16:creationId xmlns:a16="http://schemas.microsoft.com/office/drawing/2014/main" id="{98AA9D1B-E289-46A8-A8B2-2A10D077B37C}"/>
            </a:ext>
          </a:extLst>
        </xdr:cNvPr>
        <xdr:cNvSpPr txBox="1">
          <a:spLocks noChangeArrowheads="1"/>
        </xdr:cNvSpPr>
      </xdr:nvSpPr>
      <xdr:spPr bwMode="auto">
        <a:xfrm>
          <a:off x="4743450" y="317373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043" name="Text Box 15">
          <a:extLst>
            <a:ext uri="{FF2B5EF4-FFF2-40B4-BE49-F238E27FC236}">
              <a16:creationId xmlns:a16="http://schemas.microsoft.com/office/drawing/2014/main" id="{4F900E51-0D77-497A-8FB7-7EDE90BCC7B8}"/>
            </a:ext>
          </a:extLst>
        </xdr:cNvPr>
        <xdr:cNvSpPr txBox="1">
          <a:spLocks noChangeArrowheads="1"/>
        </xdr:cNvSpPr>
      </xdr:nvSpPr>
      <xdr:spPr bwMode="auto">
        <a:xfrm>
          <a:off x="4743450" y="31737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044" name="Text Box 15">
          <a:extLst>
            <a:ext uri="{FF2B5EF4-FFF2-40B4-BE49-F238E27FC236}">
              <a16:creationId xmlns:a16="http://schemas.microsoft.com/office/drawing/2014/main" id="{11ED824E-C574-4D6C-9C52-8D4ED16A8EE0}"/>
            </a:ext>
          </a:extLst>
        </xdr:cNvPr>
        <xdr:cNvSpPr txBox="1">
          <a:spLocks noChangeArrowheads="1"/>
        </xdr:cNvSpPr>
      </xdr:nvSpPr>
      <xdr:spPr bwMode="auto">
        <a:xfrm>
          <a:off x="4743450" y="31737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045" name="Text Box 15">
          <a:extLst>
            <a:ext uri="{FF2B5EF4-FFF2-40B4-BE49-F238E27FC236}">
              <a16:creationId xmlns:a16="http://schemas.microsoft.com/office/drawing/2014/main" id="{B7B09BCB-4B9B-4A6E-AEDC-B8D9233D3141}"/>
            </a:ext>
          </a:extLst>
        </xdr:cNvPr>
        <xdr:cNvSpPr txBox="1">
          <a:spLocks noChangeArrowheads="1"/>
        </xdr:cNvSpPr>
      </xdr:nvSpPr>
      <xdr:spPr bwMode="auto">
        <a:xfrm>
          <a:off x="4743450" y="31737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046" name="Text Box 15">
          <a:extLst>
            <a:ext uri="{FF2B5EF4-FFF2-40B4-BE49-F238E27FC236}">
              <a16:creationId xmlns:a16="http://schemas.microsoft.com/office/drawing/2014/main" id="{D5385FDA-F2B2-4891-A1D6-534238841FD7}"/>
            </a:ext>
          </a:extLst>
        </xdr:cNvPr>
        <xdr:cNvSpPr txBox="1">
          <a:spLocks noChangeArrowheads="1"/>
        </xdr:cNvSpPr>
      </xdr:nvSpPr>
      <xdr:spPr bwMode="auto">
        <a:xfrm>
          <a:off x="4743450" y="31737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047" name="Text Box 15">
          <a:extLst>
            <a:ext uri="{FF2B5EF4-FFF2-40B4-BE49-F238E27FC236}">
              <a16:creationId xmlns:a16="http://schemas.microsoft.com/office/drawing/2014/main" id="{EF5F045D-6BFE-4C5A-A69F-81B40D62B1A2}"/>
            </a:ext>
          </a:extLst>
        </xdr:cNvPr>
        <xdr:cNvSpPr txBox="1">
          <a:spLocks noChangeArrowheads="1"/>
        </xdr:cNvSpPr>
      </xdr:nvSpPr>
      <xdr:spPr bwMode="auto">
        <a:xfrm>
          <a:off x="4743450" y="31737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048" name="Text Box 15">
          <a:extLst>
            <a:ext uri="{FF2B5EF4-FFF2-40B4-BE49-F238E27FC236}">
              <a16:creationId xmlns:a16="http://schemas.microsoft.com/office/drawing/2014/main" id="{E9516380-1AC2-41DF-AFBA-B079223F3B9F}"/>
            </a:ext>
          </a:extLst>
        </xdr:cNvPr>
        <xdr:cNvSpPr txBox="1">
          <a:spLocks noChangeArrowheads="1"/>
        </xdr:cNvSpPr>
      </xdr:nvSpPr>
      <xdr:spPr bwMode="auto">
        <a:xfrm>
          <a:off x="4743450" y="31737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049" name="Text Box 15">
          <a:extLst>
            <a:ext uri="{FF2B5EF4-FFF2-40B4-BE49-F238E27FC236}">
              <a16:creationId xmlns:a16="http://schemas.microsoft.com/office/drawing/2014/main" id="{FAA1C01B-59E6-4FD0-9ECF-C30FD6328B70}"/>
            </a:ext>
          </a:extLst>
        </xdr:cNvPr>
        <xdr:cNvSpPr txBox="1">
          <a:spLocks noChangeArrowheads="1"/>
        </xdr:cNvSpPr>
      </xdr:nvSpPr>
      <xdr:spPr bwMode="auto">
        <a:xfrm>
          <a:off x="4743450" y="31737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050" name="Text Box 15">
          <a:extLst>
            <a:ext uri="{FF2B5EF4-FFF2-40B4-BE49-F238E27FC236}">
              <a16:creationId xmlns:a16="http://schemas.microsoft.com/office/drawing/2014/main" id="{52A9829A-5C76-4A6A-B2BD-9E801F77A4D2}"/>
            </a:ext>
          </a:extLst>
        </xdr:cNvPr>
        <xdr:cNvSpPr txBox="1">
          <a:spLocks noChangeArrowheads="1"/>
        </xdr:cNvSpPr>
      </xdr:nvSpPr>
      <xdr:spPr bwMode="auto">
        <a:xfrm>
          <a:off x="4743450" y="31737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051" name="Text Box 15">
          <a:extLst>
            <a:ext uri="{FF2B5EF4-FFF2-40B4-BE49-F238E27FC236}">
              <a16:creationId xmlns:a16="http://schemas.microsoft.com/office/drawing/2014/main" id="{519880F8-605F-419B-8158-E87755176EBA}"/>
            </a:ext>
          </a:extLst>
        </xdr:cNvPr>
        <xdr:cNvSpPr txBox="1">
          <a:spLocks noChangeArrowheads="1"/>
        </xdr:cNvSpPr>
      </xdr:nvSpPr>
      <xdr:spPr bwMode="auto">
        <a:xfrm>
          <a:off x="4743450" y="31737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052" name="Text Box 15">
          <a:extLst>
            <a:ext uri="{FF2B5EF4-FFF2-40B4-BE49-F238E27FC236}">
              <a16:creationId xmlns:a16="http://schemas.microsoft.com/office/drawing/2014/main" id="{B12DEF84-F5B2-4198-84B1-C71A9D261DA0}"/>
            </a:ext>
          </a:extLst>
        </xdr:cNvPr>
        <xdr:cNvSpPr txBox="1">
          <a:spLocks noChangeArrowheads="1"/>
        </xdr:cNvSpPr>
      </xdr:nvSpPr>
      <xdr:spPr bwMode="auto">
        <a:xfrm>
          <a:off x="4743450" y="31737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053" name="Text Box 15">
          <a:extLst>
            <a:ext uri="{FF2B5EF4-FFF2-40B4-BE49-F238E27FC236}">
              <a16:creationId xmlns:a16="http://schemas.microsoft.com/office/drawing/2014/main" id="{B5229AB7-185E-4ABB-AA25-6E6DE553F38A}"/>
            </a:ext>
          </a:extLst>
        </xdr:cNvPr>
        <xdr:cNvSpPr txBox="1">
          <a:spLocks noChangeArrowheads="1"/>
        </xdr:cNvSpPr>
      </xdr:nvSpPr>
      <xdr:spPr bwMode="auto">
        <a:xfrm>
          <a:off x="4743450" y="3248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054" name="Text Box 15">
          <a:extLst>
            <a:ext uri="{FF2B5EF4-FFF2-40B4-BE49-F238E27FC236}">
              <a16:creationId xmlns:a16="http://schemas.microsoft.com/office/drawing/2014/main" id="{EE9DA1A7-5021-41C8-BFE2-253B1BA40159}"/>
            </a:ext>
          </a:extLst>
        </xdr:cNvPr>
        <xdr:cNvSpPr txBox="1">
          <a:spLocks noChangeArrowheads="1"/>
        </xdr:cNvSpPr>
      </xdr:nvSpPr>
      <xdr:spPr bwMode="auto">
        <a:xfrm>
          <a:off x="4743450" y="3248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055" name="Text Box 15">
          <a:extLst>
            <a:ext uri="{FF2B5EF4-FFF2-40B4-BE49-F238E27FC236}">
              <a16:creationId xmlns:a16="http://schemas.microsoft.com/office/drawing/2014/main" id="{7C96FE67-FC62-466F-93E5-8C697D65CE07}"/>
            </a:ext>
          </a:extLst>
        </xdr:cNvPr>
        <xdr:cNvSpPr txBox="1">
          <a:spLocks noChangeArrowheads="1"/>
        </xdr:cNvSpPr>
      </xdr:nvSpPr>
      <xdr:spPr bwMode="auto">
        <a:xfrm>
          <a:off x="4743450" y="3248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056" name="Text Box 15">
          <a:extLst>
            <a:ext uri="{FF2B5EF4-FFF2-40B4-BE49-F238E27FC236}">
              <a16:creationId xmlns:a16="http://schemas.microsoft.com/office/drawing/2014/main" id="{112C572A-E2A9-4AB8-922B-95BE1BB66ADC}"/>
            </a:ext>
          </a:extLst>
        </xdr:cNvPr>
        <xdr:cNvSpPr txBox="1">
          <a:spLocks noChangeArrowheads="1"/>
        </xdr:cNvSpPr>
      </xdr:nvSpPr>
      <xdr:spPr bwMode="auto">
        <a:xfrm>
          <a:off x="4743450" y="3248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057" name="Text Box 15">
          <a:extLst>
            <a:ext uri="{FF2B5EF4-FFF2-40B4-BE49-F238E27FC236}">
              <a16:creationId xmlns:a16="http://schemas.microsoft.com/office/drawing/2014/main" id="{BC4E2786-1ACE-4C0C-AB3F-43F0F6946A55}"/>
            </a:ext>
          </a:extLst>
        </xdr:cNvPr>
        <xdr:cNvSpPr txBox="1">
          <a:spLocks noChangeArrowheads="1"/>
        </xdr:cNvSpPr>
      </xdr:nvSpPr>
      <xdr:spPr bwMode="auto">
        <a:xfrm>
          <a:off x="4743450" y="3248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058" name="Text Box 15">
          <a:extLst>
            <a:ext uri="{FF2B5EF4-FFF2-40B4-BE49-F238E27FC236}">
              <a16:creationId xmlns:a16="http://schemas.microsoft.com/office/drawing/2014/main" id="{7EC8B718-7B83-4A81-A14E-2ABA741CC449}"/>
            </a:ext>
          </a:extLst>
        </xdr:cNvPr>
        <xdr:cNvSpPr txBox="1">
          <a:spLocks noChangeArrowheads="1"/>
        </xdr:cNvSpPr>
      </xdr:nvSpPr>
      <xdr:spPr bwMode="auto">
        <a:xfrm>
          <a:off x="4743450" y="3248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059" name="Text Box 15">
          <a:extLst>
            <a:ext uri="{FF2B5EF4-FFF2-40B4-BE49-F238E27FC236}">
              <a16:creationId xmlns:a16="http://schemas.microsoft.com/office/drawing/2014/main" id="{6FC781A4-B509-4084-B8EA-4BF4D3A9171C}"/>
            </a:ext>
          </a:extLst>
        </xdr:cNvPr>
        <xdr:cNvSpPr txBox="1">
          <a:spLocks noChangeArrowheads="1"/>
        </xdr:cNvSpPr>
      </xdr:nvSpPr>
      <xdr:spPr bwMode="auto">
        <a:xfrm>
          <a:off x="4743450" y="3248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060" name="Text Box 15">
          <a:extLst>
            <a:ext uri="{FF2B5EF4-FFF2-40B4-BE49-F238E27FC236}">
              <a16:creationId xmlns:a16="http://schemas.microsoft.com/office/drawing/2014/main" id="{E6ED1042-4CE3-49BA-B3C2-3B6B523465D5}"/>
            </a:ext>
          </a:extLst>
        </xdr:cNvPr>
        <xdr:cNvSpPr txBox="1">
          <a:spLocks noChangeArrowheads="1"/>
        </xdr:cNvSpPr>
      </xdr:nvSpPr>
      <xdr:spPr bwMode="auto">
        <a:xfrm>
          <a:off x="4743450" y="3248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061" name="Text Box 15">
          <a:extLst>
            <a:ext uri="{FF2B5EF4-FFF2-40B4-BE49-F238E27FC236}">
              <a16:creationId xmlns:a16="http://schemas.microsoft.com/office/drawing/2014/main" id="{98472A9F-6F52-47A4-A987-805997D343A0}"/>
            </a:ext>
          </a:extLst>
        </xdr:cNvPr>
        <xdr:cNvSpPr txBox="1">
          <a:spLocks noChangeArrowheads="1"/>
        </xdr:cNvSpPr>
      </xdr:nvSpPr>
      <xdr:spPr bwMode="auto">
        <a:xfrm>
          <a:off x="4743450" y="3248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062" name="Text Box 15">
          <a:extLst>
            <a:ext uri="{FF2B5EF4-FFF2-40B4-BE49-F238E27FC236}">
              <a16:creationId xmlns:a16="http://schemas.microsoft.com/office/drawing/2014/main" id="{4ED18B07-8FEE-4918-86AC-0B60C333C07D}"/>
            </a:ext>
          </a:extLst>
        </xdr:cNvPr>
        <xdr:cNvSpPr txBox="1">
          <a:spLocks noChangeArrowheads="1"/>
        </xdr:cNvSpPr>
      </xdr:nvSpPr>
      <xdr:spPr bwMode="auto">
        <a:xfrm>
          <a:off x="4743450" y="3248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063" name="Text Box 15">
          <a:extLst>
            <a:ext uri="{FF2B5EF4-FFF2-40B4-BE49-F238E27FC236}">
              <a16:creationId xmlns:a16="http://schemas.microsoft.com/office/drawing/2014/main" id="{949675A4-3EAD-48C4-95AA-409906A0E550}"/>
            </a:ext>
          </a:extLst>
        </xdr:cNvPr>
        <xdr:cNvSpPr txBox="1">
          <a:spLocks noChangeArrowheads="1"/>
        </xdr:cNvSpPr>
      </xdr:nvSpPr>
      <xdr:spPr bwMode="auto">
        <a:xfrm>
          <a:off x="4743450" y="3248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064" name="Text Box 15">
          <a:extLst>
            <a:ext uri="{FF2B5EF4-FFF2-40B4-BE49-F238E27FC236}">
              <a16:creationId xmlns:a16="http://schemas.microsoft.com/office/drawing/2014/main" id="{90DD8DCB-7300-45E7-9293-55CE3ED7EEAA}"/>
            </a:ext>
          </a:extLst>
        </xdr:cNvPr>
        <xdr:cNvSpPr txBox="1">
          <a:spLocks noChangeArrowheads="1"/>
        </xdr:cNvSpPr>
      </xdr:nvSpPr>
      <xdr:spPr bwMode="auto">
        <a:xfrm>
          <a:off x="4743450" y="3248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065" name="Text Box 15">
          <a:extLst>
            <a:ext uri="{FF2B5EF4-FFF2-40B4-BE49-F238E27FC236}">
              <a16:creationId xmlns:a16="http://schemas.microsoft.com/office/drawing/2014/main" id="{E6ADC650-3F33-4EEF-AD7F-FB254636ACB6}"/>
            </a:ext>
          </a:extLst>
        </xdr:cNvPr>
        <xdr:cNvSpPr txBox="1">
          <a:spLocks noChangeArrowheads="1"/>
        </xdr:cNvSpPr>
      </xdr:nvSpPr>
      <xdr:spPr bwMode="auto">
        <a:xfrm>
          <a:off x="4743450" y="3248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8496"/>
    <xdr:sp macro="" textlink="">
      <xdr:nvSpPr>
        <xdr:cNvPr id="4066" name="Text Box 15">
          <a:extLst>
            <a:ext uri="{FF2B5EF4-FFF2-40B4-BE49-F238E27FC236}">
              <a16:creationId xmlns:a16="http://schemas.microsoft.com/office/drawing/2014/main" id="{60ABFFDF-5217-48B9-A38B-6F5867BBEF9F}"/>
            </a:ext>
          </a:extLst>
        </xdr:cNvPr>
        <xdr:cNvSpPr txBox="1">
          <a:spLocks noChangeArrowheads="1"/>
        </xdr:cNvSpPr>
      </xdr:nvSpPr>
      <xdr:spPr bwMode="auto">
        <a:xfrm>
          <a:off x="4743450" y="332232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067" name="Text Box 15">
          <a:extLst>
            <a:ext uri="{FF2B5EF4-FFF2-40B4-BE49-F238E27FC236}">
              <a16:creationId xmlns:a16="http://schemas.microsoft.com/office/drawing/2014/main" id="{9235A24E-5A6B-4DD2-B9DB-749E1A5A5468}"/>
            </a:ext>
          </a:extLst>
        </xdr:cNvPr>
        <xdr:cNvSpPr txBox="1">
          <a:spLocks noChangeArrowheads="1"/>
        </xdr:cNvSpPr>
      </xdr:nvSpPr>
      <xdr:spPr bwMode="auto">
        <a:xfrm>
          <a:off x="4743450" y="33223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4331"/>
    <xdr:sp macro="" textlink="">
      <xdr:nvSpPr>
        <xdr:cNvPr id="4068" name="Text Box 15">
          <a:extLst>
            <a:ext uri="{FF2B5EF4-FFF2-40B4-BE49-F238E27FC236}">
              <a16:creationId xmlns:a16="http://schemas.microsoft.com/office/drawing/2014/main" id="{502A9066-491D-4204-BCCB-FAA71A2950A1}"/>
            </a:ext>
          </a:extLst>
        </xdr:cNvPr>
        <xdr:cNvSpPr txBox="1">
          <a:spLocks noChangeArrowheads="1"/>
        </xdr:cNvSpPr>
      </xdr:nvSpPr>
      <xdr:spPr bwMode="auto">
        <a:xfrm>
          <a:off x="4743450" y="332232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8496"/>
    <xdr:sp macro="" textlink="">
      <xdr:nvSpPr>
        <xdr:cNvPr id="4069" name="Text Box 15">
          <a:extLst>
            <a:ext uri="{FF2B5EF4-FFF2-40B4-BE49-F238E27FC236}">
              <a16:creationId xmlns:a16="http://schemas.microsoft.com/office/drawing/2014/main" id="{30041367-ABBD-4726-A48D-D02FBFA0AEEA}"/>
            </a:ext>
          </a:extLst>
        </xdr:cNvPr>
        <xdr:cNvSpPr txBox="1">
          <a:spLocks noChangeArrowheads="1"/>
        </xdr:cNvSpPr>
      </xdr:nvSpPr>
      <xdr:spPr bwMode="auto">
        <a:xfrm>
          <a:off x="4743450" y="332232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070" name="Text Box 15">
          <a:extLst>
            <a:ext uri="{FF2B5EF4-FFF2-40B4-BE49-F238E27FC236}">
              <a16:creationId xmlns:a16="http://schemas.microsoft.com/office/drawing/2014/main" id="{667B2678-41DA-45DC-BEAA-C320FD93EE0D}"/>
            </a:ext>
          </a:extLst>
        </xdr:cNvPr>
        <xdr:cNvSpPr txBox="1">
          <a:spLocks noChangeArrowheads="1"/>
        </xdr:cNvSpPr>
      </xdr:nvSpPr>
      <xdr:spPr bwMode="auto">
        <a:xfrm>
          <a:off x="4743450" y="33223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4331"/>
    <xdr:sp macro="" textlink="">
      <xdr:nvSpPr>
        <xdr:cNvPr id="4071" name="Text Box 15">
          <a:extLst>
            <a:ext uri="{FF2B5EF4-FFF2-40B4-BE49-F238E27FC236}">
              <a16:creationId xmlns:a16="http://schemas.microsoft.com/office/drawing/2014/main" id="{C6C56C3C-917C-4D81-8519-CE1D98C0C38D}"/>
            </a:ext>
          </a:extLst>
        </xdr:cNvPr>
        <xdr:cNvSpPr txBox="1">
          <a:spLocks noChangeArrowheads="1"/>
        </xdr:cNvSpPr>
      </xdr:nvSpPr>
      <xdr:spPr bwMode="auto">
        <a:xfrm>
          <a:off x="4743450" y="332232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56743"/>
    <xdr:sp macro="" textlink="">
      <xdr:nvSpPr>
        <xdr:cNvPr id="4072" name="Text Box 15">
          <a:extLst>
            <a:ext uri="{FF2B5EF4-FFF2-40B4-BE49-F238E27FC236}">
              <a16:creationId xmlns:a16="http://schemas.microsoft.com/office/drawing/2014/main" id="{17F61901-E6D3-47E6-A18B-A4101092DE76}"/>
            </a:ext>
          </a:extLst>
        </xdr:cNvPr>
        <xdr:cNvSpPr txBox="1">
          <a:spLocks noChangeArrowheads="1"/>
        </xdr:cNvSpPr>
      </xdr:nvSpPr>
      <xdr:spPr bwMode="auto">
        <a:xfrm>
          <a:off x="4743450" y="332232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073" name="Text Box 15">
          <a:extLst>
            <a:ext uri="{FF2B5EF4-FFF2-40B4-BE49-F238E27FC236}">
              <a16:creationId xmlns:a16="http://schemas.microsoft.com/office/drawing/2014/main" id="{C065A6A2-5CBC-461A-AF20-3D14A4361CFE}"/>
            </a:ext>
          </a:extLst>
        </xdr:cNvPr>
        <xdr:cNvSpPr txBox="1">
          <a:spLocks noChangeArrowheads="1"/>
        </xdr:cNvSpPr>
      </xdr:nvSpPr>
      <xdr:spPr bwMode="auto">
        <a:xfrm>
          <a:off x="4743450" y="33223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4331"/>
    <xdr:sp macro="" textlink="">
      <xdr:nvSpPr>
        <xdr:cNvPr id="4074" name="Text Box 15">
          <a:extLst>
            <a:ext uri="{FF2B5EF4-FFF2-40B4-BE49-F238E27FC236}">
              <a16:creationId xmlns:a16="http://schemas.microsoft.com/office/drawing/2014/main" id="{BEA2E999-04B2-41F7-AFBD-C7E59400A51E}"/>
            </a:ext>
          </a:extLst>
        </xdr:cNvPr>
        <xdr:cNvSpPr txBox="1">
          <a:spLocks noChangeArrowheads="1"/>
        </xdr:cNvSpPr>
      </xdr:nvSpPr>
      <xdr:spPr bwMode="auto">
        <a:xfrm>
          <a:off x="4743450" y="332232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075" name="Text Box 15">
          <a:extLst>
            <a:ext uri="{FF2B5EF4-FFF2-40B4-BE49-F238E27FC236}">
              <a16:creationId xmlns:a16="http://schemas.microsoft.com/office/drawing/2014/main" id="{9D901207-F2CA-463C-9D88-4498953C42E4}"/>
            </a:ext>
          </a:extLst>
        </xdr:cNvPr>
        <xdr:cNvSpPr txBox="1">
          <a:spLocks noChangeArrowheads="1"/>
        </xdr:cNvSpPr>
      </xdr:nvSpPr>
      <xdr:spPr bwMode="auto">
        <a:xfrm>
          <a:off x="4743450" y="33223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076" name="Text Box 15">
          <a:extLst>
            <a:ext uri="{FF2B5EF4-FFF2-40B4-BE49-F238E27FC236}">
              <a16:creationId xmlns:a16="http://schemas.microsoft.com/office/drawing/2014/main" id="{B435D6D7-E67E-45D5-A070-56420DA1DA9F}"/>
            </a:ext>
          </a:extLst>
        </xdr:cNvPr>
        <xdr:cNvSpPr txBox="1">
          <a:spLocks noChangeArrowheads="1"/>
        </xdr:cNvSpPr>
      </xdr:nvSpPr>
      <xdr:spPr bwMode="auto">
        <a:xfrm>
          <a:off x="4743450" y="33223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077" name="Text Box 15">
          <a:extLst>
            <a:ext uri="{FF2B5EF4-FFF2-40B4-BE49-F238E27FC236}">
              <a16:creationId xmlns:a16="http://schemas.microsoft.com/office/drawing/2014/main" id="{CD8F419C-284F-4281-8BB1-48E143C2FB37}"/>
            </a:ext>
          </a:extLst>
        </xdr:cNvPr>
        <xdr:cNvSpPr txBox="1">
          <a:spLocks noChangeArrowheads="1"/>
        </xdr:cNvSpPr>
      </xdr:nvSpPr>
      <xdr:spPr bwMode="auto">
        <a:xfrm>
          <a:off x="4743450" y="33223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078" name="Text Box 15">
          <a:extLst>
            <a:ext uri="{FF2B5EF4-FFF2-40B4-BE49-F238E27FC236}">
              <a16:creationId xmlns:a16="http://schemas.microsoft.com/office/drawing/2014/main" id="{C09DB23A-9D70-489E-BA21-B9447053E28F}"/>
            </a:ext>
          </a:extLst>
        </xdr:cNvPr>
        <xdr:cNvSpPr txBox="1">
          <a:spLocks noChangeArrowheads="1"/>
        </xdr:cNvSpPr>
      </xdr:nvSpPr>
      <xdr:spPr bwMode="auto">
        <a:xfrm>
          <a:off x="4743450" y="33223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079" name="Text Box 15">
          <a:extLst>
            <a:ext uri="{FF2B5EF4-FFF2-40B4-BE49-F238E27FC236}">
              <a16:creationId xmlns:a16="http://schemas.microsoft.com/office/drawing/2014/main" id="{FBF51422-7F7B-416A-BFF1-81841B9D6E96}"/>
            </a:ext>
          </a:extLst>
        </xdr:cNvPr>
        <xdr:cNvSpPr txBox="1">
          <a:spLocks noChangeArrowheads="1"/>
        </xdr:cNvSpPr>
      </xdr:nvSpPr>
      <xdr:spPr bwMode="auto">
        <a:xfrm>
          <a:off x="4743450" y="33223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080" name="Text Box 15">
          <a:extLst>
            <a:ext uri="{FF2B5EF4-FFF2-40B4-BE49-F238E27FC236}">
              <a16:creationId xmlns:a16="http://schemas.microsoft.com/office/drawing/2014/main" id="{92055A84-D3D3-4019-9F83-24F76B6F1589}"/>
            </a:ext>
          </a:extLst>
        </xdr:cNvPr>
        <xdr:cNvSpPr txBox="1">
          <a:spLocks noChangeArrowheads="1"/>
        </xdr:cNvSpPr>
      </xdr:nvSpPr>
      <xdr:spPr bwMode="auto">
        <a:xfrm>
          <a:off x="4743450" y="33223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081" name="Text Box 15">
          <a:extLst>
            <a:ext uri="{FF2B5EF4-FFF2-40B4-BE49-F238E27FC236}">
              <a16:creationId xmlns:a16="http://schemas.microsoft.com/office/drawing/2014/main" id="{DE658239-17E6-422C-9B11-1180B9CD74B3}"/>
            </a:ext>
          </a:extLst>
        </xdr:cNvPr>
        <xdr:cNvSpPr txBox="1">
          <a:spLocks noChangeArrowheads="1"/>
        </xdr:cNvSpPr>
      </xdr:nvSpPr>
      <xdr:spPr bwMode="auto">
        <a:xfrm>
          <a:off x="4743450" y="33223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082" name="Text Box 15">
          <a:extLst>
            <a:ext uri="{FF2B5EF4-FFF2-40B4-BE49-F238E27FC236}">
              <a16:creationId xmlns:a16="http://schemas.microsoft.com/office/drawing/2014/main" id="{DF322988-3617-44DD-951D-62F74DBDAD0A}"/>
            </a:ext>
          </a:extLst>
        </xdr:cNvPr>
        <xdr:cNvSpPr txBox="1">
          <a:spLocks noChangeArrowheads="1"/>
        </xdr:cNvSpPr>
      </xdr:nvSpPr>
      <xdr:spPr bwMode="auto">
        <a:xfrm>
          <a:off x="4743450" y="33223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083" name="Text Box 15">
          <a:extLst>
            <a:ext uri="{FF2B5EF4-FFF2-40B4-BE49-F238E27FC236}">
              <a16:creationId xmlns:a16="http://schemas.microsoft.com/office/drawing/2014/main" id="{E4C12B2C-930A-4215-864B-54E12BD64EE3}"/>
            </a:ext>
          </a:extLst>
        </xdr:cNvPr>
        <xdr:cNvSpPr txBox="1">
          <a:spLocks noChangeArrowheads="1"/>
        </xdr:cNvSpPr>
      </xdr:nvSpPr>
      <xdr:spPr bwMode="auto">
        <a:xfrm>
          <a:off x="4743450" y="33223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084" name="Text Box 15">
          <a:extLst>
            <a:ext uri="{FF2B5EF4-FFF2-40B4-BE49-F238E27FC236}">
              <a16:creationId xmlns:a16="http://schemas.microsoft.com/office/drawing/2014/main" id="{B7A951EB-C0D8-4008-B8C7-05D4EDB9CBA1}"/>
            </a:ext>
          </a:extLst>
        </xdr:cNvPr>
        <xdr:cNvSpPr txBox="1">
          <a:spLocks noChangeArrowheads="1"/>
        </xdr:cNvSpPr>
      </xdr:nvSpPr>
      <xdr:spPr bwMode="auto">
        <a:xfrm>
          <a:off x="4743450" y="33223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085" name="Text Box 15">
          <a:extLst>
            <a:ext uri="{FF2B5EF4-FFF2-40B4-BE49-F238E27FC236}">
              <a16:creationId xmlns:a16="http://schemas.microsoft.com/office/drawing/2014/main" id="{314323D1-A863-43ED-B858-429F37F41266}"/>
            </a:ext>
          </a:extLst>
        </xdr:cNvPr>
        <xdr:cNvSpPr txBox="1">
          <a:spLocks noChangeArrowheads="1"/>
        </xdr:cNvSpPr>
      </xdr:nvSpPr>
      <xdr:spPr bwMode="auto">
        <a:xfrm>
          <a:off x="4743450" y="33223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086" name="Text Box 15">
          <a:extLst>
            <a:ext uri="{FF2B5EF4-FFF2-40B4-BE49-F238E27FC236}">
              <a16:creationId xmlns:a16="http://schemas.microsoft.com/office/drawing/2014/main" id="{E0DB6FA9-2460-4C15-9327-FBCA17645E94}"/>
            </a:ext>
          </a:extLst>
        </xdr:cNvPr>
        <xdr:cNvSpPr txBox="1">
          <a:spLocks noChangeArrowheads="1"/>
        </xdr:cNvSpPr>
      </xdr:nvSpPr>
      <xdr:spPr bwMode="auto">
        <a:xfrm>
          <a:off x="4743450" y="33223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087" name="Text Box 15">
          <a:extLst>
            <a:ext uri="{FF2B5EF4-FFF2-40B4-BE49-F238E27FC236}">
              <a16:creationId xmlns:a16="http://schemas.microsoft.com/office/drawing/2014/main" id="{4BB9792E-E8F9-4720-8BA6-2083794BEC80}"/>
            </a:ext>
          </a:extLst>
        </xdr:cNvPr>
        <xdr:cNvSpPr txBox="1">
          <a:spLocks noChangeArrowheads="1"/>
        </xdr:cNvSpPr>
      </xdr:nvSpPr>
      <xdr:spPr bwMode="auto">
        <a:xfrm>
          <a:off x="4743450" y="33223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48496"/>
    <xdr:sp macro="" textlink="">
      <xdr:nvSpPr>
        <xdr:cNvPr id="4088" name="Text Box 15">
          <a:extLst>
            <a:ext uri="{FF2B5EF4-FFF2-40B4-BE49-F238E27FC236}">
              <a16:creationId xmlns:a16="http://schemas.microsoft.com/office/drawing/2014/main" id="{A099DE49-E70E-4F54-A2E8-DDA3512FF89E}"/>
            </a:ext>
          </a:extLst>
        </xdr:cNvPr>
        <xdr:cNvSpPr txBox="1">
          <a:spLocks noChangeArrowheads="1"/>
        </xdr:cNvSpPr>
      </xdr:nvSpPr>
      <xdr:spPr bwMode="auto">
        <a:xfrm>
          <a:off x="4743450" y="339661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089" name="Text Box 15">
          <a:extLst>
            <a:ext uri="{FF2B5EF4-FFF2-40B4-BE49-F238E27FC236}">
              <a16:creationId xmlns:a16="http://schemas.microsoft.com/office/drawing/2014/main" id="{FDF3B24B-7345-4697-9AD9-5839DD02BAA6}"/>
            </a:ext>
          </a:extLst>
        </xdr:cNvPr>
        <xdr:cNvSpPr txBox="1">
          <a:spLocks noChangeArrowheads="1"/>
        </xdr:cNvSpPr>
      </xdr:nvSpPr>
      <xdr:spPr bwMode="auto">
        <a:xfrm>
          <a:off x="4743450" y="33966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44331"/>
    <xdr:sp macro="" textlink="">
      <xdr:nvSpPr>
        <xdr:cNvPr id="4090" name="Text Box 15">
          <a:extLst>
            <a:ext uri="{FF2B5EF4-FFF2-40B4-BE49-F238E27FC236}">
              <a16:creationId xmlns:a16="http://schemas.microsoft.com/office/drawing/2014/main" id="{05D31432-C677-4852-AA4D-E7CA11FBF0AF}"/>
            </a:ext>
          </a:extLst>
        </xdr:cNvPr>
        <xdr:cNvSpPr txBox="1">
          <a:spLocks noChangeArrowheads="1"/>
        </xdr:cNvSpPr>
      </xdr:nvSpPr>
      <xdr:spPr bwMode="auto">
        <a:xfrm>
          <a:off x="4743450" y="339661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48496"/>
    <xdr:sp macro="" textlink="">
      <xdr:nvSpPr>
        <xdr:cNvPr id="4091" name="Text Box 15">
          <a:extLst>
            <a:ext uri="{FF2B5EF4-FFF2-40B4-BE49-F238E27FC236}">
              <a16:creationId xmlns:a16="http://schemas.microsoft.com/office/drawing/2014/main" id="{39641C10-B81F-4904-AA3E-D4AAAD70F222}"/>
            </a:ext>
          </a:extLst>
        </xdr:cNvPr>
        <xdr:cNvSpPr txBox="1">
          <a:spLocks noChangeArrowheads="1"/>
        </xdr:cNvSpPr>
      </xdr:nvSpPr>
      <xdr:spPr bwMode="auto">
        <a:xfrm>
          <a:off x="4743450" y="339661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092" name="Text Box 15">
          <a:extLst>
            <a:ext uri="{FF2B5EF4-FFF2-40B4-BE49-F238E27FC236}">
              <a16:creationId xmlns:a16="http://schemas.microsoft.com/office/drawing/2014/main" id="{FE0FC441-A750-44CC-88B9-82E7CEF9D999}"/>
            </a:ext>
          </a:extLst>
        </xdr:cNvPr>
        <xdr:cNvSpPr txBox="1">
          <a:spLocks noChangeArrowheads="1"/>
        </xdr:cNvSpPr>
      </xdr:nvSpPr>
      <xdr:spPr bwMode="auto">
        <a:xfrm>
          <a:off x="4743450" y="33966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44331"/>
    <xdr:sp macro="" textlink="">
      <xdr:nvSpPr>
        <xdr:cNvPr id="4093" name="Text Box 15">
          <a:extLst>
            <a:ext uri="{FF2B5EF4-FFF2-40B4-BE49-F238E27FC236}">
              <a16:creationId xmlns:a16="http://schemas.microsoft.com/office/drawing/2014/main" id="{0CFBFF00-AE90-434D-AE63-1F476D7D4E28}"/>
            </a:ext>
          </a:extLst>
        </xdr:cNvPr>
        <xdr:cNvSpPr txBox="1">
          <a:spLocks noChangeArrowheads="1"/>
        </xdr:cNvSpPr>
      </xdr:nvSpPr>
      <xdr:spPr bwMode="auto">
        <a:xfrm>
          <a:off x="4743450" y="339661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56743"/>
    <xdr:sp macro="" textlink="">
      <xdr:nvSpPr>
        <xdr:cNvPr id="4094" name="Text Box 15">
          <a:extLst>
            <a:ext uri="{FF2B5EF4-FFF2-40B4-BE49-F238E27FC236}">
              <a16:creationId xmlns:a16="http://schemas.microsoft.com/office/drawing/2014/main" id="{40486601-0FEC-4CC8-BE85-5926E9CABC27}"/>
            </a:ext>
          </a:extLst>
        </xdr:cNvPr>
        <xdr:cNvSpPr txBox="1">
          <a:spLocks noChangeArrowheads="1"/>
        </xdr:cNvSpPr>
      </xdr:nvSpPr>
      <xdr:spPr bwMode="auto">
        <a:xfrm>
          <a:off x="4743450" y="339661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095" name="Text Box 15">
          <a:extLst>
            <a:ext uri="{FF2B5EF4-FFF2-40B4-BE49-F238E27FC236}">
              <a16:creationId xmlns:a16="http://schemas.microsoft.com/office/drawing/2014/main" id="{30DEBAE0-960A-473E-A628-60E949643509}"/>
            </a:ext>
          </a:extLst>
        </xdr:cNvPr>
        <xdr:cNvSpPr txBox="1">
          <a:spLocks noChangeArrowheads="1"/>
        </xdr:cNvSpPr>
      </xdr:nvSpPr>
      <xdr:spPr bwMode="auto">
        <a:xfrm>
          <a:off x="4743450" y="33966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44331"/>
    <xdr:sp macro="" textlink="">
      <xdr:nvSpPr>
        <xdr:cNvPr id="4096" name="Text Box 15">
          <a:extLst>
            <a:ext uri="{FF2B5EF4-FFF2-40B4-BE49-F238E27FC236}">
              <a16:creationId xmlns:a16="http://schemas.microsoft.com/office/drawing/2014/main" id="{8ED279F5-3DF4-4F7B-9B6D-F4E10F1B0B14}"/>
            </a:ext>
          </a:extLst>
        </xdr:cNvPr>
        <xdr:cNvSpPr txBox="1">
          <a:spLocks noChangeArrowheads="1"/>
        </xdr:cNvSpPr>
      </xdr:nvSpPr>
      <xdr:spPr bwMode="auto">
        <a:xfrm>
          <a:off x="4743450" y="339661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097" name="Text Box 15">
          <a:extLst>
            <a:ext uri="{FF2B5EF4-FFF2-40B4-BE49-F238E27FC236}">
              <a16:creationId xmlns:a16="http://schemas.microsoft.com/office/drawing/2014/main" id="{8E532BCE-B157-495A-98C2-457E6823DC66}"/>
            </a:ext>
          </a:extLst>
        </xdr:cNvPr>
        <xdr:cNvSpPr txBox="1">
          <a:spLocks noChangeArrowheads="1"/>
        </xdr:cNvSpPr>
      </xdr:nvSpPr>
      <xdr:spPr bwMode="auto">
        <a:xfrm>
          <a:off x="4743450" y="33966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098" name="Text Box 15">
          <a:extLst>
            <a:ext uri="{FF2B5EF4-FFF2-40B4-BE49-F238E27FC236}">
              <a16:creationId xmlns:a16="http://schemas.microsoft.com/office/drawing/2014/main" id="{CFC1DE4D-6F77-499C-9738-2BCE70993D3E}"/>
            </a:ext>
          </a:extLst>
        </xdr:cNvPr>
        <xdr:cNvSpPr txBox="1">
          <a:spLocks noChangeArrowheads="1"/>
        </xdr:cNvSpPr>
      </xdr:nvSpPr>
      <xdr:spPr bwMode="auto">
        <a:xfrm>
          <a:off x="4743450" y="33966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099" name="Text Box 15">
          <a:extLst>
            <a:ext uri="{FF2B5EF4-FFF2-40B4-BE49-F238E27FC236}">
              <a16:creationId xmlns:a16="http://schemas.microsoft.com/office/drawing/2014/main" id="{D48FB261-4294-47BE-A813-F7D168E09802}"/>
            </a:ext>
          </a:extLst>
        </xdr:cNvPr>
        <xdr:cNvSpPr txBox="1">
          <a:spLocks noChangeArrowheads="1"/>
        </xdr:cNvSpPr>
      </xdr:nvSpPr>
      <xdr:spPr bwMode="auto">
        <a:xfrm>
          <a:off x="4743450" y="33966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100" name="Text Box 15">
          <a:extLst>
            <a:ext uri="{FF2B5EF4-FFF2-40B4-BE49-F238E27FC236}">
              <a16:creationId xmlns:a16="http://schemas.microsoft.com/office/drawing/2014/main" id="{B949C396-728C-43E5-98F7-A5099D99AFFA}"/>
            </a:ext>
          </a:extLst>
        </xdr:cNvPr>
        <xdr:cNvSpPr txBox="1">
          <a:spLocks noChangeArrowheads="1"/>
        </xdr:cNvSpPr>
      </xdr:nvSpPr>
      <xdr:spPr bwMode="auto">
        <a:xfrm>
          <a:off x="4743450" y="33966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101" name="Text Box 15">
          <a:extLst>
            <a:ext uri="{FF2B5EF4-FFF2-40B4-BE49-F238E27FC236}">
              <a16:creationId xmlns:a16="http://schemas.microsoft.com/office/drawing/2014/main" id="{8D5D2AE1-591D-429F-AE7A-E12506BBC004}"/>
            </a:ext>
          </a:extLst>
        </xdr:cNvPr>
        <xdr:cNvSpPr txBox="1">
          <a:spLocks noChangeArrowheads="1"/>
        </xdr:cNvSpPr>
      </xdr:nvSpPr>
      <xdr:spPr bwMode="auto">
        <a:xfrm>
          <a:off x="4743450" y="33966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102" name="Text Box 15">
          <a:extLst>
            <a:ext uri="{FF2B5EF4-FFF2-40B4-BE49-F238E27FC236}">
              <a16:creationId xmlns:a16="http://schemas.microsoft.com/office/drawing/2014/main" id="{2618D184-5660-4E24-9735-1774FB45D2BF}"/>
            </a:ext>
          </a:extLst>
        </xdr:cNvPr>
        <xdr:cNvSpPr txBox="1">
          <a:spLocks noChangeArrowheads="1"/>
        </xdr:cNvSpPr>
      </xdr:nvSpPr>
      <xdr:spPr bwMode="auto">
        <a:xfrm>
          <a:off x="4743450" y="33966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103" name="Text Box 15">
          <a:extLst>
            <a:ext uri="{FF2B5EF4-FFF2-40B4-BE49-F238E27FC236}">
              <a16:creationId xmlns:a16="http://schemas.microsoft.com/office/drawing/2014/main" id="{F24F0CFC-D9ED-4CC7-867E-67A346D84FE5}"/>
            </a:ext>
          </a:extLst>
        </xdr:cNvPr>
        <xdr:cNvSpPr txBox="1">
          <a:spLocks noChangeArrowheads="1"/>
        </xdr:cNvSpPr>
      </xdr:nvSpPr>
      <xdr:spPr bwMode="auto">
        <a:xfrm>
          <a:off x="4743450" y="33966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104" name="Text Box 15">
          <a:extLst>
            <a:ext uri="{FF2B5EF4-FFF2-40B4-BE49-F238E27FC236}">
              <a16:creationId xmlns:a16="http://schemas.microsoft.com/office/drawing/2014/main" id="{F719D069-1280-49D8-8CA9-AD6BA4577D19}"/>
            </a:ext>
          </a:extLst>
        </xdr:cNvPr>
        <xdr:cNvSpPr txBox="1">
          <a:spLocks noChangeArrowheads="1"/>
        </xdr:cNvSpPr>
      </xdr:nvSpPr>
      <xdr:spPr bwMode="auto">
        <a:xfrm>
          <a:off x="4743450" y="33966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105" name="Text Box 15">
          <a:extLst>
            <a:ext uri="{FF2B5EF4-FFF2-40B4-BE49-F238E27FC236}">
              <a16:creationId xmlns:a16="http://schemas.microsoft.com/office/drawing/2014/main" id="{5CB22A41-CFCB-4452-8CE0-EFD558205D15}"/>
            </a:ext>
          </a:extLst>
        </xdr:cNvPr>
        <xdr:cNvSpPr txBox="1">
          <a:spLocks noChangeArrowheads="1"/>
        </xdr:cNvSpPr>
      </xdr:nvSpPr>
      <xdr:spPr bwMode="auto">
        <a:xfrm>
          <a:off x="4743450" y="33966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106" name="Text Box 15">
          <a:extLst>
            <a:ext uri="{FF2B5EF4-FFF2-40B4-BE49-F238E27FC236}">
              <a16:creationId xmlns:a16="http://schemas.microsoft.com/office/drawing/2014/main" id="{4EEFC4F0-07D5-47D3-B88A-1699C1B8AD5C}"/>
            </a:ext>
          </a:extLst>
        </xdr:cNvPr>
        <xdr:cNvSpPr txBox="1">
          <a:spLocks noChangeArrowheads="1"/>
        </xdr:cNvSpPr>
      </xdr:nvSpPr>
      <xdr:spPr bwMode="auto">
        <a:xfrm>
          <a:off x="4743450" y="33966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107" name="Text Box 15">
          <a:extLst>
            <a:ext uri="{FF2B5EF4-FFF2-40B4-BE49-F238E27FC236}">
              <a16:creationId xmlns:a16="http://schemas.microsoft.com/office/drawing/2014/main" id="{26D6F2F5-9DD1-4B48-BE33-1790A0F0C314}"/>
            </a:ext>
          </a:extLst>
        </xdr:cNvPr>
        <xdr:cNvSpPr txBox="1">
          <a:spLocks noChangeArrowheads="1"/>
        </xdr:cNvSpPr>
      </xdr:nvSpPr>
      <xdr:spPr bwMode="auto">
        <a:xfrm>
          <a:off x="4743450" y="33966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108" name="Text Box 15">
          <a:extLst>
            <a:ext uri="{FF2B5EF4-FFF2-40B4-BE49-F238E27FC236}">
              <a16:creationId xmlns:a16="http://schemas.microsoft.com/office/drawing/2014/main" id="{C70E5563-76B3-4C11-8EC5-0B82964B7EAF}"/>
            </a:ext>
          </a:extLst>
        </xdr:cNvPr>
        <xdr:cNvSpPr txBox="1">
          <a:spLocks noChangeArrowheads="1"/>
        </xdr:cNvSpPr>
      </xdr:nvSpPr>
      <xdr:spPr bwMode="auto">
        <a:xfrm>
          <a:off x="4743450" y="33966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109" name="Text Box 15">
          <a:extLst>
            <a:ext uri="{FF2B5EF4-FFF2-40B4-BE49-F238E27FC236}">
              <a16:creationId xmlns:a16="http://schemas.microsoft.com/office/drawing/2014/main" id="{F18EEB10-1277-485B-9524-B50A0ADB68DE}"/>
            </a:ext>
          </a:extLst>
        </xdr:cNvPr>
        <xdr:cNvSpPr txBox="1">
          <a:spLocks noChangeArrowheads="1"/>
        </xdr:cNvSpPr>
      </xdr:nvSpPr>
      <xdr:spPr bwMode="auto">
        <a:xfrm>
          <a:off x="4743450" y="33966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110" name="Text Box 15">
          <a:extLst>
            <a:ext uri="{FF2B5EF4-FFF2-40B4-BE49-F238E27FC236}">
              <a16:creationId xmlns:a16="http://schemas.microsoft.com/office/drawing/2014/main" id="{65F8B7C4-1B67-49DF-9F76-C26E150CFDC7}"/>
            </a:ext>
          </a:extLst>
        </xdr:cNvPr>
        <xdr:cNvSpPr txBox="1">
          <a:spLocks noChangeArrowheads="1"/>
        </xdr:cNvSpPr>
      </xdr:nvSpPr>
      <xdr:spPr bwMode="auto">
        <a:xfrm>
          <a:off x="4743450" y="34709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111" name="Text Box 15">
          <a:extLst>
            <a:ext uri="{FF2B5EF4-FFF2-40B4-BE49-F238E27FC236}">
              <a16:creationId xmlns:a16="http://schemas.microsoft.com/office/drawing/2014/main" id="{CE852351-AB2D-4BF9-9E47-69C0052C55DE}"/>
            </a:ext>
          </a:extLst>
        </xdr:cNvPr>
        <xdr:cNvSpPr txBox="1">
          <a:spLocks noChangeArrowheads="1"/>
        </xdr:cNvSpPr>
      </xdr:nvSpPr>
      <xdr:spPr bwMode="auto">
        <a:xfrm>
          <a:off x="4743450" y="34709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112" name="Text Box 15">
          <a:extLst>
            <a:ext uri="{FF2B5EF4-FFF2-40B4-BE49-F238E27FC236}">
              <a16:creationId xmlns:a16="http://schemas.microsoft.com/office/drawing/2014/main" id="{8DFFEA5C-5A9F-4087-87E6-E1FE60BD1A09}"/>
            </a:ext>
          </a:extLst>
        </xdr:cNvPr>
        <xdr:cNvSpPr txBox="1">
          <a:spLocks noChangeArrowheads="1"/>
        </xdr:cNvSpPr>
      </xdr:nvSpPr>
      <xdr:spPr bwMode="auto">
        <a:xfrm>
          <a:off x="4743450" y="34709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113" name="Text Box 15">
          <a:extLst>
            <a:ext uri="{FF2B5EF4-FFF2-40B4-BE49-F238E27FC236}">
              <a16:creationId xmlns:a16="http://schemas.microsoft.com/office/drawing/2014/main" id="{1DD8BA75-C114-43B4-ACAA-D2882C5B5B59}"/>
            </a:ext>
          </a:extLst>
        </xdr:cNvPr>
        <xdr:cNvSpPr txBox="1">
          <a:spLocks noChangeArrowheads="1"/>
        </xdr:cNvSpPr>
      </xdr:nvSpPr>
      <xdr:spPr bwMode="auto">
        <a:xfrm>
          <a:off x="4743450" y="34709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114" name="Text Box 15">
          <a:extLst>
            <a:ext uri="{FF2B5EF4-FFF2-40B4-BE49-F238E27FC236}">
              <a16:creationId xmlns:a16="http://schemas.microsoft.com/office/drawing/2014/main" id="{C88F337A-F570-4028-AACE-1683FBD0556D}"/>
            </a:ext>
          </a:extLst>
        </xdr:cNvPr>
        <xdr:cNvSpPr txBox="1">
          <a:spLocks noChangeArrowheads="1"/>
        </xdr:cNvSpPr>
      </xdr:nvSpPr>
      <xdr:spPr bwMode="auto">
        <a:xfrm>
          <a:off x="4743450" y="34709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115" name="Text Box 15">
          <a:extLst>
            <a:ext uri="{FF2B5EF4-FFF2-40B4-BE49-F238E27FC236}">
              <a16:creationId xmlns:a16="http://schemas.microsoft.com/office/drawing/2014/main" id="{48554886-E0F7-4D59-A319-E1A7D0A741EA}"/>
            </a:ext>
          </a:extLst>
        </xdr:cNvPr>
        <xdr:cNvSpPr txBox="1">
          <a:spLocks noChangeArrowheads="1"/>
        </xdr:cNvSpPr>
      </xdr:nvSpPr>
      <xdr:spPr bwMode="auto">
        <a:xfrm>
          <a:off x="4743450" y="34709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116" name="Text Box 15">
          <a:extLst>
            <a:ext uri="{FF2B5EF4-FFF2-40B4-BE49-F238E27FC236}">
              <a16:creationId xmlns:a16="http://schemas.microsoft.com/office/drawing/2014/main" id="{D8156C40-C35F-4456-B441-FD2CED24C5B0}"/>
            </a:ext>
          </a:extLst>
        </xdr:cNvPr>
        <xdr:cNvSpPr txBox="1">
          <a:spLocks noChangeArrowheads="1"/>
        </xdr:cNvSpPr>
      </xdr:nvSpPr>
      <xdr:spPr bwMode="auto">
        <a:xfrm>
          <a:off x="4743450" y="34709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117" name="Text Box 15">
          <a:extLst>
            <a:ext uri="{FF2B5EF4-FFF2-40B4-BE49-F238E27FC236}">
              <a16:creationId xmlns:a16="http://schemas.microsoft.com/office/drawing/2014/main" id="{2D160CEF-60CB-4BF5-8FC8-E7564F48C157}"/>
            </a:ext>
          </a:extLst>
        </xdr:cNvPr>
        <xdr:cNvSpPr txBox="1">
          <a:spLocks noChangeArrowheads="1"/>
        </xdr:cNvSpPr>
      </xdr:nvSpPr>
      <xdr:spPr bwMode="auto">
        <a:xfrm>
          <a:off x="4743450" y="34709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118" name="Text Box 15">
          <a:extLst>
            <a:ext uri="{FF2B5EF4-FFF2-40B4-BE49-F238E27FC236}">
              <a16:creationId xmlns:a16="http://schemas.microsoft.com/office/drawing/2014/main" id="{B94B26F9-46D7-4731-8372-6B8F114DD96B}"/>
            </a:ext>
          </a:extLst>
        </xdr:cNvPr>
        <xdr:cNvSpPr txBox="1">
          <a:spLocks noChangeArrowheads="1"/>
        </xdr:cNvSpPr>
      </xdr:nvSpPr>
      <xdr:spPr bwMode="auto">
        <a:xfrm>
          <a:off x="4743450" y="34709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119" name="Text Box 15">
          <a:extLst>
            <a:ext uri="{FF2B5EF4-FFF2-40B4-BE49-F238E27FC236}">
              <a16:creationId xmlns:a16="http://schemas.microsoft.com/office/drawing/2014/main" id="{9B49B892-467C-4830-BDE8-C12D2F6835AD}"/>
            </a:ext>
          </a:extLst>
        </xdr:cNvPr>
        <xdr:cNvSpPr txBox="1">
          <a:spLocks noChangeArrowheads="1"/>
        </xdr:cNvSpPr>
      </xdr:nvSpPr>
      <xdr:spPr bwMode="auto">
        <a:xfrm>
          <a:off x="4743450" y="34709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120" name="Text Box 15">
          <a:extLst>
            <a:ext uri="{FF2B5EF4-FFF2-40B4-BE49-F238E27FC236}">
              <a16:creationId xmlns:a16="http://schemas.microsoft.com/office/drawing/2014/main" id="{A4E7629D-4F9F-4A2E-8A7B-87C0D4D1D9AB}"/>
            </a:ext>
          </a:extLst>
        </xdr:cNvPr>
        <xdr:cNvSpPr txBox="1">
          <a:spLocks noChangeArrowheads="1"/>
        </xdr:cNvSpPr>
      </xdr:nvSpPr>
      <xdr:spPr bwMode="auto">
        <a:xfrm>
          <a:off x="4743450" y="34709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121" name="Text Box 15">
          <a:extLst>
            <a:ext uri="{FF2B5EF4-FFF2-40B4-BE49-F238E27FC236}">
              <a16:creationId xmlns:a16="http://schemas.microsoft.com/office/drawing/2014/main" id="{83578164-77F1-4718-8644-5FF72286BFFB}"/>
            </a:ext>
          </a:extLst>
        </xdr:cNvPr>
        <xdr:cNvSpPr txBox="1">
          <a:spLocks noChangeArrowheads="1"/>
        </xdr:cNvSpPr>
      </xdr:nvSpPr>
      <xdr:spPr bwMode="auto">
        <a:xfrm>
          <a:off x="4743450" y="34709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122" name="Text Box 15">
          <a:extLst>
            <a:ext uri="{FF2B5EF4-FFF2-40B4-BE49-F238E27FC236}">
              <a16:creationId xmlns:a16="http://schemas.microsoft.com/office/drawing/2014/main" id="{17B69735-2C50-4D03-8D11-355655D09695}"/>
            </a:ext>
          </a:extLst>
        </xdr:cNvPr>
        <xdr:cNvSpPr txBox="1">
          <a:spLocks noChangeArrowheads="1"/>
        </xdr:cNvSpPr>
      </xdr:nvSpPr>
      <xdr:spPr bwMode="auto">
        <a:xfrm>
          <a:off x="4743450" y="34709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123" name="Text Box 15">
          <a:extLst>
            <a:ext uri="{FF2B5EF4-FFF2-40B4-BE49-F238E27FC236}">
              <a16:creationId xmlns:a16="http://schemas.microsoft.com/office/drawing/2014/main" id="{AB3BE303-829F-4099-B102-7F2D65A7A2BE}"/>
            </a:ext>
          </a:extLst>
        </xdr:cNvPr>
        <xdr:cNvSpPr txBox="1">
          <a:spLocks noChangeArrowheads="1"/>
        </xdr:cNvSpPr>
      </xdr:nvSpPr>
      <xdr:spPr bwMode="auto">
        <a:xfrm>
          <a:off x="4743450" y="34709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124" name="Text Box 15">
          <a:extLst>
            <a:ext uri="{FF2B5EF4-FFF2-40B4-BE49-F238E27FC236}">
              <a16:creationId xmlns:a16="http://schemas.microsoft.com/office/drawing/2014/main" id="{8F4A1FC9-9E53-4403-8472-5ED06840B27A}"/>
            </a:ext>
          </a:extLst>
        </xdr:cNvPr>
        <xdr:cNvSpPr txBox="1">
          <a:spLocks noChangeArrowheads="1"/>
        </xdr:cNvSpPr>
      </xdr:nvSpPr>
      <xdr:spPr bwMode="auto">
        <a:xfrm>
          <a:off x="4743450" y="34709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125" name="Text Box 15">
          <a:extLst>
            <a:ext uri="{FF2B5EF4-FFF2-40B4-BE49-F238E27FC236}">
              <a16:creationId xmlns:a16="http://schemas.microsoft.com/office/drawing/2014/main" id="{D9CDF8F3-22EF-44CC-81DD-6CAE0E608914}"/>
            </a:ext>
          </a:extLst>
        </xdr:cNvPr>
        <xdr:cNvSpPr txBox="1">
          <a:spLocks noChangeArrowheads="1"/>
        </xdr:cNvSpPr>
      </xdr:nvSpPr>
      <xdr:spPr bwMode="auto">
        <a:xfrm>
          <a:off x="4743450" y="34709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448496"/>
    <xdr:sp macro="" textlink="">
      <xdr:nvSpPr>
        <xdr:cNvPr id="4126" name="Text Box 15">
          <a:extLst>
            <a:ext uri="{FF2B5EF4-FFF2-40B4-BE49-F238E27FC236}">
              <a16:creationId xmlns:a16="http://schemas.microsoft.com/office/drawing/2014/main" id="{A4EB8E85-01DD-4FC2-8437-CA1385E6D8B5}"/>
            </a:ext>
          </a:extLst>
        </xdr:cNvPr>
        <xdr:cNvSpPr txBox="1">
          <a:spLocks noChangeArrowheads="1"/>
        </xdr:cNvSpPr>
      </xdr:nvSpPr>
      <xdr:spPr bwMode="auto">
        <a:xfrm>
          <a:off x="4743450" y="354520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127" name="Text Box 15">
          <a:extLst>
            <a:ext uri="{FF2B5EF4-FFF2-40B4-BE49-F238E27FC236}">
              <a16:creationId xmlns:a16="http://schemas.microsoft.com/office/drawing/2014/main" id="{EB711162-F59A-4D2C-AD24-C5E03FEC1649}"/>
            </a:ext>
          </a:extLst>
        </xdr:cNvPr>
        <xdr:cNvSpPr txBox="1">
          <a:spLocks noChangeArrowheads="1"/>
        </xdr:cNvSpPr>
      </xdr:nvSpPr>
      <xdr:spPr bwMode="auto">
        <a:xfrm>
          <a:off x="4743450" y="35452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444331"/>
    <xdr:sp macro="" textlink="">
      <xdr:nvSpPr>
        <xdr:cNvPr id="4128" name="Text Box 15">
          <a:extLst>
            <a:ext uri="{FF2B5EF4-FFF2-40B4-BE49-F238E27FC236}">
              <a16:creationId xmlns:a16="http://schemas.microsoft.com/office/drawing/2014/main" id="{35199408-476A-4D5D-9DF3-2B859F708DE6}"/>
            </a:ext>
          </a:extLst>
        </xdr:cNvPr>
        <xdr:cNvSpPr txBox="1">
          <a:spLocks noChangeArrowheads="1"/>
        </xdr:cNvSpPr>
      </xdr:nvSpPr>
      <xdr:spPr bwMode="auto">
        <a:xfrm>
          <a:off x="4743450" y="354520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456743"/>
    <xdr:sp macro="" textlink="">
      <xdr:nvSpPr>
        <xdr:cNvPr id="4129" name="Text Box 15">
          <a:extLst>
            <a:ext uri="{FF2B5EF4-FFF2-40B4-BE49-F238E27FC236}">
              <a16:creationId xmlns:a16="http://schemas.microsoft.com/office/drawing/2014/main" id="{3B1A505F-2599-411D-8602-171715080B09}"/>
            </a:ext>
          </a:extLst>
        </xdr:cNvPr>
        <xdr:cNvSpPr txBox="1">
          <a:spLocks noChangeArrowheads="1"/>
        </xdr:cNvSpPr>
      </xdr:nvSpPr>
      <xdr:spPr bwMode="auto">
        <a:xfrm>
          <a:off x="4743450" y="354520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130" name="Text Box 15">
          <a:extLst>
            <a:ext uri="{FF2B5EF4-FFF2-40B4-BE49-F238E27FC236}">
              <a16:creationId xmlns:a16="http://schemas.microsoft.com/office/drawing/2014/main" id="{2C52BF24-4BA5-42FD-8470-31733A1C5C76}"/>
            </a:ext>
          </a:extLst>
        </xdr:cNvPr>
        <xdr:cNvSpPr txBox="1">
          <a:spLocks noChangeArrowheads="1"/>
        </xdr:cNvSpPr>
      </xdr:nvSpPr>
      <xdr:spPr bwMode="auto">
        <a:xfrm>
          <a:off x="4743450" y="35452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444331"/>
    <xdr:sp macro="" textlink="">
      <xdr:nvSpPr>
        <xdr:cNvPr id="4131" name="Text Box 15">
          <a:extLst>
            <a:ext uri="{FF2B5EF4-FFF2-40B4-BE49-F238E27FC236}">
              <a16:creationId xmlns:a16="http://schemas.microsoft.com/office/drawing/2014/main" id="{C304B156-4D1F-404D-9912-F53A90BAE12B}"/>
            </a:ext>
          </a:extLst>
        </xdr:cNvPr>
        <xdr:cNvSpPr txBox="1">
          <a:spLocks noChangeArrowheads="1"/>
        </xdr:cNvSpPr>
      </xdr:nvSpPr>
      <xdr:spPr bwMode="auto">
        <a:xfrm>
          <a:off x="4743450" y="354520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132" name="Text Box 15">
          <a:extLst>
            <a:ext uri="{FF2B5EF4-FFF2-40B4-BE49-F238E27FC236}">
              <a16:creationId xmlns:a16="http://schemas.microsoft.com/office/drawing/2014/main" id="{B491D264-C443-4CDF-8BD0-EABA694808AB}"/>
            </a:ext>
          </a:extLst>
        </xdr:cNvPr>
        <xdr:cNvSpPr txBox="1">
          <a:spLocks noChangeArrowheads="1"/>
        </xdr:cNvSpPr>
      </xdr:nvSpPr>
      <xdr:spPr bwMode="auto">
        <a:xfrm>
          <a:off x="4743450" y="35452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133" name="Text Box 15">
          <a:extLst>
            <a:ext uri="{FF2B5EF4-FFF2-40B4-BE49-F238E27FC236}">
              <a16:creationId xmlns:a16="http://schemas.microsoft.com/office/drawing/2014/main" id="{B17827D4-4DDD-4B74-98D1-DD0C232F6DFC}"/>
            </a:ext>
          </a:extLst>
        </xdr:cNvPr>
        <xdr:cNvSpPr txBox="1">
          <a:spLocks noChangeArrowheads="1"/>
        </xdr:cNvSpPr>
      </xdr:nvSpPr>
      <xdr:spPr bwMode="auto">
        <a:xfrm>
          <a:off x="4743450" y="35452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134" name="Text Box 15">
          <a:extLst>
            <a:ext uri="{FF2B5EF4-FFF2-40B4-BE49-F238E27FC236}">
              <a16:creationId xmlns:a16="http://schemas.microsoft.com/office/drawing/2014/main" id="{9AD4D988-2EB9-4511-877A-383792370498}"/>
            </a:ext>
          </a:extLst>
        </xdr:cNvPr>
        <xdr:cNvSpPr txBox="1">
          <a:spLocks noChangeArrowheads="1"/>
        </xdr:cNvSpPr>
      </xdr:nvSpPr>
      <xdr:spPr bwMode="auto">
        <a:xfrm>
          <a:off x="4743450" y="35452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135" name="Text Box 15">
          <a:extLst>
            <a:ext uri="{FF2B5EF4-FFF2-40B4-BE49-F238E27FC236}">
              <a16:creationId xmlns:a16="http://schemas.microsoft.com/office/drawing/2014/main" id="{F5C11693-7020-4A6E-82AF-9487317E9A3C}"/>
            </a:ext>
          </a:extLst>
        </xdr:cNvPr>
        <xdr:cNvSpPr txBox="1">
          <a:spLocks noChangeArrowheads="1"/>
        </xdr:cNvSpPr>
      </xdr:nvSpPr>
      <xdr:spPr bwMode="auto">
        <a:xfrm>
          <a:off x="4743450" y="35452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136" name="Text Box 15">
          <a:extLst>
            <a:ext uri="{FF2B5EF4-FFF2-40B4-BE49-F238E27FC236}">
              <a16:creationId xmlns:a16="http://schemas.microsoft.com/office/drawing/2014/main" id="{D663C009-CCF3-43C5-8016-0B6AC5858D0C}"/>
            </a:ext>
          </a:extLst>
        </xdr:cNvPr>
        <xdr:cNvSpPr txBox="1">
          <a:spLocks noChangeArrowheads="1"/>
        </xdr:cNvSpPr>
      </xdr:nvSpPr>
      <xdr:spPr bwMode="auto">
        <a:xfrm>
          <a:off x="4743450" y="35452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137" name="Text Box 15">
          <a:extLst>
            <a:ext uri="{FF2B5EF4-FFF2-40B4-BE49-F238E27FC236}">
              <a16:creationId xmlns:a16="http://schemas.microsoft.com/office/drawing/2014/main" id="{7324E5B7-5F0D-4E95-8361-61E9AC013A32}"/>
            </a:ext>
          </a:extLst>
        </xdr:cNvPr>
        <xdr:cNvSpPr txBox="1">
          <a:spLocks noChangeArrowheads="1"/>
        </xdr:cNvSpPr>
      </xdr:nvSpPr>
      <xdr:spPr bwMode="auto">
        <a:xfrm>
          <a:off x="4743450" y="35452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138" name="Text Box 15">
          <a:extLst>
            <a:ext uri="{FF2B5EF4-FFF2-40B4-BE49-F238E27FC236}">
              <a16:creationId xmlns:a16="http://schemas.microsoft.com/office/drawing/2014/main" id="{CFF15CFD-7BFA-49FA-8576-FD834C6DC513}"/>
            </a:ext>
          </a:extLst>
        </xdr:cNvPr>
        <xdr:cNvSpPr txBox="1">
          <a:spLocks noChangeArrowheads="1"/>
        </xdr:cNvSpPr>
      </xdr:nvSpPr>
      <xdr:spPr bwMode="auto">
        <a:xfrm>
          <a:off x="4743450" y="35452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139" name="Text Box 15">
          <a:extLst>
            <a:ext uri="{FF2B5EF4-FFF2-40B4-BE49-F238E27FC236}">
              <a16:creationId xmlns:a16="http://schemas.microsoft.com/office/drawing/2014/main" id="{DCF8A2B7-515D-49C9-B178-0A98FF787AEA}"/>
            </a:ext>
          </a:extLst>
        </xdr:cNvPr>
        <xdr:cNvSpPr txBox="1">
          <a:spLocks noChangeArrowheads="1"/>
        </xdr:cNvSpPr>
      </xdr:nvSpPr>
      <xdr:spPr bwMode="auto">
        <a:xfrm>
          <a:off x="4743450" y="35452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140" name="Text Box 15">
          <a:extLst>
            <a:ext uri="{FF2B5EF4-FFF2-40B4-BE49-F238E27FC236}">
              <a16:creationId xmlns:a16="http://schemas.microsoft.com/office/drawing/2014/main" id="{E2F0DEFE-6774-46D2-83C8-98C51EDB3CA6}"/>
            </a:ext>
          </a:extLst>
        </xdr:cNvPr>
        <xdr:cNvSpPr txBox="1">
          <a:spLocks noChangeArrowheads="1"/>
        </xdr:cNvSpPr>
      </xdr:nvSpPr>
      <xdr:spPr bwMode="auto">
        <a:xfrm>
          <a:off x="4743450" y="35452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141" name="Text Box 15">
          <a:extLst>
            <a:ext uri="{FF2B5EF4-FFF2-40B4-BE49-F238E27FC236}">
              <a16:creationId xmlns:a16="http://schemas.microsoft.com/office/drawing/2014/main" id="{C13D731F-B4FC-4A4D-B20B-709B9B469C57}"/>
            </a:ext>
          </a:extLst>
        </xdr:cNvPr>
        <xdr:cNvSpPr txBox="1">
          <a:spLocks noChangeArrowheads="1"/>
        </xdr:cNvSpPr>
      </xdr:nvSpPr>
      <xdr:spPr bwMode="auto">
        <a:xfrm>
          <a:off x="4743450" y="35452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142" name="Text Box 15">
          <a:extLst>
            <a:ext uri="{FF2B5EF4-FFF2-40B4-BE49-F238E27FC236}">
              <a16:creationId xmlns:a16="http://schemas.microsoft.com/office/drawing/2014/main" id="{0DD4832C-91D0-45F9-8FC7-E6F95DDAB183}"/>
            </a:ext>
          </a:extLst>
        </xdr:cNvPr>
        <xdr:cNvSpPr txBox="1">
          <a:spLocks noChangeArrowheads="1"/>
        </xdr:cNvSpPr>
      </xdr:nvSpPr>
      <xdr:spPr bwMode="auto">
        <a:xfrm>
          <a:off x="4743450" y="35452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143" name="Text Box 15">
          <a:extLst>
            <a:ext uri="{FF2B5EF4-FFF2-40B4-BE49-F238E27FC236}">
              <a16:creationId xmlns:a16="http://schemas.microsoft.com/office/drawing/2014/main" id="{1B0D4B0E-979F-482C-BFC2-D9CEC30AAF8B}"/>
            </a:ext>
          </a:extLst>
        </xdr:cNvPr>
        <xdr:cNvSpPr txBox="1">
          <a:spLocks noChangeArrowheads="1"/>
        </xdr:cNvSpPr>
      </xdr:nvSpPr>
      <xdr:spPr bwMode="auto">
        <a:xfrm>
          <a:off x="4743450" y="35452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144" name="Text Box 15">
          <a:extLst>
            <a:ext uri="{FF2B5EF4-FFF2-40B4-BE49-F238E27FC236}">
              <a16:creationId xmlns:a16="http://schemas.microsoft.com/office/drawing/2014/main" id="{0895961A-18EA-4734-A279-EA07965E5071}"/>
            </a:ext>
          </a:extLst>
        </xdr:cNvPr>
        <xdr:cNvSpPr txBox="1">
          <a:spLocks noChangeArrowheads="1"/>
        </xdr:cNvSpPr>
      </xdr:nvSpPr>
      <xdr:spPr bwMode="auto">
        <a:xfrm>
          <a:off x="4743450" y="35452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145" name="Text Box 15">
          <a:extLst>
            <a:ext uri="{FF2B5EF4-FFF2-40B4-BE49-F238E27FC236}">
              <a16:creationId xmlns:a16="http://schemas.microsoft.com/office/drawing/2014/main" id="{13DDD9FC-EE43-4C45-B4FB-EEC8E8AC06BF}"/>
            </a:ext>
          </a:extLst>
        </xdr:cNvPr>
        <xdr:cNvSpPr txBox="1">
          <a:spLocks noChangeArrowheads="1"/>
        </xdr:cNvSpPr>
      </xdr:nvSpPr>
      <xdr:spPr bwMode="auto">
        <a:xfrm>
          <a:off x="4743450" y="35452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146" name="Text Box 15">
          <a:extLst>
            <a:ext uri="{FF2B5EF4-FFF2-40B4-BE49-F238E27FC236}">
              <a16:creationId xmlns:a16="http://schemas.microsoft.com/office/drawing/2014/main" id="{430E9A1E-73E8-4F1B-BFBC-028D9ED9229E}"/>
            </a:ext>
          </a:extLst>
        </xdr:cNvPr>
        <xdr:cNvSpPr txBox="1">
          <a:spLocks noChangeArrowheads="1"/>
        </xdr:cNvSpPr>
      </xdr:nvSpPr>
      <xdr:spPr bwMode="auto">
        <a:xfrm>
          <a:off x="4743450" y="35452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147" name="Text Box 15">
          <a:extLst>
            <a:ext uri="{FF2B5EF4-FFF2-40B4-BE49-F238E27FC236}">
              <a16:creationId xmlns:a16="http://schemas.microsoft.com/office/drawing/2014/main" id="{523197F4-DE32-43F2-95DC-06DC85E8AA2A}"/>
            </a:ext>
          </a:extLst>
        </xdr:cNvPr>
        <xdr:cNvSpPr txBox="1">
          <a:spLocks noChangeArrowheads="1"/>
        </xdr:cNvSpPr>
      </xdr:nvSpPr>
      <xdr:spPr bwMode="auto">
        <a:xfrm>
          <a:off x="4743450" y="35452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448496"/>
    <xdr:sp macro="" textlink="">
      <xdr:nvSpPr>
        <xdr:cNvPr id="4148" name="Text Box 15">
          <a:extLst>
            <a:ext uri="{FF2B5EF4-FFF2-40B4-BE49-F238E27FC236}">
              <a16:creationId xmlns:a16="http://schemas.microsoft.com/office/drawing/2014/main" id="{52B9FDDB-40B3-497C-B344-94D64CE2DEEC}"/>
            </a:ext>
          </a:extLst>
        </xdr:cNvPr>
        <xdr:cNvSpPr txBox="1">
          <a:spLocks noChangeArrowheads="1"/>
        </xdr:cNvSpPr>
      </xdr:nvSpPr>
      <xdr:spPr bwMode="auto">
        <a:xfrm>
          <a:off x="4743450" y="361950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149" name="Text Box 15">
          <a:extLst>
            <a:ext uri="{FF2B5EF4-FFF2-40B4-BE49-F238E27FC236}">
              <a16:creationId xmlns:a16="http://schemas.microsoft.com/office/drawing/2014/main" id="{C5395EB6-3FF7-4566-8B4A-0E68E51F393F}"/>
            </a:ext>
          </a:extLst>
        </xdr:cNvPr>
        <xdr:cNvSpPr txBox="1">
          <a:spLocks noChangeArrowheads="1"/>
        </xdr:cNvSpPr>
      </xdr:nvSpPr>
      <xdr:spPr bwMode="auto">
        <a:xfrm>
          <a:off x="4743450" y="36195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444331"/>
    <xdr:sp macro="" textlink="">
      <xdr:nvSpPr>
        <xdr:cNvPr id="4150" name="Text Box 15">
          <a:extLst>
            <a:ext uri="{FF2B5EF4-FFF2-40B4-BE49-F238E27FC236}">
              <a16:creationId xmlns:a16="http://schemas.microsoft.com/office/drawing/2014/main" id="{1F95A080-C246-44E5-A37E-2F09BA88BAC8}"/>
            </a:ext>
          </a:extLst>
        </xdr:cNvPr>
        <xdr:cNvSpPr txBox="1">
          <a:spLocks noChangeArrowheads="1"/>
        </xdr:cNvSpPr>
      </xdr:nvSpPr>
      <xdr:spPr bwMode="auto">
        <a:xfrm>
          <a:off x="4743450" y="361950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456743"/>
    <xdr:sp macro="" textlink="">
      <xdr:nvSpPr>
        <xdr:cNvPr id="4151" name="Text Box 15">
          <a:extLst>
            <a:ext uri="{FF2B5EF4-FFF2-40B4-BE49-F238E27FC236}">
              <a16:creationId xmlns:a16="http://schemas.microsoft.com/office/drawing/2014/main" id="{05126D82-E3B6-4A0E-99C1-1645855688AD}"/>
            </a:ext>
          </a:extLst>
        </xdr:cNvPr>
        <xdr:cNvSpPr txBox="1">
          <a:spLocks noChangeArrowheads="1"/>
        </xdr:cNvSpPr>
      </xdr:nvSpPr>
      <xdr:spPr bwMode="auto">
        <a:xfrm>
          <a:off x="4743450" y="361950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152" name="Text Box 15">
          <a:extLst>
            <a:ext uri="{FF2B5EF4-FFF2-40B4-BE49-F238E27FC236}">
              <a16:creationId xmlns:a16="http://schemas.microsoft.com/office/drawing/2014/main" id="{F8AE6F21-7338-411A-8BFF-60952D143DC9}"/>
            </a:ext>
          </a:extLst>
        </xdr:cNvPr>
        <xdr:cNvSpPr txBox="1">
          <a:spLocks noChangeArrowheads="1"/>
        </xdr:cNvSpPr>
      </xdr:nvSpPr>
      <xdr:spPr bwMode="auto">
        <a:xfrm>
          <a:off x="4743450" y="36195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444331"/>
    <xdr:sp macro="" textlink="">
      <xdr:nvSpPr>
        <xdr:cNvPr id="4153" name="Text Box 15">
          <a:extLst>
            <a:ext uri="{FF2B5EF4-FFF2-40B4-BE49-F238E27FC236}">
              <a16:creationId xmlns:a16="http://schemas.microsoft.com/office/drawing/2014/main" id="{AA39B374-78D3-4C40-9D2F-5A16D1963D4F}"/>
            </a:ext>
          </a:extLst>
        </xdr:cNvPr>
        <xdr:cNvSpPr txBox="1">
          <a:spLocks noChangeArrowheads="1"/>
        </xdr:cNvSpPr>
      </xdr:nvSpPr>
      <xdr:spPr bwMode="auto">
        <a:xfrm>
          <a:off x="4743450" y="361950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154" name="Text Box 15">
          <a:extLst>
            <a:ext uri="{FF2B5EF4-FFF2-40B4-BE49-F238E27FC236}">
              <a16:creationId xmlns:a16="http://schemas.microsoft.com/office/drawing/2014/main" id="{1419BD53-BE05-4C45-9751-8C1B027836E6}"/>
            </a:ext>
          </a:extLst>
        </xdr:cNvPr>
        <xdr:cNvSpPr txBox="1">
          <a:spLocks noChangeArrowheads="1"/>
        </xdr:cNvSpPr>
      </xdr:nvSpPr>
      <xdr:spPr bwMode="auto">
        <a:xfrm>
          <a:off x="4743450" y="36195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155" name="Text Box 15">
          <a:extLst>
            <a:ext uri="{FF2B5EF4-FFF2-40B4-BE49-F238E27FC236}">
              <a16:creationId xmlns:a16="http://schemas.microsoft.com/office/drawing/2014/main" id="{421D8C39-38AD-44E9-BBAB-31B4CDE598DF}"/>
            </a:ext>
          </a:extLst>
        </xdr:cNvPr>
        <xdr:cNvSpPr txBox="1">
          <a:spLocks noChangeArrowheads="1"/>
        </xdr:cNvSpPr>
      </xdr:nvSpPr>
      <xdr:spPr bwMode="auto">
        <a:xfrm>
          <a:off x="4743450" y="36195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156" name="Text Box 15">
          <a:extLst>
            <a:ext uri="{FF2B5EF4-FFF2-40B4-BE49-F238E27FC236}">
              <a16:creationId xmlns:a16="http://schemas.microsoft.com/office/drawing/2014/main" id="{06D8C0FA-F2A5-47DF-A5D2-E414C4ACACBB}"/>
            </a:ext>
          </a:extLst>
        </xdr:cNvPr>
        <xdr:cNvSpPr txBox="1">
          <a:spLocks noChangeArrowheads="1"/>
        </xdr:cNvSpPr>
      </xdr:nvSpPr>
      <xdr:spPr bwMode="auto">
        <a:xfrm>
          <a:off x="4743450" y="36195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157" name="Text Box 15">
          <a:extLst>
            <a:ext uri="{FF2B5EF4-FFF2-40B4-BE49-F238E27FC236}">
              <a16:creationId xmlns:a16="http://schemas.microsoft.com/office/drawing/2014/main" id="{53E36F3F-83C1-4149-A187-08519E4D5EB7}"/>
            </a:ext>
          </a:extLst>
        </xdr:cNvPr>
        <xdr:cNvSpPr txBox="1">
          <a:spLocks noChangeArrowheads="1"/>
        </xdr:cNvSpPr>
      </xdr:nvSpPr>
      <xdr:spPr bwMode="auto">
        <a:xfrm>
          <a:off x="4743450" y="36195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158" name="Text Box 15">
          <a:extLst>
            <a:ext uri="{FF2B5EF4-FFF2-40B4-BE49-F238E27FC236}">
              <a16:creationId xmlns:a16="http://schemas.microsoft.com/office/drawing/2014/main" id="{84F7A001-DB50-4C93-825A-005777ED4F51}"/>
            </a:ext>
          </a:extLst>
        </xdr:cNvPr>
        <xdr:cNvSpPr txBox="1">
          <a:spLocks noChangeArrowheads="1"/>
        </xdr:cNvSpPr>
      </xdr:nvSpPr>
      <xdr:spPr bwMode="auto">
        <a:xfrm>
          <a:off x="4743450" y="36195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159" name="Text Box 15">
          <a:extLst>
            <a:ext uri="{FF2B5EF4-FFF2-40B4-BE49-F238E27FC236}">
              <a16:creationId xmlns:a16="http://schemas.microsoft.com/office/drawing/2014/main" id="{68839BAB-BD0C-486F-9E77-56E565D78BD4}"/>
            </a:ext>
          </a:extLst>
        </xdr:cNvPr>
        <xdr:cNvSpPr txBox="1">
          <a:spLocks noChangeArrowheads="1"/>
        </xdr:cNvSpPr>
      </xdr:nvSpPr>
      <xdr:spPr bwMode="auto">
        <a:xfrm>
          <a:off x="4743450" y="36195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160" name="Text Box 15">
          <a:extLst>
            <a:ext uri="{FF2B5EF4-FFF2-40B4-BE49-F238E27FC236}">
              <a16:creationId xmlns:a16="http://schemas.microsoft.com/office/drawing/2014/main" id="{B1F3457E-7FDB-4FC7-BE13-8DAE64F143EE}"/>
            </a:ext>
          </a:extLst>
        </xdr:cNvPr>
        <xdr:cNvSpPr txBox="1">
          <a:spLocks noChangeArrowheads="1"/>
        </xdr:cNvSpPr>
      </xdr:nvSpPr>
      <xdr:spPr bwMode="auto">
        <a:xfrm>
          <a:off x="4743450" y="36195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161" name="Text Box 15">
          <a:extLst>
            <a:ext uri="{FF2B5EF4-FFF2-40B4-BE49-F238E27FC236}">
              <a16:creationId xmlns:a16="http://schemas.microsoft.com/office/drawing/2014/main" id="{67CCE63A-9F20-4C3D-B2EA-0C23EF067C3A}"/>
            </a:ext>
          </a:extLst>
        </xdr:cNvPr>
        <xdr:cNvSpPr txBox="1">
          <a:spLocks noChangeArrowheads="1"/>
        </xdr:cNvSpPr>
      </xdr:nvSpPr>
      <xdr:spPr bwMode="auto">
        <a:xfrm>
          <a:off x="4743450" y="36195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162" name="Text Box 15">
          <a:extLst>
            <a:ext uri="{FF2B5EF4-FFF2-40B4-BE49-F238E27FC236}">
              <a16:creationId xmlns:a16="http://schemas.microsoft.com/office/drawing/2014/main" id="{9FF57472-4AB8-4B1B-9D69-EA5146401F6C}"/>
            </a:ext>
          </a:extLst>
        </xdr:cNvPr>
        <xdr:cNvSpPr txBox="1">
          <a:spLocks noChangeArrowheads="1"/>
        </xdr:cNvSpPr>
      </xdr:nvSpPr>
      <xdr:spPr bwMode="auto">
        <a:xfrm>
          <a:off x="4743450" y="36195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163" name="Text Box 15">
          <a:extLst>
            <a:ext uri="{FF2B5EF4-FFF2-40B4-BE49-F238E27FC236}">
              <a16:creationId xmlns:a16="http://schemas.microsoft.com/office/drawing/2014/main" id="{3D6618CE-84B4-4E9E-86C4-5C0BFD766CC4}"/>
            </a:ext>
          </a:extLst>
        </xdr:cNvPr>
        <xdr:cNvSpPr txBox="1">
          <a:spLocks noChangeArrowheads="1"/>
        </xdr:cNvSpPr>
      </xdr:nvSpPr>
      <xdr:spPr bwMode="auto">
        <a:xfrm>
          <a:off x="4743450" y="36195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164" name="Text Box 15">
          <a:extLst>
            <a:ext uri="{FF2B5EF4-FFF2-40B4-BE49-F238E27FC236}">
              <a16:creationId xmlns:a16="http://schemas.microsoft.com/office/drawing/2014/main" id="{DB747C00-E2C8-407E-9539-6487F9891B24}"/>
            </a:ext>
          </a:extLst>
        </xdr:cNvPr>
        <xdr:cNvSpPr txBox="1">
          <a:spLocks noChangeArrowheads="1"/>
        </xdr:cNvSpPr>
      </xdr:nvSpPr>
      <xdr:spPr bwMode="auto">
        <a:xfrm>
          <a:off x="4743450" y="36195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165" name="Text Box 15">
          <a:extLst>
            <a:ext uri="{FF2B5EF4-FFF2-40B4-BE49-F238E27FC236}">
              <a16:creationId xmlns:a16="http://schemas.microsoft.com/office/drawing/2014/main" id="{89C1C98C-291A-4726-8F7D-14F6343A1F78}"/>
            </a:ext>
          </a:extLst>
        </xdr:cNvPr>
        <xdr:cNvSpPr txBox="1">
          <a:spLocks noChangeArrowheads="1"/>
        </xdr:cNvSpPr>
      </xdr:nvSpPr>
      <xdr:spPr bwMode="auto">
        <a:xfrm>
          <a:off x="4743450" y="36195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166" name="Text Box 15">
          <a:extLst>
            <a:ext uri="{FF2B5EF4-FFF2-40B4-BE49-F238E27FC236}">
              <a16:creationId xmlns:a16="http://schemas.microsoft.com/office/drawing/2014/main" id="{422536FC-1AD5-4A84-BA7E-FFD1CFE2D7DD}"/>
            </a:ext>
          </a:extLst>
        </xdr:cNvPr>
        <xdr:cNvSpPr txBox="1">
          <a:spLocks noChangeArrowheads="1"/>
        </xdr:cNvSpPr>
      </xdr:nvSpPr>
      <xdr:spPr bwMode="auto">
        <a:xfrm>
          <a:off x="4743450" y="36195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167" name="Text Box 15">
          <a:extLst>
            <a:ext uri="{FF2B5EF4-FFF2-40B4-BE49-F238E27FC236}">
              <a16:creationId xmlns:a16="http://schemas.microsoft.com/office/drawing/2014/main" id="{C5F2F1F3-E13B-4A7E-AD49-9718448871D9}"/>
            </a:ext>
          </a:extLst>
        </xdr:cNvPr>
        <xdr:cNvSpPr txBox="1">
          <a:spLocks noChangeArrowheads="1"/>
        </xdr:cNvSpPr>
      </xdr:nvSpPr>
      <xdr:spPr bwMode="auto">
        <a:xfrm>
          <a:off x="4743450" y="36195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168" name="Text Box 15">
          <a:extLst>
            <a:ext uri="{FF2B5EF4-FFF2-40B4-BE49-F238E27FC236}">
              <a16:creationId xmlns:a16="http://schemas.microsoft.com/office/drawing/2014/main" id="{CC1E8A03-B29A-4268-A11D-B3DC1F2C4AB2}"/>
            </a:ext>
          </a:extLst>
        </xdr:cNvPr>
        <xdr:cNvSpPr txBox="1">
          <a:spLocks noChangeArrowheads="1"/>
        </xdr:cNvSpPr>
      </xdr:nvSpPr>
      <xdr:spPr bwMode="auto">
        <a:xfrm>
          <a:off x="4743450" y="36195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169" name="Text Box 15">
          <a:extLst>
            <a:ext uri="{FF2B5EF4-FFF2-40B4-BE49-F238E27FC236}">
              <a16:creationId xmlns:a16="http://schemas.microsoft.com/office/drawing/2014/main" id="{CBDCBA75-2861-4DA6-A70D-E64FADF25055}"/>
            </a:ext>
          </a:extLst>
        </xdr:cNvPr>
        <xdr:cNvSpPr txBox="1">
          <a:spLocks noChangeArrowheads="1"/>
        </xdr:cNvSpPr>
      </xdr:nvSpPr>
      <xdr:spPr bwMode="auto">
        <a:xfrm>
          <a:off x="4743450" y="36195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170" name="Text Box 15">
          <a:extLst>
            <a:ext uri="{FF2B5EF4-FFF2-40B4-BE49-F238E27FC236}">
              <a16:creationId xmlns:a16="http://schemas.microsoft.com/office/drawing/2014/main" id="{78A28BB2-08E0-455F-A784-E6FCA2DA162D}"/>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171" name="Text Box 15">
          <a:extLst>
            <a:ext uri="{FF2B5EF4-FFF2-40B4-BE49-F238E27FC236}">
              <a16:creationId xmlns:a16="http://schemas.microsoft.com/office/drawing/2014/main" id="{57DA7662-68E9-48AC-8DA6-73263460069D}"/>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172" name="Text Box 15">
          <a:extLst>
            <a:ext uri="{FF2B5EF4-FFF2-40B4-BE49-F238E27FC236}">
              <a16:creationId xmlns:a16="http://schemas.microsoft.com/office/drawing/2014/main" id="{3FA09F3F-5930-47A8-BD6A-C5C3D442C575}"/>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173" name="Text Box 15">
          <a:extLst>
            <a:ext uri="{FF2B5EF4-FFF2-40B4-BE49-F238E27FC236}">
              <a16:creationId xmlns:a16="http://schemas.microsoft.com/office/drawing/2014/main" id="{2EAE09E5-A1AB-4BFF-BC39-91B97C407255}"/>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174" name="Text Box 15">
          <a:extLst>
            <a:ext uri="{FF2B5EF4-FFF2-40B4-BE49-F238E27FC236}">
              <a16:creationId xmlns:a16="http://schemas.microsoft.com/office/drawing/2014/main" id="{F5ADC249-30D4-4107-A505-2E41CAB936D7}"/>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175" name="Text Box 15">
          <a:extLst>
            <a:ext uri="{FF2B5EF4-FFF2-40B4-BE49-F238E27FC236}">
              <a16:creationId xmlns:a16="http://schemas.microsoft.com/office/drawing/2014/main" id="{58AAEF3A-22CF-40A8-A8AB-3DBDA58E1732}"/>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176" name="Text Box 15">
          <a:extLst>
            <a:ext uri="{FF2B5EF4-FFF2-40B4-BE49-F238E27FC236}">
              <a16:creationId xmlns:a16="http://schemas.microsoft.com/office/drawing/2014/main" id="{E0ADFBDA-2E87-4CB7-9CDC-411EAFD8B941}"/>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177" name="Text Box 15">
          <a:extLst>
            <a:ext uri="{FF2B5EF4-FFF2-40B4-BE49-F238E27FC236}">
              <a16:creationId xmlns:a16="http://schemas.microsoft.com/office/drawing/2014/main" id="{CDBC05EB-1E14-4630-AE0E-17291EA3D39A}"/>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178" name="Text Box 15">
          <a:extLst>
            <a:ext uri="{FF2B5EF4-FFF2-40B4-BE49-F238E27FC236}">
              <a16:creationId xmlns:a16="http://schemas.microsoft.com/office/drawing/2014/main" id="{55D2D320-9ACD-484E-98E3-9CE728C417AD}"/>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179" name="Text Box 15">
          <a:extLst>
            <a:ext uri="{FF2B5EF4-FFF2-40B4-BE49-F238E27FC236}">
              <a16:creationId xmlns:a16="http://schemas.microsoft.com/office/drawing/2014/main" id="{3FEEE9FF-0BA6-47D4-B228-0835FFFA420F}"/>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180" name="Text Box 15">
          <a:extLst>
            <a:ext uri="{FF2B5EF4-FFF2-40B4-BE49-F238E27FC236}">
              <a16:creationId xmlns:a16="http://schemas.microsoft.com/office/drawing/2014/main" id="{19BA7535-D218-46D3-8D01-E5CC5ED25ADF}"/>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181" name="Text Box 15">
          <a:extLst>
            <a:ext uri="{FF2B5EF4-FFF2-40B4-BE49-F238E27FC236}">
              <a16:creationId xmlns:a16="http://schemas.microsoft.com/office/drawing/2014/main" id="{93EF51C2-AA61-4762-8E54-6461192F9CA0}"/>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182" name="Text Box 15">
          <a:extLst>
            <a:ext uri="{FF2B5EF4-FFF2-40B4-BE49-F238E27FC236}">
              <a16:creationId xmlns:a16="http://schemas.microsoft.com/office/drawing/2014/main" id="{8119343C-BBEA-4D7D-84F2-77A2655F04BB}"/>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183" name="Text Box 15">
          <a:extLst>
            <a:ext uri="{FF2B5EF4-FFF2-40B4-BE49-F238E27FC236}">
              <a16:creationId xmlns:a16="http://schemas.microsoft.com/office/drawing/2014/main" id="{3FCBC937-560C-443F-9BE0-7190FBEF5D41}"/>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184" name="Text Box 15">
          <a:extLst>
            <a:ext uri="{FF2B5EF4-FFF2-40B4-BE49-F238E27FC236}">
              <a16:creationId xmlns:a16="http://schemas.microsoft.com/office/drawing/2014/main" id="{A5FA6500-9761-4B76-8694-E267A2AF05F6}"/>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185" name="Text Box 15">
          <a:extLst>
            <a:ext uri="{FF2B5EF4-FFF2-40B4-BE49-F238E27FC236}">
              <a16:creationId xmlns:a16="http://schemas.microsoft.com/office/drawing/2014/main" id="{66A80181-CF92-4023-ABFC-FD9759A6042F}"/>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186" name="Text Box 15">
          <a:extLst>
            <a:ext uri="{FF2B5EF4-FFF2-40B4-BE49-F238E27FC236}">
              <a16:creationId xmlns:a16="http://schemas.microsoft.com/office/drawing/2014/main" id="{4527DFD4-F36B-480B-AA70-EB572F4F7C01}"/>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187" name="Text Box 15">
          <a:extLst>
            <a:ext uri="{FF2B5EF4-FFF2-40B4-BE49-F238E27FC236}">
              <a16:creationId xmlns:a16="http://schemas.microsoft.com/office/drawing/2014/main" id="{C4B772BF-38E3-49D7-AF05-BF5C0AD1E50C}"/>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61691"/>
    <xdr:sp macro="" textlink="">
      <xdr:nvSpPr>
        <xdr:cNvPr id="4188" name="Text Box 15">
          <a:extLst>
            <a:ext uri="{FF2B5EF4-FFF2-40B4-BE49-F238E27FC236}">
              <a16:creationId xmlns:a16="http://schemas.microsoft.com/office/drawing/2014/main" id="{8802807F-5415-4BD9-AEC1-ED5842DE5747}"/>
            </a:ext>
          </a:extLst>
        </xdr:cNvPr>
        <xdr:cNvSpPr txBox="1">
          <a:spLocks noChangeArrowheads="1"/>
        </xdr:cNvSpPr>
      </xdr:nvSpPr>
      <xdr:spPr bwMode="auto">
        <a:xfrm>
          <a:off x="4743450" y="37680900"/>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189" name="Text Box 15">
          <a:extLst>
            <a:ext uri="{FF2B5EF4-FFF2-40B4-BE49-F238E27FC236}">
              <a16:creationId xmlns:a16="http://schemas.microsoft.com/office/drawing/2014/main" id="{79D7C0EF-B078-4CD1-83F3-D91CDFBBF01D}"/>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44331"/>
    <xdr:sp macro="" textlink="">
      <xdr:nvSpPr>
        <xdr:cNvPr id="4190" name="Text Box 15">
          <a:extLst>
            <a:ext uri="{FF2B5EF4-FFF2-40B4-BE49-F238E27FC236}">
              <a16:creationId xmlns:a16="http://schemas.microsoft.com/office/drawing/2014/main" id="{58DE76ED-3211-43AC-8A6E-E629ED27E9D4}"/>
            </a:ext>
          </a:extLst>
        </xdr:cNvPr>
        <xdr:cNvSpPr txBox="1">
          <a:spLocks noChangeArrowheads="1"/>
        </xdr:cNvSpPr>
      </xdr:nvSpPr>
      <xdr:spPr bwMode="auto">
        <a:xfrm>
          <a:off x="4743450" y="376809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48496"/>
    <xdr:sp macro="" textlink="">
      <xdr:nvSpPr>
        <xdr:cNvPr id="4191" name="Text Box 15">
          <a:extLst>
            <a:ext uri="{FF2B5EF4-FFF2-40B4-BE49-F238E27FC236}">
              <a16:creationId xmlns:a16="http://schemas.microsoft.com/office/drawing/2014/main" id="{EA63B6F1-249E-4625-BA08-7E24228C220B}"/>
            </a:ext>
          </a:extLst>
        </xdr:cNvPr>
        <xdr:cNvSpPr txBox="1">
          <a:spLocks noChangeArrowheads="1"/>
        </xdr:cNvSpPr>
      </xdr:nvSpPr>
      <xdr:spPr bwMode="auto">
        <a:xfrm>
          <a:off x="4743450" y="376809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192" name="Text Box 15">
          <a:extLst>
            <a:ext uri="{FF2B5EF4-FFF2-40B4-BE49-F238E27FC236}">
              <a16:creationId xmlns:a16="http://schemas.microsoft.com/office/drawing/2014/main" id="{7F29F370-CB08-4C3C-AE7C-553EC3E3F90A}"/>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44331"/>
    <xdr:sp macro="" textlink="">
      <xdr:nvSpPr>
        <xdr:cNvPr id="4193" name="Text Box 15">
          <a:extLst>
            <a:ext uri="{FF2B5EF4-FFF2-40B4-BE49-F238E27FC236}">
              <a16:creationId xmlns:a16="http://schemas.microsoft.com/office/drawing/2014/main" id="{1B037E82-1D9A-4294-84E1-9A1764096F71}"/>
            </a:ext>
          </a:extLst>
        </xdr:cNvPr>
        <xdr:cNvSpPr txBox="1">
          <a:spLocks noChangeArrowheads="1"/>
        </xdr:cNvSpPr>
      </xdr:nvSpPr>
      <xdr:spPr bwMode="auto">
        <a:xfrm>
          <a:off x="4743450" y="376809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56743"/>
    <xdr:sp macro="" textlink="">
      <xdr:nvSpPr>
        <xdr:cNvPr id="4194" name="Text Box 15">
          <a:extLst>
            <a:ext uri="{FF2B5EF4-FFF2-40B4-BE49-F238E27FC236}">
              <a16:creationId xmlns:a16="http://schemas.microsoft.com/office/drawing/2014/main" id="{D3C34CDE-B8A5-4738-8886-33015A91FD59}"/>
            </a:ext>
          </a:extLst>
        </xdr:cNvPr>
        <xdr:cNvSpPr txBox="1">
          <a:spLocks noChangeArrowheads="1"/>
        </xdr:cNvSpPr>
      </xdr:nvSpPr>
      <xdr:spPr bwMode="auto">
        <a:xfrm>
          <a:off x="4743450" y="376809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195" name="Text Box 15">
          <a:extLst>
            <a:ext uri="{FF2B5EF4-FFF2-40B4-BE49-F238E27FC236}">
              <a16:creationId xmlns:a16="http://schemas.microsoft.com/office/drawing/2014/main" id="{6C22407E-EA06-4447-BC3E-9FFEE007B7BF}"/>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44331"/>
    <xdr:sp macro="" textlink="">
      <xdr:nvSpPr>
        <xdr:cNvPr id="4196" name="Text Box 15">
          <a:extLst>
            <a:ext uri="{FF2B5EF4-FFF2-40B4-BE49-F238E27FC236}">
              <a16:creationId xmlns:a16="http://schemas.microsoft.com/office/drawing/2014/main" id="{DA092F3C-3FE6-4165-AE6C-C54A49D9DE5D}"/>
            </a:ext>
          </a:extLst>
        </xdr:cNvPr>
        <xdr:cNvSpPr txBox="1">
          <a:spLocks noChangeArrowheads="1"/>
        </xdr:cNvSpPr>
      </xdr:nvSpPr>
      <xdr:spPr bwMode="auto">
        <a:xfrm>
          <a:off x="4743450" y="376809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197" name="Text Box 15">
          <a:extLst>
            <a:ext uri="{FF2B5EF4-FFF2-40B4-BE49-F238E27FC236}">
              <a16:creationId xmlns:a16="http://schemas.microsoft.com/office/drawing/2014/main" id="{FAC9060D-6EE3-44D6-8F30-0FEAC4E36FBA}"/>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198" name="Text Box 15">
          <a:extLst>
            <a:ext uri="{FF2B5EF4-FFF2-40B4-BE49-F238E27FC236}">
              <a16:creationId xmlns:a16="http://schemas.microsoft.com/office/drawing/2014/main" id="{EAA2BCFA-B6C8-4972-8A95-9171DCB6939E}"/>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199" name="Text Box 15">
          <a:extLst>
            <a:ext uri="{FF2B5EF4-FFF2-40B4-BE49-F238E27FC236}">
              <a16:creationId xmlns:a16="http://schemas.microsoft.com/office/drawing/2014/main" id="{C6B22C78-809C-4DAB-93DA-A5E8C4533AC1}"/>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00" name="Text Box 15">
          <a:extLst>
            <a:ext uri="{FF2B5EF4-FFF2-40B4-BE49-F238E27FC236}">
              <a16:creationId xmlns:a16="http://schemas.microsoft.com/office/drawing/2014/main" id="{2BDC6563-F713-42A4-AD74-A3A8BDF7E8F7}"/>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01" name="Text Box 15">
          <a:extLst>
            <a:ext uri="{FF2B5EF4-FFF2-40B4-BE49-F238E27FC236}">
              <a16:creationId xmlns:a16="http://schemas.microsoft.com/office/drawing/2014/main" id="{6ED6F149-863F-45A1-B3A2-472B18A2EE14}"/>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02" name="Text Box 15">
          <a:extLst>
            <a:ext uri="{FF2B5EF4-FFF2-40B4-BE49-F238E27FC236}">
              <a16:creationId xmlns:a16="http://schemas.microsoft.com/office/drawing/2014/main" id="{D515A5AB-58FE-4175-A715-CB8E197555A9}"/>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03" name="Text Box 15">
          <a:extLst>
            <a:ext uri="{FF2B5EF4-FFF2-40B4-BE49-F238E27FC236}">
              <a16:creationId xmlns:a16="http://schemas.microsoft.com/office/drawing/2014/main" id="{746EF204-818C-4D7E-BC10-0C7737B5EB50}"/>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04" name="Text Box 15">
          <a:extLst>
            <a:ext uri="{FF2B5EF4-FFF2-40B4-BE49-F238E27FC236}">
              <a16:creationId xmlns:a16="http://schemas.microsoft.com/office/drawing/2014/main" id="{78748A12-4886-44DF-BFAF-1E5F966CFA41}"/>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05" name="Text Box 15">
          <a:extLst>
            <a:ext uri="{FF2B5EF4-FFF2-40B4-BE49-F238E27FC236}">
              <a16:creationId xmlns:a16="http://schemas.microsoft.com/office/drawing/2014/main" id="{294D52DE-4272-4D21-BEAC-125CF014C11E}"/>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06" name="Text Box 15">
          <a:extLst>
            <a:ext uri="{FF2B5EF4-FFF2-40B4-BE49-F238E27FC236}">
              <a16:creationId xmlns:a16="http://schemas.microsoft.com/office/drawing/2014/main" id="{24DEB7F8-36CD-415C-A2AF-3E77214CB080}"/>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07" name="Text Box 15">
          <a:extLst>
            <a:ext uri="{FF2B5EF4-FFF2-40B4-BE49-F238E27FC236}">
              <a16:creationId xmlns:a16="http://schemas.microsoft.com/office/drawing/2014/main" id="{B1E93A88-0976-48CC-ADBE-6C16262C8553}"/>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08" name="Text Box 15">
          <a:extLst>
            <a:ext uri="{FF2B5EF4-FFF2-40B4-BE49-F238E27FC236}">
              <a16:creationId xmlns:a16="http://schemas.microsoft.com/office/drawing/2014/main" id="{C2760CBB-7DA6-4602-AD33-5F489FE59172}"/>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09" name="Text Box 15">
          <a:extLst>
            <a:ext uri="{FF2B5EF4-FFF2-40B4-BE49-F238E27FC236}">
              <a16:creationId xmlns:a16="http://schemas.microsoft.com/office/drawing/2014/main" id="{66AC5E28-9A95-4893-9C10-E0BDE3DAC184}"/>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10" name="Text Box 15">
          <a:extLst>
            <a:ext uri="{FF2B5EF4-FFF2-40B4-BE49-F238E27FC236}">
              <a16:creationId xmlns:a16="http://schemas.microsoft.com/office/drawing/2014/main" id="{B4D1F2AA-9B22-4A3A-9942-B15A89BC1706}"/>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11" name="Text Box 15">
          <a:extLst>
            <a:ext uri="{FF2B5EF4-FFF2-40B4-BE49-F238E27FC236}">
              <a16:creationId xmlns:a16="http://schemas.microsoft.com/office/drawing/2014/main" id="{0CBC6BE8-C6F6-425D-9A3B-96A95216E5EB}"/>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12" name="Text Box 15">
          <a:extLst>
            <a:ext uri="{FF2B5EF4-FFF2-40B4-BE49-F238E27FC236}">
              <a16:creationId xmlns:a16="http://schemas.microsoft.com/office/drawing/2014/main" id="{F38A00D4-23CB-4F36-8A4F-85EB99CBEAB4}"/>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13" name="Text Box 15">
          <a:extLst>
            <a:ext uri="{FF2B5EF4-FFF2-40B4-BE49-F238E27FC236}">
              <a16:creationId xmlns:a16="http://schemas.microsoft.com/office/drawing/2014/main" id="{3CDC3F59-0CDD-42EC-9BEC-2C33AA55F139}"/>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14" name="Text Box 15">
          <a:extLst>
            <a:ext uri="{FF2B5EF4-FFF2-40B4-BE49-F238E27FC236}">
              <a16:creationId xmlns:a16="http://schemas.microsoft.com/office/drawing/2014/main" id="{6CD126DE-F06F-4216-9D02-CAFE3716A922}"/>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61691"/>
    <xdr:sp macro="" textlink="">
      <xdr:nvSpPr>
        <xdr:cNvPr id="4215" name="Text Box 15">
          <a:extLst>
            <a:ext uri="{FF2B5EF4-FFF2-40B4-BE49-F238E27FC236}">
              <a16:creationId xmlns:a16="http://schemas.microsoft.com/office/drawing/2014/main" id="{C0740C4E-C9E4-44FD-8D48-E9206F860E48}"/>
            </a:ext>
          </a:extLst>
        </xdr:cNvPr>
        <xdr:cNvSpPr txBox="1">
          <a:spLocks noChangeArrowheads="1"/>
        </xdr:cNvSpPr>
      </xdr:nvSpPr>
      <xdr:spPr bwMode="auto">
        <a:xfrm>
          <a:off x="4743450" y="38423850"/>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16" name="Text Box 15">
          <a:extLst>
            <a:ext uri="{FF2B5EF4-FFF2-40B4-BE49-F238E27FC236}">
              <a16:creationId xmlns:a16="http://schemas.microsoft.com/office/drawing/2014/main" id="{EA451EBD-2CAB-4701-8A81-6D6724A9CF22}"/>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44331"/>
    <xdr:sp macro="" textlink="">
      <xdr:nvSpPr>
        <xdr:cNvPr id="4217" name="Text Box 15">
          <a:extLst>
            <a:ext uri="{FF2B5EF4-FFF2-40B4-BE49-F238E27FC236}">
              <a16:creationId xmlns:a16="http://schemas.microsoft.com/office/drawing/2014/main" id="{FF8082D4-73A7-4F6C-9EEF-33348D67B34E}"/>
            </a:ext>
          </a:extLst>
        </xdr:cNvPr>
        <xdr:cNvSpPr txBox="1">
          <a:spLocks noChangeArrowheads="1"/>
        </xdr:cNvSpPr>
      </xdr:nvSpPr>
      <xdr:spPr bwMode="auto">
        <a:xfrm>
          <a:off x="4743450" y="384238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48496"/>
    <xdr:sp macro="" textlink="">
      <xdr:nvSpPr>
        <xdr:cNvPr id="4218" name="Text Box 15">
          <a:extLst>
            <a:ext uri="{FF2B5EF4-FFF2-40B4-BE49-F238E27FC236}">
              <a16:creationId xmlns:a16="http://schemas.microsoft.com/office/drawing/2014/main" id="{4A3981E1-EAC6-48BF-8A39-399B06C08970}"/>
            </a:ext>
          </a:extLst>
        </xdr:cNvPr>
        <xdr:cNvSpPr txBox="1">
          <a:spLocks noChangeArrowheads="1"/>
        </xdr:cNvSpPr>
      </xdr:nvSpPr>
      <xdr:spPr bwMode="auto">
        <a:xfrm>
          <a:off x="4743450" y="384238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19" name="Text Box 15">
          <a:extLst>
            <a:ext uri="{FF2B5EF4-FFF2-40B4-BE49-F238E27FC236}">
              <a16:creationId xmlns:a16="http://schemas.microsoft.com/office/drawing/2014/main" id="{C83CE2D8-6724-40D9-BD0D-694FB858CBD4}"/>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44331"/>
    <xdr:sp macro="" textlink="">
      <xdr:nvSpPr>
        <xdr:cNvPr id="4220" name="Text Box 15">
          <a:extLst>
            <a:ext uri="{FF2B5EF4-FFF2-40B4-BE49-F238E27FC236}">
              <a16:creationId xmlns:a16="http://schemas.microsoft.com/office/drawing/2014/main" id="{C2DEB062-C5B2-47FF-A612-3D4556B2911F}"/>
            </a:ext>
          </a:extLst>
        </xdr:cNvPr>
        <xdr:cNvSpPr txBox="1">
          <a:spLocks noChangeArrowheads="1"/>
        </xdr:cNvSpPr>
      </xdr:nvSpPr>
      <xdr:spPr bwMode="auto">
        <a:xfrm>
          <a:off x="4743450" y="384238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56743"/>
    <xdr:sp macro="" textlink="">
      <xdr:nvSpPr>
        <xdr:cNvPr id="4221" name="Text Box 15">
          <a:extLst>
            <a:ext uri="{FF2B5EF4-FFF2-40B4-BE49-F238E27FC236}">
              <a16:creationId xmlns:a16="http://schemas.microsoft.com/office/drawing/2014/main" id="{44ECD79B-528A-4577-AE74-A419DE41526C}"/>
            </a:ext>
          </a:extLst>
        </xdr:cNvPr>
        <xdr:cNvSpPr txBox="1">
          <a:spLocks noChangeArrowheads="1"/>
        </xdr:cNvSpPr>
      </xdr:nvSpPr>
      <xdr:spPr bwMode="auto">
        <a:xfrm>
          <a:off x="4743450" y="384238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22" name="Text Box 15">
          <a:extLst>
            <a:ext uri="{FF2B5EF4-FFF2-40B4-BE49-F238E27FC236}">
              <a16:creationId xmlns:a16="http://schemas.microsoft.com/office/drawing/2014/main" id="{B26CCFF3-4DC8-4175-93E1-22555C45F1FF}"/>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44331"/>
    <xdr:sp macro="" textlink="">
      <xdr:nvSpPr>
        <xdr:cNvPr id="4223" name="Text Box 15">
          <a:extLst>
            <a:ext uri="{FF2B5EF4-FFF2-40B4-BE49-F238E27FC236}">
              <a16:creationId xmlns:a16="http://schemas.microsoft.com/office/drawing/2014/main" id="{165115E3-CE0F-44E1-B210-03058329FD97}"/>
            </a:ext>
          </a:extLst>
        </xdr:cNvPr>
        <xdr:cNvSpPr txBox="1">
          <a:spLocks noChangeArrowheads="1"/>
        </xdr:cNvSpPr>
      </xdr:nvSpPr>
      <xdr:spPr bwMode="auto">
        <a:xfrm>
          <a:off x="4743450" y="384238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24" name="Text Box 15">
          <a:extLst>
            <a:ext uri="{FF2B5EF4-FFF2-40B4-BE49-F238E27FC236}">
              <a16:creationId xmlns:a16="http://schemas.microsoft.com/office/drawing/2014/main" id="{1825DC7C-C419-4A70-A685-546C8925AE4F}"/>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25" name="Text Box 15">
          <a:extLst>
            <a:ext uri="{FF2B5EF4-FFF2-40B4-BE49-F238E27FC236}">
              <a16:creationId xmlns:a16="http://schemas.microsoft.com/office/drawing/2014/main" id="{DE310FBA-3DFA-4EA4-BF4D-FD42AEB6AAE2}"/>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26" name="Text Box 15">
          <a:extLst>
            <a:ext uri="{FF2B5EF4-FFF2-40B4-BE49-F238E27FC236}">
              <a16:creationId xmlns:a16="http://schemas.microsoft.com/office/drawing/2014/main" id="{A2E32EE6-C70B-49AC-9147-A501573E5DA1}"/>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27" name="Text Box 15">
          <a:extLst>
            <a:ext uri="{FF2B5EF4-FFF2-40B4-BE49-F238E27FC236}">
              <a16:creationId xmlns:a16="http://schemas.microsoft.com/office/drawing/2014/main" id="{EB26EA79-014D-48AD-985B-7BEAB83D0570}"/>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28" name="Text Box 15">
          <a:extLst>
            <a:ext uri="{FF2B5EF4-FFF2-40B4-BE49-F238E27FC236}">
              <a16:creationId xmlns:a16="http://schemas.microsoft.com/office/drawing/2014/main" id="{5F5F5DC7-036C-40C3-8722-6AE6D0BFAFBE}"/>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29" name="Text Box 15">
          <a:extLst>
            <a:ext uri="{FF2B5EF4-FFF2-40B4-BE49-F238E27FC236}">
              <a16:creationId xmlns:a16="http://schemas.microsoft.com/office/drawing/2014/main" id="{77BFD33C-CB4E-47A9-A4D6-F78588DC7310}"/>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30" name="Text Box 15">
          <a:extLst>
            <a:ext uri="{FF2B5EF4-FFF2-40B4-BE49-F238E27FC236}">
              <a16:creationId xmlns:a16="http://schemas.microsoft.com/office/drawing/2014/main" id="{16214A96-E6D8-498E-9475-8E6D465F2438}"/>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31" name="Text Box 15">
          <a:extLst>
            <a:ext uri="{FF2B5EF4-FFF2-40B4-BE49-F238E27FC236}">
              <a16:creationId xmlns:a16="http://schemas.microsoft.com/office/drawing/2014/main" id="{D0454BCA-EA9F-4A84-BEF8-F11BE0F65231}"/>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32" name="Text Box 15">
          <a:extLst>
            <a:ext uri="{FF2B5EF4-FFF2-40B4-BE49-F238E27FC236}">
              <a16:creationId xmlns:a16="http://schemas.microsoft.com/office/drawing/2014/main" id="{992DACA3-4F5D-4E45-8775-933AC07F4999}"/>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33" name="Text Box 15">
          <a:extLst>
            <a:ext uri="{FF2B5EF4-FFF2-40B4-BE49-F238E27FC236}">
              <a16:creationId xmlns:a16="http://schemas.microsoft.com/office/drawing/2014/main" id="{22F435CF-7BAD-4D44-B5CF-71AEE72764D3}"/>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34" name="Text Box 15">
          <a:extLst>
            <a:ext uri="{FF2B5EF4-FFF2-40B4-BE49-F238E27FC236}">
              <a16:creationId xmlns:a16="http://schemas.microsoft.com/office/drawing/2014/main" id="{699C0DBB-B4E6-4923-BBC0-C89797F127E0}"/>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35" name="Text Box 15">
          <a:extLst>
            <a:ext uri="{FF2B5EF4-FFF2-40B4-BE49-F238E27FC236}">
              <a16:creationId xmlns:a16="http://schemas.microsoft.com/office/drawing/2014/main" id="{A338C64C-9CF9-4C99-A08A-D956D2F5B89D}"/>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36" name="Text Box 15">
          <a:extLst>
            <a:ext uri="{FF2B5EF4-FFF2-40B4-BE49-F238E27FC236}">
              <a16:creationId xmlns:a16="http://schemas.microsoft.com/office/drawing/2014/main" id="{34675B7D-7C2D-417B-A6EF-272594C7923D}"/>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37" name="Text Box 15">
          <a:extLst>
            <a:ext uri="{FF2B5EF4-FFF2-40B4-BE49-F238E27FC236}">
              <a16:creationId xmlns:a16="http://schemas.microsoft.com/office/drawing/2014/main" id="{2A013291-057A-4046-BD96-6D9384F56DBA}"/>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38" name="Text Box 15">
          <a:extLst>
            <a:ext uri="{FF2B5EF4-FFF2-40B4-BE49-F238E27FC236}">
              <a16:creationId xmlns:a16="http://schemas.microsoft.com/office/drawing/2014/main" id="{B6D5C954-0755-4EFB-AEC5-0B7144B0F340}"/>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39" name="Text Box 15">
          <a:extLst>
            <a:ext uri="{FF2B5EF4-FFF2-40B4-BE49-F238E27FC236}">
              <a16:creationId xmlns:a16="http://schemas.microsoft.com/office/drawing/2014/main" id="{8CC151E8-3D55-4259-B7AB-E6C39CAED912}"/>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40" name="Text Box 15">
          <a:extLst>
            <a:ext uri="{FF2B5EF4-FFF2-40B4-BE49-F238E27FC236}">
              <a16:creationId xmlns:a16="http://schemas.microsoft.com/office/drawing/2014/main" id="{E441393C-6D20-458B-9DD5-BB3D01A21ADF}"/>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41" name="Text Box 15">
          <a:extLst>
            <a:ext uri="{FF2B5EF4-FFF2-40B4-BE49-F238E27FC236}">
              <a16:creationId xmlns:a16="http://schemas.microsoft.com/office/drawing/2014/main" id="{58461477-F377-422E-B5A4-0B84353B2C4A}"/>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42" name="Text Box 15">
          <a:extLst>
            <a:ext uri="{FF2B5EF4-FFF2-40B4-BE49-F238E27FC236}">
              <a16:creationId xmlns:a16="http://schemas.microsoft.com/office/drawing/2014/main" id="{B3E8C18C-6B3A-4F63-AC26-C1953E487348}"/>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43" name="Text Box 15">
          <a:extLst>
            <a:ext uri="{FF2B5EF4-FFF2-40B4-BE49-F238E27FC236}">
              <a16:creationId xmlns:a16="http://schemas.microsoft.com/office/drawing/2014/main" id="{CD0F0D13-F139-4A7F-B05B-BE6128856C41}"/>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44" name="Text Box 15">
          <a:extLst>
            <a:ext uri="{FF2B5EF4-FFF2-40B4-BE49-F238E27FC236}">
              <a16:creationId xmlns:a16="http://schemas.microsoft.com/office/drawing/2014/main" id="{011BEA23-9CE6-440C-B404-3A6033E1FEDE}"/>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45" name="Text Box 15">
          <a:extLst>
            <a:ext uri="{FF2B5EF4-FFF2-40B4-BE49-F238E27FC236}">
              <a16:creationId xmlns:a16="http://schemas.microsoft.com/office/drawing/2014/main" id="{3F14C900-424C-4302-A6CF-D7EC0126329D}"/>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46" name="Text Box 15">
          <a:extLst>
            <a:ext uri="{FF2B5EF4-FFF2-40B4-BE49-F238E27FC236}">
              <a16:creationId xmlns:a16="http://schemas.microsoft.com/office/drawing/2014/main" id="{6BEBB51C-3F5B-4BEF-87D2-58F1FA513665}"/>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47" name="Text Box 15">
          <a:extLst>
            <a:ext uri="{FF2B5EF4-FFF2-40B4-BE49-F238E27FC236}">
              <a16:creationId xmlns:a16="http://schemas.microsoft.com/office/drawing/2014/main" id="{D39A9063-E2C2-489D-8157-34E3AA13AE8B}"/>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48" name="Text Box 15">
          <a:extLst>
            <a:ext uri="{FF2B5EF4-FFF2-40B4-BE49-F238E27FC236}">
              <a16:creationId xmlns:a16="http://schemas.microsoft.com/office/drawing/2014/main" id="{FD408C65-B13D-4817-89C7-A1873475A9C4}"/>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49" name="Text Box 15">
          <a:extLst>
            <a:ext uri="{FF2B5EF4-FFF2-40B4-BE49-F238E27FC236}">
              <a16:creationId xmlns:a16="http://schemas.microsoft.com/office/drawing/2014/main" id="{7408B423-C6FA-4826-9662-3782EA3D3057}"/>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50" name="Text Box 15">
          <a:extLst>
            <a:ext uri="{FF2B5EF4-FFF2-40B4-BE49-F238E27FC236}">
              <a16:creationId xmlns:a16="http://schemas.microsoft.com/office/drawing/2014/main" id="{DCA90180-198F-4874-A52F-F5E068CF1034}"/>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51" name="Text Box 15">
          <a:extLst>
            <a:ext uri="{FF2B5EF4-FFF2-40B4-BE49-F238E27FC236}">
              <a16:creationId xmlns:a16="http://schemas.microsoft.com/office/drawing/2014/main" id="{A1BCF472-DEAE-4200-A761-294EF98F0A9D}"/>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52" name="Text Box 15">
          <a:extLst>
            <a:ext uri="{FF2B5EF4-FFF2-40B4-BE49-F238E27FC236}">
              <a16:creationId xmlns:a16="http://schemas.microsoft.com/office/drawing/2014/main" id="{33A9E437-918C-4E09-9C8A-91CE93510783}"/>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53" name="Text Box 15">
          <a:extLst>
            <a:ext uri="{FF2B5EF4-FFF2-40B4-BE49-F238E27FC236}">
              <a16:creationId xmlns:a16="http://schemas.microsoft.com/office/drawing/2014/main" id="{C6EF8E80-F598-4A03-B22D-85ED1CB7C82B}"/>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54" name="Text Box 15">
          <a:extLst>
            <a:ext uri="{FF2B5EF4-FFF2-40B4-BE49-F238E27FC236}">
              <a16:creationId xmlns:a16="http://schemas.microsoft.com/office/drawing/2014/main" id="{A7E44A80-B8E4-4CEF-89AC-398466FA35C6}"/>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55" name="Text Box 15">
          <a:extLst>
            <a:ext uri="{FF2B5EF4-FFF2-40B4-BE49-F238E27FC236}">
              <a16:creationId xmlns:a16="http://schemas.microsoft.com/office/drawing/2014/main" id="{D06D9ED0-44CF-457A-9687-FDE104C36910}"/>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56" name="Text Box 15">
          <a:extLst>
            <a:ext uri="{FF2B5EF4-FFF2-40B4-BE49-F238E27FC236}">
              <a16:creationId xmlns:a16="http://schemas.microsoft.com/office/drawing/2014/main" id="{8303764A-D080-4E73-973D-4F5CFB554F39}"/>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57" name="Text Box 15">
          <a:extLst>
            <a:ext uri="{FF2B5EF4-FFF2-40B4-BE49-F238E27FC236}">
              <a16:creationId xmlns:a16="http://schemas.microsoft.com/office/drawing/2014/main" id="{81115247-0992-4210-A732-1130839FCD05}"/>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58" name="Text Box 15">
          <a:extLst>
            <a:ext uri="{FF2B5EF4-FFF2-40B4-BE49-F238E27FC236}">
              <a16:creationId xmlns:a16="http://schemas.microsoft.com/office/drawing/2014/main" id="{6792D939-4ED6-49B9-89C0-BEDDB2EFC861}"/>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59" name="Text Box 15">
          <a:extLst>
            <a:ext uri="{FF2B5EF4-FFF2-40B4-BE49-F238E27FC236}">
              <a16:creationId xmlns:a16="http://schemas.microsoft.com/office/drawing/2014/main" id="{02146D2E-737E-4A1B-B666-A64564B5568D}"/>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60" name="Text Box 15">
          <a:extLst>
            <a:ext uri="{FF2B5EF4-FFF2-40B4-BE49-F238E27FC236}">
              <a16:creationId xmlns:a16="http://schemas.microsoft.com/office/drawing/2014/main" id="{CB875989-58DD-4BE3-A9D0-437AC189F7A5}"/>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61" name="Text Box 15">
          <a:extLst>
            <a:ext uri="{FF2B5EF4-FFF2-40B4-BE49-F238E27FC236}">
              <a16:creationId xmlns:a16="http://schemas.microsoft.com/office/drawing/2014/main" id="{3EEFACED-1B7A-42A1-A394-16BEE88ED827}"/>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62" name="Text Box 15">
          <a:extLst>
            <a:ext uri="{FF2B5EF4-FFF2-40B4-BE49-F238E27FC236}">
              <a16:creationId xmlns:a16="http://schemas.microsoft.com/office/drawing/2014/main" id="{93D6BD13-AC73-43DA-928F-EB202BDC4B36}"/>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8496"/>
    <xdr:sp macro="" textlink="">
      <xdr:nvSpPr>
        <xdr:cNvPr id="4263" name="Text Box 15">
          <a:extLst>
            <a:ext uri="{FF2B5EF4-FFF2-40B4-BE49-F238E27FC236}">
              <a16:creationId xmlns:a16="http://schemas.microsoft.com/office/drawing/2014/main" id="{D563E00F-9658-40FC-A90B-F2DFA9FEA6D3}"/>
            </a:ext>
          </a:extLst>
        </xdr:cNvPr>
        <xdr:cNvSpPr txBox="1">
          <a:spLocks noChangeArrowheads="1"/>
        </xdr:cNvSpPr>
      </xdr:nvSpPr>
      <xdr:spPr bwMode="auto">
        <a:xfrm>
          <a:off x="4743450" y="399097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64" name="Text Box 15">
          <a:extLst>
            <a:ext uri="{FF2B5EF4-FFF2-40B4-BE49-F238E27FC236}">
              <a16:creationId xmlns:a16="http://schemas.microsoft.com/office/drawing/2014/main" id="{85AD58F0-CA88-43C8-8130-9F4569CDF3D6}"/>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4331"/>
    <xdr:sp macro="" textlink="">
      <xdr:nvSpPr>
        <xdr:cNvPr id="4265" name="Text Box 15">
          <a:extLst>
            <a:ext uri="{FF2B5EF4-FFF2-40B4-BE49-F238E27FC236}">
              <a16:creationId xmlns:a16="http://schemas.microsoft.com/office/drawing/2014/main" id="{437E0210-9E6D-4384-A8DA-3DC3446ACFAB}"/>
            </a:ext>
          </a:extLst>
        </xdr:cNvPr>
        <xdr:cNvSpPr txBox="1">
          <a:spLocks noChangeArrowheads="1"/>
        </xdr:cNvSpPr>
      </xdr:nvSpPr>
      <xdr:spPr bwMode="auto">
        <a:xfrm>
          <a:off x="4743450" y="399097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8496"/>
    <xdr:sp macro="" textlink="">
      <xdr:nvSpPr>
        <xdr:cNvPr id="4266" name="Text Box 15">
          <a:extLst>
            <a:ext uri="{FF2B5EF4-FFF2-40B4-BE49-F238E27FC236}">
              <a16:creationId xmlns:a16="http://schemas.microsoft.com/office/drawing/2014/main" id="{EDB0ABBD-276B-4FEE-B881-B5E9B497854C}"/>
            </a:ext>
          </a:extLst>
        </xdr:cNvPr>
        <xdr:cNvSpPr txBox="1">
          <a:spLocks noChangeArrowheads="1"/>
        </xdr:cNvSpPr>
      </xdr:nvSpPr>
      <xdr:spPr bwMode="auto">
        <a:xfrm>
          <a:off x="4743450" y="399097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67" name="Text Box 15">
          <a:extLst>
            <a:ext uri="{FF2B5EF4-FFF2-40B4-BE49-F238E27FC236}">
              <a16:creationId xmlns:a16="http://schemas.microsoft.com/office/drawing/2014/main" id="{6044D56C-6152-473E-9DC5-7F7999EE4F1A}"/>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4331"/>
    <xdr:sp macro="" textlink="">
      <xdr:nvSpPr>
        <xdr:cNvPr id="4268" name="Text Box 15">
          <a:extLst>
            <a:ext uri="{FF2B5EF4-FFF2-40B4-BE49-F238E27FC236}">
              <a16:creationId xmlns:a16="http://schemas.microsoft.com/office/drawing/2014/main" id="{23F61B06-0BEA-4A1C-899F-CDAC47CA7D9D}"/>
            </a:ext>
          </a:extLst>
        </xdr:cNvPr>
        <xdr:cNvSpPr txBox="1">
          <a:spLocks noChangeArrowheads="1"/>
        </xdr:cNvSpPr>
      </xdr:nvSpPr>
      <xdr:spPr bwMode="auto">
        <a:xfrm>
          <a:off x="4743450" y="399097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56743"/>
    <xdr:sp macro="" textlink="">
      <xdr:nvSpPr>
        <xdr:cNvPr id="4269" name="Text Box 15">
          <a:extLst>
            <a:ext uri="{FF2B5EF4-FFF2-40B4-BE49-F238E27FC236}">
              <a16:creationId xmlns:a16="http://schemas.microsoft.com/office/drawing/2014/main" id="{C6C8F02E-17DA-45B6-99BF-B004C75A1693}"/>
            </a:ext>
          </a:extLst>
        </xdr:cNvPr>
        <xdr:cNvSpPr txBox="1">
          <a:spLocks noChangeArrowheads="1"/>
        </xdr:cNvSpPr>
      </xdr:nvSpPr>
      <xdr:spPr bwMode="auto">
        <a:xfrm>
          <a:off x="4743450" y="399097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70" name="Text Box 15">
          <a:extLst>
            <a:ext uri="{FF2B5EF4-FFF2-40B4-BE49-F238E27FC236}">
              <a16:creationId xmlns:a16="http://schemas.microsoft.com/office/drawing/2014/main" id="{282C70FE-4463-4BD1-89E0-CF2FD991363A}"/>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4331"/>
    <xdr:sp macro="" textlink="">
      <xdr:nvSpPr>
        <xdr:cNvPr id="4271" name="Text Box 15">
          <a:extLst>
            <a:ext uri="{FF2B5EF4-FFF2-40B4-BE49-F238E27FC236}">
              <a16:creationId xmlns:a16="http://schemas.microsoft.com/office/drawing/2014/main" id="{9F427C3A-62CB-4B1C-BCED-A00F5F10331D}"/>
            </a:ext>
          </a:extLst>
        </xdr:cNvPr>
        <xdr:cNvSpPr txBox="1">
          <a:spLocks noChangeArrowheads="1"/>
        </xdr:cNvSpPr>
      </xdr:nvSpPr>
      <xdr:spPr bwMode="auto">
        <a:xfrm>
          <a:off x="4743450" y="399097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72" name="Text Box 15">
          <a:extLst>
            <a:ext uri="{FF2B5EF4-FFF2-40B4-BE49-F238E27FC236}">
              <a16:creationId xmlns:a16="http://schemas.microsoft.com/office/drawing/2014/main" id="{7A8BA312-6317-4EB9-AC6B-F66718225661}"/>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73" name="Text Box 15">
          <a:extLst>
            <a:ext uri="{FF2B5EF4-FFF2-40B4-BE49-F238E27FC236}">
              <a16:creationId xmlns:a16="http://schemas.microsoft.com/office/drawing/2014/main" id="{A2FF2BA0-4326-4495-BA99-6B509DEA7B78}"/>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74" name="Text Box 15">
          <a:extLst>
            <a:ext uri="{FF2B5EF4-FFF2-40B4-BE49-F238E27FC236}">
              <a16:creationId xmlns:a16="http://schemas.microsoft.com/office/drawing/2014/main" id="{1ACE880A-F60C-45EA-A99B-481B8855ABFA}"/>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75" name="Text Box 15">
          <a:extLst>
            <a:ext uri="{FF2B5EF4-FFF2-40B4-BE49-F238E27FC236}">
              <a16:creationId xmlns:a16="http://schemas.microsoft.com/office/drawing/2014/main" id="{129FD50C-6C6A-4F10-8704-C90843F660E7}"/>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76" name="Text Box 15">
          <a:extLst>
            <a:ext uri="{FF2B5EF4-FFF2-40B4-BE49-F238E27FC236}">
              <a16:creationId xmlns:a16="http://schemas.microsoft.com/office/drawing/2014/main" id="{E3451108-A2A3-4B2F-AEA9-2C5C5E3BE23F}"/>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77" name="Text Box 15">
          <a:extLst>
            <a:ext uri="{FF2B5EF4-FFF2-40B4-BE49-F238E27FC236}">
              <a16:creationId xmlns:a16="http://schemas.microsoft.com/office/drawing/2014/main" id="{BE1B3170-EE84-4CE3-BAB1-F62DD2026DEE}"/>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78" name="Text Box 15">
          <a:extLst>
            <a:ext uri="{FF2B5EF4-FFF2-40B4-BE49-F238E27FC236}">
              <a16:creationId xmlns:a16="http://schemas.microsoft.com/office/drawing/2014/main" id="{FDAC3EEC-7B05-493F-BDA1-3CD6A3C2C0DF}"/>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79" name="Text Box 15">
          <a:extLst>
            <a:ext uri="{FF2B5EF4-FFF2-40B4-BE49-F238E27FC236}">
              <a16:creationId xmlns:a16="http://schemas.microsoft.com/office/drawing/2014/main" id="{D7337E69-A142-48F8-B77E-052106250A65}"/>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80" name="Text Box 15">
          <a:extLst>
            <a:ext uri="{FF2B5EF4-FFF2-40B4-BE49-F238E27FC236}">
              <a16:creationId xmlns:a16="http://schemas.microsoft.com/office/drawing/2014/main" id="{A1AE25ED-AF4E-4EA0-8F5B-48CCA4BEF087}"/>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81" name="Text Box 15">
          <a:extLst>
            <a:ext uri="{FF2B5EF4-FFF2-40B4-BE49-F238E27FC236}">
              <a16:creationId xmlns:a16="http://schemas.microsoft.com/office/drawing/2014/main" id="{07949581-E6E7-4A95-8545-817D96342E94}"/>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82" name="Text Box 15">
          <a:extLst>
            <a:ext uri="{FF2B5EF4-FFF2-40B4-BE49-F238E27FC236}">
              <a16:creationId xmlns:a16="http://schemas.microsoft.com/office/drawing/2014/main" id="{B172A8FF-4B38-4F14-B27E-064369B40BB0}"/>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83" name="Text Box 15">
          <a:extLst>
            <a:ext uri="{FF2B5EF4-FFF2-40B4-BE49-F238E27FC236}">
              <a16:creationId xmlns:a16="http://schemas.microsoft.com/office/drawing/2014/main" id="{37EF200E-C77E-4452-B81F-C5B64CA9BB1E}"/>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84" name="Text Box 15">
          <a:extLst>
            <a:ext uri="{FF2B5EF4-FFF2-40B4-BE49-F238E27FC236}">
              <a16:creationId xmlns:a16="http://schemas.microsoft.com/office/drawing/2014/main" id="{1D78CA83-5681-4824-A335-3E30C704C3FE}"/>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85" name="Text Box 15">
          <a:extLst>
            <a:ext uri="{FF2B5EF4-FFF2-40B4-BE49-F238E27FC236}">
              <a16:creationId xmlns:a16="http://schemas.microsoft.com/office/drawing/2014/main" id="{BD2DDD65-6AEC-4EE2-82A4-F3B598ADCB03}"/>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86" name="Text Box 15">
          <a:extLst>
            <a:ext uri="{FF2B5EF4-FFF2-40B4-BE49-F238E27FC236}">
              <a16:creationId xmlns:a16="http://schemas.microsoft.com/office/drawing/2014/main" id="{AEE67D1F-9D0E-4FD2-A641-2EBBB55E3290}"/>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87" name="Text Box 15">
          <a:extLst>
            <a:ext uri="{FF2B5EF4-FFF2-40B4-BE49-F238E27FC236}">
              <a16:creationId xmlns:a16="http://schemas.microsoft.com/office/drawing/2014/main" id="{E427A323-F087-4FE4-821E-6B5F1748D993}"/>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88" name="Text Box 15">
          <a:extLst>
            <a:ext uri="{FF2B5EF4-FFF2-40B4-BE49-F238E27FC236}">
              <a16:creationId xmlns:a16="http://schemas.microsoft.com/office/drawing/2014/main" id="{1ED02707-0BDE-4B31-A93D-59D7D891811C}"/>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89" name="Text Box 15">
          <a:extLst>
            <a:ext uri="{FF2B5EF4-FFF2-40B4-BE49-F238E27FC236}">
              <a16:creationId xmlns:a16="http://schemas.microsoft.com/office/drawing/2014/main" id="{7A703894-F18D-425A-A085-4C4233CFAB35}"/>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90" name="Text Box 15">
          <a:extLst>
            <a:ext uri="{FF2B5EF4-FFF2-40B4-BE49-F238E27FC236}">
              <a16:creationId xmlns:a16="http://schemas.microsoft.com/office/drawing/2014/main" id="{F26D1C35-35F7-4175-8736-C30B464093BA}"/>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91" name="Text Box 15">
          <a:extLst>
            <a:ext uri="{FF2B5EF4-FFF2-40B4-BE49-F238E27FC236}">
              <a16:creationId xmlns:a16="http://schemas.microsoft.com/office/drawing/2014/main" id="{D24D19AA-129D-4DEA-8BD2-E670C82724E1}"/>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92" name="Text Box 15">
          <a:extLst>
            <a:ext uri="{FF2B5EF4-FFF2-40B4-BE49-F238E27FC236}">
              <a16:creationId xmlns:a16="http://schemas.microsoft.com/office/drawing/2014/main" id="{3CB2EF78-7B2F-44AB-AFC8-66FB701C756D}"/>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48496"/>
    <xdr:sp macro="" textlink="">
      <xdr:nvSpPr>
        <xdr:cNvPr id="4293" name="Text Box 15">
          <a:extLst>
            <a:ext uri="{FF2B5EF4-FFF2-40B4-BE49-F238E27FC236}">
              <a16:creationId xmlns:a16="http://schemas.microsoft.com/office/drawing/2014/main" id="{BD4DC0D4-DBBF-4730-8032-44698ADFD43A}"/>
            </a:ext>
          </a:extLst>
        </xdr:cNvPr>
        <xdr:cNvSpPr txBox="1">
          <a:spLocks noChangeArrowheads="1"/>
        </xdr:cNvSpPr>
      </xdr:nvSpPr>
      <xdr:spPr bwMode="auto">
        <a:xfrm>
          <a:off x="4743450" y="406527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294" name="Text Box 15">
          <a:extLst>
            <a:ext uri="{FF2B5EF4-FFF2-40B4-BE49-F238E27FC236}">
              <a16:creationId xmlns:a16="http://schemas.microsoft.com/office/drawing/2014/main" id="{BF2ADBC8-78B5-446A-AB64-6F6C0F60D212}"/>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44331"/>
    <xdr:sp macro="" textlink="">
      <xdr:nvSpPr>
        <xdr:cNvPr id="4295" name="Text Box 15">
          <a:extLst>
            <a:ext uri="{FF2B5EF4-FFF2-40B4-BE49-F238E27FC236}">
              <a16:creationId xmlns:a16="http://schemas.microsoft.com/office/drawing/2014/main" id="{5E687FC3-9ADC-4BF9-9A3E-2E0D58D31FF2}"/>
            </a:ext>
          </a:extLst>
        </xdr:cNvPr>
        <xdr:cNvSpPr txBox="1">
          <a:spLocks noChangeArrowheads="1"/>
        </xdr:cNvSpPr>
      </xdr:nvSpPr>
      <xdr:spPr bwMode="auto">
        <a:xfrm>
          <a:off x="4743450" y="406527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48496"/>
    <xdr:sp macro="" textlink="">
      <xdr:nvSpPr>
        <xdr:cNvPr id="4296" name="Text Box 15">
          <a:extLst>
            <a:ext uri="{FF2B5EF4-FFF2-40B4-BE49-F238E27FC236}">
              <a16:creationId xmlns:a16="http://schemas.microsoft.com/office/drawing/2014/main" id="{EDA09B7C-5135-490D-9319-C8C22F216B8F}"/>
            </a:ext>
          </a:extLst>
        </xdr:cNvPr>
        <xdr:cNvSpPr txBox="1">
          <a:spLocks noChangeArrowheads="1"/>
        </xdr:cNvSpPr>
      </xdr:nvSpPr>
      <xdr:spPr bwMode="auto">
        <a:xfrm>
          <a:off x="4743450" y="406527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297" name="Text Box 15">
          <a:extLst>
            <a:ext uri="{FF2B5EF4-FFF2-40B4-BE49-F238E27FC236}">
              <a16:creationId xmlns:a16="http://schemas.microsoft.com/office/drawing/2014/main" id="{71AE3CE1-F21E-409A-B3A3-42E9B92B90C2}"/>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44331"/>
    <xdr:sp macro="" textlink="">
      <xdr:nvSpPr>
        <xdr:cNvPr id="4298" name="Text Box 15">
          <a:extLst>
            <a:ext uri="{FF2B5EF4-FFF2-40B4-BE49-F238E27FC236}">
              <a16:creationId xmlns:a16="http://schemas.microsoft.com/office/drawing/2014/main" id="{01C15494-2D8F-4E79-BD77-9FB84D2EC964}"/>
            </a:ext>
          </a:extLst>
        </xdr:cNvPr>
        <xdr:cNvSpPr txBox="1">
          <a:spLocks noChangeArrowheads="1"/>
        </xdr:cNvSpPr>
      </xdr:nvSpPr>
      <xdr:spPr bwMode="auto">
        <a:xfrm>
          <a:off x="4743450" y="406527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56743"/>
    <xdr:sp macro="" textlink="">
      <xdr:nvSpPr>
        <xdr:cNvPr id="4299" name="Text Box 15">
          <a:extLst>
            <a:ext uri="{FF2B5EF4-FFF2-40B4-BE49-F238E27FC236}">
              <a16:creationId xmlns:a16="http://schemas.microsoft.com/office/drawing/2014/main" id="{7A45F1BA-3F60-424C-BEDB-EA504338BA41}"/>
            </a:ext>
          </a:extLst>
        </xdr:cNvPr>
        <xdr:cNvSpPr txBox="1">
          <a:spLocks noChangeArrowheads="1"/>
        </xdr:cNvSpPr>
      </xdr:nvSpPr>
      <xdr:spPr bwMode="auto">
        <a:xfrm>
          <a:off x="4743450" y="406527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00" name="Text Box 15">
          <a:extLst>
            <a:ext uri="{FF2B5EF4-FFF2-40B4-BE49-F238E27FC236}">
              <a16:creationId xmlns:a16="http://schemas.microsoft.com/office/drawing/2014/main" id="{87F7BC2E-F2F7-4BB0-8D9E-9B9555F05A5C}"/>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44331"/>
    <xdr:sp macro="" textlink="">
      <xdr:nvSpPr>
        <xdr:cNvPr id="4301" name="Text Box 15">
          <a:extLst>
            <a:ext uri="{FF2B5EF4-FFF2-40B4-BE49-F238E27FC236}">
              <a16:creationId xmlns:a16="http://schemas.microsoft.com/office/drawing/2014/main" id="{AC948C99-7892-43D3-A7CC-BDE4CDCDFD1D}"/>
            </a:ext>
          </a:extLst>
        </xdr:cNvPr>
        <xdr:cNvSpPr txBox="1">
          <a:spLocks noChangeArrowheads="1"/>
        </xdr:cNvSpPr>
      </xdr:nvSpPr>
      <xdr:spPr bwMode="auto">
        <a:xfrm>
          <a:off x="4743450" y="406527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02" name="Text Box 15">
          <a:extLst>
            <a:ext uri="{FF2B5EF4-FFF2-40B4-BE49-F238E27FC236}">
              <a16:creationId xmlns:a16="http://schemas.microsoft.com/office/drawing/2014/main" id="{7F8662AB-6C13-4772-BE5E-B9EA338FAF07}"/>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03" name="Text Box 15">
          <a:extLst>
            <a:ext uri="{FF2B5EF4-FFF2-40B4-BE49-F238E27FC236}">
              <a16:creationId xmlns:a16="http://schemas.microsoft.com/office/drawing/2014/main" id="{408864CE-C952-411E-A4DE-019569F9056B}"/>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04" name="Text Box 15">
          <a:extLst>
            <a:ext uri="{FF2B5EF4-FFF2-40B4-BE49-F238E27FC236}">
              <a16:creationId xmlns:a16="http://schemas.microsoft.com/office/drawing/2014/main" id="{C9758C6D-5B5C-42D9-9DCC-EBA7EDC2AB2D}"/>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05" name="Text Box 15">
          <a:extLst>
            <a:ext uri="{FF2B5EF4-FFF2-40B4-BE49-F238E27FC236}">
              <a16:creationId xmlns:a16="http://schemas.microsoft.com/office/drawing/2014/main" id="{E26810AA-B5AC-4007-99B3-1205A0ECF590}"/>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06" name="Text Box 15">
          <a:extLst>
            <a:ext uri="{FF2B5EF4-FFF2-40B4-BE49-F238E27FC236}">
              <a16:creationId xmlns:a16="http://schemas.microsoft.com/office/drawing/2014/main" id="{F35D50AD-B403-4EF2-B7D4-FBD129947C69}"/>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07" name="Text Box 15">
          <a:extLst>
            <a:ext uri="{FF2B5EF4-FFF2-40B4-BE49-F238E27FC236}">
              <a16:creationId xmlns:a16="http://schemas.microsoft.com/office/drawing/2014/main" id="{E10A5ECC-1D06-4794-AC86-6070D37C4A10}"/>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08" name="Text Box 15">
          <a:extLst>
            <a:ext uri="{FF2B5EF4-FFF2-40B4-BE49-F238E27FC236}">
              <a16:creationId xmlns:a16="http://schemas.microsoft.com/office/drawing/2014/main" id="{F8D4F8DA-AA94-43E2-BE92-2E1B47113277}"/>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09" name="Text Box 15">
          <a:extLst>
            <a:ext uri="{FF2B5EF4-FFF2-40B4-BE49-F238E27FC236}">
              <a16:creationId xmlns:a16="http://schemas.microsoft.com/office/drawing/2014/main" id="{1D42C488-8165-4082-A9B8-490C1B863F5A}"/>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10" name="Text Box 15">
          <a:extLst>
            <a:ext uri="{FF2B5EF4-FFF2-40B4-BE49-F238E27FC236}">
              <a16:creationId xmlns:a16="http://schemas.microsoft.com/office/drawing/2014/main" id="{26E87BA6-064C-4AB1-99E9-9FE8877016A4}"/>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11" name="Text Box 15">
          <a:extLst>
            <a:ext uri="{FF2B5EF4-FFF2-40B4-BE49-F238E27FC236}">
              <a16:creationId xmlns:a16="http://schemas.microsoft.com/office/drawing/2014/main" id="{343477CB-7B34-4AA3-8B0C-2F8CB913756C}"/>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12" name="Text Box 15">
          <a:extLst>
            <a:ext uri="{FF2B5EF4-FFF2-40B4-BE49-F238E27FC236}">
              <a16:creationId xmlns:a16="http://schemas.microsoft.com/office/drawing/2014/main" id="{1FA7DEFF-88AB-4FCC-BC05-2CA2AA9EB44F}"/>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13" name="Text Box 15">
          <a:extLst>
            <a:ext uri="{FF2B5EF4-FFF2-40B4-BE49-F238E27FC236}">
              <a16:creationId xmlns:a16="http://schemas.microsoft.com/office/drawing/2014/main" id="{CC5FE3D0-92B5-4BEB-AA17-2593431A6EEE}"/>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14" name="Text Box 15">
          <a:extLst>
            <a:ext uri="{FF2B5EF4-FFF2-40B4-BE49-F238E27FC236}">
              <a16:creationId xmlns:a16="http://schemas.microsoft.com/office/drawing/2014/main" id="{A156405F-6CC7-46A1-84AB-7089CD094C97}"/>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15" name="Text Box 15">
          <a:extLst>
            <a:ext uri="{FF2B5EF4-FFF2-40B4-BE49-F238E27FC236}">
              <a16:creationId xmlns:a16="http://schemas.microsoft.com/office/drawing/2014/main" id="{22FBCF8A-8688-413A-97E3-51E930FF0539}"/>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16" name="Text Box 15">
          <a:extLst>
            <a:ext uri="{FF2B5EF4-FFF2-40B4-BE49-F238E27FC236}">
              <a16:creationId xmlns:a16="http://schemas.microsoft.com/office/drawing/2014/main" id="{853DBC5B-F021-4338-9230-08DE163465C2}"/>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17" name="Text Box 15">
          <a:extLst>
            <a:ext uri="{FF2B5EF4-FFF2-40B4-BE49-F238E27FC236}">
              <a16:creationId xmlns:a16="http://schemas.microsoft.com/office/drawing/2014/main" id="{2B9DA289-5569-4C27-9CFA-432EE578CC06}"/>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18" name="Text Box 15">
          <a:extLst>
            <a:ext uri="{FF2B5EF4-FFF2-40B4-BE49-F238E27FC236}">
              <a16:creationId xmlns:a16="http://schemas.microsoft.com/office/drawing/2014/main" id="{9F252EF4-7046-4941-9DA5-E24B631CE23E}"/>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19" name="Text Box 15">
          <a:extLst>
            <a:ext uri="{FF2B5EF4-FFF2-40B4-BE49-F238E27FC236}">
              <a16:creationId xmlns:a16="http://schemas.microsoft.com/office/drawing/2014/main" id="{3FA0E4C7-B03F-4796-9689-4D88D1EB91EE}"/>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20" name="Text Box 15">
          <a:extLst>
            <a:ext uri="{FF2B5EF4-FFF2-40B4-BE49-F238E27FC236}">
              <a16:creationId xmlns:a16="http://schemas.microsoft.com/office/drawing/2014/main" id="{72227F9A-15F1-40B9-B51B-2CDB354496F7}"/>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21" name="Text Box 15">
          <a:extLst>
            <a:ext uri="{FF2B5EF4-FFF2-40B4-BE49-F238E27FC236}">
              <a16:creationId xmlns:a16="http://schemas.microsoft.com/office/drawing/2014/main" id="{A6100C2B-5AFE-4934-9924-39B78D28F15D}"/>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22" name="Text Box 15">
          <a:extLst>
            <a:ext uri="{FF2B5EF4-FFF2-40B4-BE49-F238E27FC236}">
              <a16:creationId xmlns:a16="http://schemas.microsoft.com/office/drawing/2014/main" id="{C94FB8EA-6B1D-4EE9-9969-31E0A1AE50B4}"/>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23" name="Text Box 15">
          <a:extLst>
            <a:ext uri="{FF2B5EF4-FFF2-40B4-BE49-F238E27FC236}">
              <a16:creationId xmlns:a16="http://schemas.microsoft.com/office/drawing/2014/main" id="{B4EC4D33-2A88-4B00-864F-9F79D4F9CDFD}"/>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24" name="Text Box 15">
          <a:extLst>
            <a:ext uri="{FF2B5EF4-FFF2-40B4-BE49-F238E27FC236}">
              <a16:creationId xmlns:a16="http://schemas.microsoft.com/office/drawing/2014/main" id="{7469EDA2-BEB7-4301-A898-FB36BB69E77A}"/>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25" name="Text Box 15">
          <a:extLst>
            <a:ext uri="{FF2B5EF4-FFF2-40B4-BE49-F238E27FC236}">
              <a16:creationId xmlns:a16="http://schemas.microsoft.com/office/drawing/2014/main" id="{8D8A9E81-00CD-4F80-835B-37FCF8ECB277}"/>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26" name="Text Box 15">
          <a:extLst>
            <a:ext uri="{FF2B5EF4-FFF2-40B4-BE49-F238E27FC236}">
              <a16:creationId xmlns:a16="http://schemas.microsoft.com/office/drawing/2014/main" id="{7FA31B6A-E8EA-4C9D-9162-67582526B3BF}"/>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27" name="Text Box 15">
          <a:extLst>
            <a:ext uri="{FF2B5EF4-FFF2-40B4-BE49-F238E27FC236}">
              <a16:creationId xmlns:a16="http://schemas.microsoft.com/office/drawing/2014/main" id="{9E2D1A83-DCE1-46CA-B812-5A61312D2160}"/>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28" name="Text Box 15">
          <a:extLst>
            <a:ext uri="{FF2B5EF4-FFF2-40B4-BE49-F238E27FC236}">
              <a16:creationId xmlns:a16="http://schemas.microsoft.com/office/drawing/2014/main" id="{B2F5EE78-504E-44CB-964A-0EABBB3193FF}"/>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29" name="Text Box 15">
          <a:extLst>
            <a:ext uri="{FF2B5EF4-FFF2-40B4-BE49-F238E27FC236}">
              <a16:creationId xmlns:a16="http://schemas.microsoft.com/office/drawing/2014/main" id="{B338147B-77EE-4B29-939F-880C05A6CEAE}"/>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30" name="Text Box 15">
          <a:extLst>
            <a:ext uri="{FF2B5EF4-FFF2-40B4-BE49-F238E27FC236}">
              <a16:creationId xmlns:a16="http://schemas.microsoft.com/office/drawing/2014/main" id="{3F81F72B-D5BE-4487-BD0F-6CBF2C50CE62}"/>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31" name="Text Box 15">
          <a:extLst>
            <a:ext uri="{FF2B5EF4-FFF2-40B4-BE49-F238E27FC236}">
              <a16:creationId xmlns:a16="http://schemas.microsoft.com/office/drawing/2014/main" id="{B8BA653E-FCC7-4F17-B097-40C3EBB89A07}"/>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32" name="Text Box 15">
          <a:extLst>
            <a:ext uri="{FF2B5EF4-FFF2-40B4-BE49-F238E27FC236}">
              <a16:creationId xmlns:a16="http://schemas.microsoft.com/office/drawing/2014/main" id="{119A5AC8-D623-44A6-A84D-E3615919183C}"/>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33" name="Text Box 15">
          <a:extLst>
            <a:ext uri="{FF2B5EF4-FFF2-40B4-BE49-F238E27FC236}">
              <a16:creationId xmlns:a16="http://schemas.microsoft.com/office/drawing/2014/main" id="{14F2A64A-1D52-4B4F-91AE-CDFD81C0A99E}"/>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34" name="Text Box 15">
          <a:extLst>
            <a:ext uri="{FF2B5EF4-FFF2-40B4-BE49-F238E27FC236}">
              <a16:creationId xmlns:a16="http://schemas.microsoft.com/office/drawing/2014/main" id="{25CCDB25-C126-4E03-8773-62F915D85BA7}"/>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35" name="Text Box 15">
          <a:extLst>
            <a:ext uri="{FF2B5EF4-FFF2-40B4-BE49-F238E27FC236}">
              <a16:creationId xmlns:a16="http://schemas.microsoft.com/office/drawing/2014/main" id="{A0798F6E-6E97-4684-AC24-4C3FA7439E30}"/>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36" name="Text Box 15">
          <a:extLst>
            <a:ext uri="{FF2B5EF4-FFF2-40B4-BE49-F238E27FC236}">
              <a16:creationId xmlns:a16="http://schemas.microsoft.com/office/drawing/2014/main" id="{46E50ED1-CF1F-45F6-A8BD-4B90DC26E79C}"/>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37" name="Text Box 15">
          <a:extLst>
            <a:ext uri="{FF2B5EF4-FFF2-40B4-BE49-F238E27FC236}">
              <a16:creationId xmlns:a16="http://schemas.microsoft.com/office/drawing/2014/main" id="{DD2F6812-88D0-4B1C-B6A2-9D7D2793DB4F}"/>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38" name="Text Box 15">
          <a:extLst>
            <a:ext uri="{FF2B5EF4-FFF2-40B4-BE49-F238E27FC236}">
              <a16:creationId xmlns:a16="http://schemas.microsoft.com/office/drawing/2014/main" id="{3866166A-89B2-489D-96AD-D57A31BB65DD}"/>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39" name="Text Box 15">
          <a:extLst>
            <a:ext uri="{FF2B5EF4-FFF2-40B4-BE49-F238E27FC236}">
              <a16:creationId xmlns:a16="http://schemas.microsoft.com/office/drawing/2014/main" id="{05D65C52-62FE-4082-8495-8802B330E3D8}"/>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40" name="Text Box 15">
          <a:extLst>
            <a:ext uri="{FF2B5EF4-FFF2-40B4-BE49-F238E27FC236}">
              <a16:creationId xmlns:a16="http://schemas.microsoft.com/office/drawing/2014/main" id="{8F73A2D0-94AD-487C-89CB-8C6ACBBE4F3B}"/>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41" name="Text Box 15">
          <a:extLst>
            <a:ext uri="{FF2B5EF4-FFF2-40B4-BE49-F238E27FC236}">
              <a16:creationId xmlns:a16="http://schemas.microsoft.com/office/drawing/2014/main" id="{16159DF1-1B0C-4C15-9E00-D75DB4EB33A5}"/>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42" name="Text Box 15">
          <a:extLst>
            <a:ext uri="{FF2B5EF4-FFF2-40B4-BE49-F238E27FC236}">
              <a16:creationId xmlns:a16="http://schemas.microsoft.com/office/drawing/2014/main" id="{65CA0A8F-B1BF-4ACB-AC1F-D54AEBBB3461}"/>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43" name="Text Box 15">
          <a:extLst>
            <a:ext uri="{FF2B5EF4-FFF2-40B4-BE49-F238E27FC236}">
              <a16:creationId xmlns:a16="http://schemas.microsoft.com/office/drawing/2014/main" id="{834B7F66-6EB4-4050-A3C9-81C7701EB983}"/>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44" name="Text Box 15">
          <a:extLst>
            <a:ext uri="{FF2B5EF4-FFF2-40B4-BE49-F238E27FC236}">
              <a16:creationId xmlns:a16="http://schemas.microsoft.com/office/drawing/2014/main" id="{E3A56368-704B-402E-958F-514B39454106}"/>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45" name="Text Box 15">
          <a:extLst>
            <a:ext uri="{FF2B5EF4-FFF2-40B4-BE49-F238E27FC236}">
              <a16:creationId xmlns:a16="http://schemas.microsoft.com/office/drawing/2014/main" id="{3BDE0D41-74C3-4654-8219-E67D3F04B43B}"/>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46" name="Text Box 15">
          <a:extLst>
            <a:ext uri="{FF2B5EF4-FFF2-40B4-BE49-F238E27FC236}">
              <a16:creationId xmlns:a16="http://schemas.microsoft.com/office/drawing/2014/main" id="{81FC1301-B675-4960-B390-A6CD2A4C4CF9}"/>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448496"/>
    <xdr:sp macro="" textlink="">
      <xdr:nvSpPr>
        <xdr:cNvPr id="4347" name="Text Box 15">
          <a:extLst>
            <a:ext uri="{FF2B5EF4-FFF2-40B4-BE49-F238E27FC236}">
              <a16:creationId xmlns:a16="http://schemas.microsoft.com/office/drawing/2014/main" id="{8FA45FEB-2006-4198-82D6-BFC72F0CBAB3}"/>
            </a:ext>
          </a:extLst>
        </xdr:cNvPr>
        <xdr:cNvSpPr txBox="1">
          <a:spLocks noChangeArrowheads="1"/>
        </xdr:cNvSpPr>
      </xdr:nvSpPr>
      <xdr:spPr bwMode="auto">
        <a:xfrm>
          <a:off x="4743450" y="421386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48" name="Text Box 15">
          <a:extLst>
            <a:ext uri="{FF2B5EF4-FFF2-40B4-BE49-F238E27FC236}">
              <a16:creationId xmlns:a16="http://schemas.microsoft.com/office/drawing/2014/main" id="{D471B22C-B969-47A7-B0B7-E3A03E1A1F86}"/>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444331"/>
    <xdr:sp macro="" textlink="">
      <xdr:nvSpPr>
        <xdr:cNvPr id="4349" name="Text Box 15">
          <a:extLst>
            <a:ext uri="{FF2B5EF4-FFF2-40B4-BE49-F238E27FC236}">
              <a16:creationId xmlns:a16="http://schemas.microsoft.com/office/drawing/2014/main" id="{51E37768-D3CB-4781-8253-442B5BFBCD1B}"/>
            </a:ext>
          </a:extLst>
        </xdr:cNvPr>
        <xdr:cNvSpPr txBox="1">
          <a:spLocks noChangeArrowheads="1"/>
        </xdr:cNvSpPr>
      </xdr:nvSpPr>
      <xdr:spPr bwMode="auto">
        <a:xfrm>
          <a:off x="4743450" y="421386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456743"/>
    <xdr:sp macro="" textlink="">
      <xdr:nvSpPr>
        <xdr:cNvPr id="4350" name="Text Box 15">
          <a:extLst>
            <a:ext uri="{FF2B5EF4-FFF2-40B4-BE49-F238E27FC236}">
              <a16:creationId xmlns:a16="http://schemas.microsoft.com/office/drawing/2014/main" id="{497E5D41-BF2D-4EB4-A892-B800792A45B7}"/>
            </a:ext>
          </a:extLst>
        </xdr:cNvPr>
        <xdr:cNvSpPr txBox="1">
          <a:spLocks noChangeArrowheads="1"/>
        </xdr:cNvSpPr>
      </xdr:nvSpPr>
      <xdr:spPr bwMode="auto">
        <a:xfrm>
          <a:off x="4743450" y="421386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51" name="Text Box 15">
          <a:extLst>
            <a:ext uri="{FF2B5EF4-FFF2-40B4-BE49-F238E27FC236}">
              <a16:creationId xmlns:a16="http://schemas.microsoft.com/office/drawing/2014/main" id="{9A2D6F9A-906B-4758-8DFF-6F2B5F05F811}"/>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444331"/>
    <xdr:sp macro="" textlink="">
      <xdr:nvSpPr>
        <xdr:cNvPr id="4352" name="Text Box 15">
          <a:extLst>
            <a:ext uri="{FF2B5EF4-FFF2-40B4-BE49-F238E27FC236}">
              <a16:creationId xmlns:a16="http://schemas.microsoft.com/office/drawing/2014/main" id="{64828165-9D13-464D-BEA8-CAF8B29B09EC}"/>
            </a:ext>
          </a:extLst>
        </xdr:cNvPr>
        <xdr:cNvSpPr txBox="1">
          <a:spLocks noChangeArrowheads="1"/>
        </xdr:cNvSpPr>
      </xdr:nvSpPr>
      <xdr:spPr bwMode="auto">
        <a:xfrm>
          <a:off x="4743450" y="421386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53" name="Text Box 15">
          <a:extLst>
            <a:ext uri="{FF2B5EF4-FFF2-40B4-BE49-F238E27FC236}">
              <a16:creationId xmlns:a16="http://schemas.microsoft.com/office/drawing/2014/main" id="{97254BEC-4253-46FE-8A7A-76A1ACDAE75A}"/>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54" name="Text Box 15">
          <a:extLst>
            <a:ext uri="{FF2B5EF4-FFF2-40B4-BE49-F238E27FC236}">
              <a16:creationId xmlns:a16="http://schemas.microsoft.com/office/drawing/2014/main" id="{03BC5CA8-48E4-453E-8867-15C32E1B2DD7}"/>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55" name="Text Box 15">
          <a:extLst>
            <a:ext uri="{FF2B5EF4-FFF2-40B4-BE49-F238E27FC236}">
              <a16:creationId xmlns:a16="http://schemas.microsoft.com/office/drawing/2014/main" id="{8BEB150F-AFEF-429C-9A90-A2A6602B9295}"/>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56" name="Text Box 15">
          <a:extLst>
            <a:ext uri="{FF2B5EF4-FFF2-40B4-BE49-F238E27FC236}">
              <a16:creationId xmlns:a16="http://schemas.microsoft.com/office/drawing/2014/main" id="{002E7011-BD59-4EB5-B109-F45616A9451F}"/>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57" name="Text Box 15">
          <a:extLst>
            <a:ext uri="{FF2B5EF4-FFF2-40B4-BE49-F238E27FC236}">
              <a16:creationId xmlns:a16="http://schemas.microsoft.com/office/drawing/2014/main" id="{1AA0621D-6C05-4DCB-B200-057560B10725}"/>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58" name="Text Box 15">
          <a:extLst>
            <a:ext uri="{FF2B5EF4-FFF2-40B4-BE49-F238E27FC236}">
              <a16:creationId xmlns:a16="http://schemas.microsoft.com/office/drawing/2014/main" id="{F2B3E7AA-8EC0-48A7-8D47-504872D10BD6}"/>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59" name="Text Box 15">
          <a:extLst>
            <a:ext uri="{FF2B5EF4-FFF2-40B4-BE49-F238E27FC236}">
              <a16:creationId xmlns:a16="http://schemas.microsoft.com/office/drawing/2014/main" id="{0B620913-A4E2-4DA1-A651-F14FCA41CF63}"/>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60" name="Text Box 15">
          <a:extLst>
            <a:ext uri="{FF2B5EF4-FFF2-40B4-BE49-F238E27FC236}">
              <a16:creationId xmlns:a16="http://schemas.microsoft.com/office/drawing/2014/main" id="{A144DE0C-2443-4012-915D-EE0AB6320D2C}"/>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61" name="Text Box 15">
          <a:extLst>
            <a:ext uri="{FF2B5EF4-FFF2-40B4-BE49-F238E27FC236}">
              <a16:creationId xmlns:a16="http://schemas.microsoft.com/office/drawing/2014/main" id="{2599F33B-85E3-4BD5-A32C-2B00C40A2D6B}"/>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62" name="Text Box 15">
          <a:extLst>
            <a:ext uri="{FF2B5EF4-FFF2-40B4-BE49-F238E27FC236}">
              <a16:creationId xmlns:a16="http://schemas.microsoft.com/office/drawing/2014/main" id="{55E628FA-2BB1-45ED-A61B-A45DC511BA39}"/>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63" name="Text Box 15">
          <a:extLst>
            <a:ext uri="{FF2B5EF4-FFF2-40B4-BE49-F238E27FC236}">
              <a16:creationId xmlns:a16="http://schemas.microsoft.com/office/drawing/2014/main" id="{331C487F-396B-4D41-B98D-1F93DB7EE00D}"/>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64" name="Text Box 15">
          <a:extLst>
            <a:ext uri="{FF2B5EF4-FFF2-40B4-BE49-F238E27FC236}">
              <a16:creationId xmlns:a16="http://schemas.microsoft.com/office/drawing/2014/main" id="{81FA138F-EC07-43CA-818E-737ECA688BD1}"/>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65" name="Text Box 15">
          <a:extLst>
            <a:ext uri="{FF2B5EF4-FFF2-40B4-BE49-F238E27FC236}">
              <a16:creationId xmlns:a16="http://schemas.microsoft.com/office/drawing/2014/main" id="{A43F04A0-97BA-4BA1-A947-9BF945F39C63}"/>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66" name="Text Box 15">
          <a:extLst>
            <a:ext uri="{FF2B5EF4-FFF2-40B4-BE49-F238E27FC236}">
              <a16:creationId xmlns:a16="http://schemas.microsoft.com/office/drawing/2014/main" id="{4F5DE194-37F3-4651-B44B-DD13CE710B9D}"/>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67" name="Text Box 15">
          <a:extLst>
            <a:ext uri="{FF2B5EF4-FFF2-40B4-BE49-F238E27FC236}">
              <a16:creationId xmlns:a16="http://schemas.microsoft.com/office/drawing/2014/main" id="{19866539-9B0B-4086-8A13-37295BEE6C2A}"/>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68" name="Text Box 15">
          <a:extLst>
            <a:ext uri="{FF2B5EF4-FFF2-40B4-BE49-F238E27FC236}">
              <a16:creationId xmlns:a16="http://schemas.microsoft.com/office/drawing/2014/main" id="{1C631383-A709-4655-947F-302676F3D343}"/>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69" name="Text Box 15">
          <a:extLst>
            <a:ext uri="{FF2B5EF4-FFF2-40B4-BE49-F238E27FC236}">
              <a16:creationId xmlns:a16="http://schemas.microsoft.com/office/drawing/2014/main" id="{43FF82D4-D7E3-4282-9C10-C245972CB8D0}"/>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70" name="Text Box 15">
          <a:extLst>
            <a:ext uri="{FF2B5EF4-FFF2-40B4-BE49-F238E27FC236}">
              <a16:creationId xmlns:a16="http://schemas.microsoft.com/office/drawing/2014/main" id="{9E8DEAFD-BF7A-442C-BC61-41842C92DDB3}"/>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71" name="Text Box 15">
          <a:extLst>
            <a:ext uri="{FF2B5EF4-FFF2-40B4-BE49-F238E27FC236}">
              <a16:creationId xmlns:a16="http://schemas.microsoft.com/office/drawing/2014/main" id="{98E23D68-3510-4ACD-B5BD-F60C8697758B}"/>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72" name="Text Box 15">
          <a:extLst>
            <a:ext uri="{FF2B5EF4-FFF2-40B4-BE49-F238E27FC236}">
              <a16:creationId xmlns:a16="http://schemas.microsoft.com/office/drawing/2014/main" id="{3D389217-C596-4899-8907-6CBBC7E7828A}"/>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73" name="Text Box 15">
          <a:extLst>
            <a:ext uri="{FF2B5EF4-FFF2-40B4-BE49-F238E27FC236}">
              <a16:creationId xmlns:a16="http://schemas.microsoft.com/office/drawing/2014/main" id="{EBD1B651-99A5-46B8-A0B8-61DE1986E93C}"/>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74" name="Text Box 15">
          <a:extLst>
            <a:ext uri="{FF2B5EF4-FFF2-40B4-BE49-F238E27FC236}">
              <a16:creationId xmlns:a16="http://schemas.microsoft.com/office/drawing/2014/main" id="{BB053200-CF45-4743-AEB7-2A04DDD87DB3}"/>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75" name="Text Box 15">
          <a:extLst>
            <a:ext uri="{FF2B5EF4-FFF2-40B4-BE49-F238E27FC236}">
              <a16:creationId xmlns:a16="http://schemas.microsoft.com/office/drawing/2014/main" id="{79BEAAF8-208F-495A-94AA-4643E6020BE6}"/>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76" name="Text Box 15">
          <a:extLst>
            <a:ext uri="{FF2B5EF4-FFF2-40B4-BE49-F238E27FC236}">
              <a16:creationId xmlns:a16="http://schemas.microsoft.com/office/drawing/2014/main" id="{875F630F-7FF9-46B6-A003-4E00FB18FF3E}"/>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448496"/>
    <xdr:sp macro="" textlink="">
      <xdr:nvSpPr>
        <xdr:cNvPr id="4377" name="Text Box 15">
          <a:extLst>
            <a:ext uri="{FF2B5EF4-FFF2-40B4-BE49-F238E27FC236}">
              <a16:creationId xmlns:a16="http://schemas.microsoft.com/office/drawing/2014/main" id="{008804AD-0DA6-4AEC-9789-A24D67129B36}"/>
            </a:ext>
          </a:extLst>
        </xdr:cNvPr>
        <xdr:cNvSpPr txBox="1">
          <a:spLocks noChangeArrowheads="1"/>
        </xdr:cNvSpPr>
      </xdr:nvSpPr>
      <xdr:spPr bwMode="auto">
        <a:xfrm>
          <a:off x="4743450" y="443674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213632"/>
    <xdr:sp macro="" textlink="">
      <xdr:nvSpPr>
        <xdr:cNvPr id="4378" name="Text Box 15">
          <a:extLst>
            <a:ext uri="{FF2B5EF4-FFF2-40B4-BE49-F238E27FC236}">
              <a16:creationId xmlns:a16="http://schemas.microsoft.com/office/drawing/2014/main" id="{6583CAFD-1B9C-4540-851E-2BF823FFD2B0}"/>
            </a:ext>
          </a:extLst>
        </xdr:cNvPr>
        <xdr:cNvSpPr txBox="1">
          <a:spLocks noChangeArrowheads="1"/>
        </xdr:cNvSpPr>
      </xdr:nvSpPr>
      <xdr:spPr bwMode="auto">
        <a:xfrm>
          <a:off x="4743450" y="44367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444331"/>
    <xdr:sp macro="" textlink="">
      <xdr:nvSpPr>
        <xdr:cNvPr id="4379" name="Text Box 15">
          <a:extLst>
            <a:ext uri="{FF2B5EF4-FFF2-40B4-BE49-F238E27FC236}">
              <a16:creationId xmlns:a16="http://schemas.microsoft.com/office/drawing/2014/main" id="{539BD597-97E8-4BB8-A658-61FEB4B16982}"/>
            </a:ext>
          </a:extLst>
        </xdr:cNvPr>
        <xdr:cNvSpPr txBox="1">
          <a:spLocks noChangeArrowheads="1"/>
        </xdr:cNvSpPr>
      </xdr:nvSpPr>
      <xdr:spPr bwMode="auto">
        <a:xfrm>
          <a:off x="4743450" y="443674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448496"/>
    <xdr:sp macro="" textlink="">
      <xdr:nvSpPr>
        <xdr:cNvPr id="4380" name="Text Box 15">
          <a:extLst>
            <a:ext uri="{FF2B5EF4-FFF2-40B4-BE49-F238E27FC236}">
              <a16:creationId xmlns:a16="http://schemas.microsoft.com/office/drawing/2014/main" id="{37BFB238-02B5-4A53-B103-B8D62B7F2D56}"/>
            </a:ext>
          </a:extLst>
        </xdr:cNvPr>
        <xdr:cNvSpPr txBox="1">
          <a:spLocks noChangeArrowheads="1"/>
        </xdr:cNvSpPr>
      </xdr:nvSpPr>
      <xdr:spPr bwMode="auto">
        <a:xfrm>
          <a:off x="4743450" y="443674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213632"/>
    <xdr:sp macro="" textlink="">
      <xdr:nvSpPr>
        <xdr:cNvPr id="4381" name="Text Box 15">
          <a:extLst>
            <a:ext uri="{FF2B5EF4-FFF2-40B4-BE49-F238E27FC236}">
              <a16:creationId xmlns:a16="http://schemas.microsoft.com/office/drawing/2014/main" id="{0764AB45-C2E3-41A4-A6C5-F3B9214D8526}"/>
            </a:ext>
          </a:extLst>
        </xdr:cNvPr>
        <xdr:cNvSpPr txBox="1">
          <a:spLocks noChangeArrowheads="1"/>
        </xdr:cNvSpPr>
      </xdr:nvSpPr>
      <xdr:spPr bwMode="auto">
        <a:xfrm>
          <a:off x="4743450" y="44367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444331"/>
    <xdr:sp macro="" textlink="">
      <xdr:nvSpPr>
        <xdr:cNvPr id="4382" name="Text Box 15">
          <a:extLst>
            <a:ext uri="{FF2B5EF4-FFF2-40B4-BE49-F238E27FC236}">
              <a16:creationId xmlns:a16="http://schemas.microsoft.com/office/drawing/2014/main" id="{1B434B6C-356A-48A7-A2D5-3F868BD14E8B}"/>
            </a:ext>
          </a:extLst>
        </xdr:cNvPr>
        <xdr:cNvSpPr txBox="1">
          <a:spLocks noChangeArrowheads="1"/>
        </xdr:cNvSpPr>
      </xdr:nvSpPr>
      <xdr:spPr bwMode="auto">
        <a:xfrm>
          <a:off x="4743450" y="443674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456743"/>
    <xdr:sp macro="" textlink="">
      <xdr:nvSpPr>
        <xdr:cNvPr id="4383" name="Text Box 15">
          <a:extLst>
            <a:ext uri="{FF2B5EF4-FFF2-40B4-BE49-F238E27FC236}">
              <a16:creationId xmlns:a16="http://schemas.microsoft.com/office/drawing/2014/main" id="{971C04B8-DF33-4BD8-8754-86BB950C47ED}"/>
            </a:ext>
          </a:extLst>
        </xdr:cNvPr>
        <xdr:cNvSpPr txBox="1">
          <a:spLocks noChangeArrowheads="1"/>
        </xdr:cNvSpPr>
      </xdr:nvSpPr>
      <xdr:spPr bwMode="auto">
        <a:xfrm>
          <a:off x="4743450" y="443674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213632"/>
    <xdr:sp macro="" textlink="">
      <xdr:nvSpPr>
        <xdr:cNvPr id="4384" name="Text Box 15">
          <a:extLst>
            <a:ext uri="{FF2B5EF4-FFF2-40B4-BE49-F238E27FC236}">
              <a16:creationId xmlns:a16="http://schemas.microsoft.com/office/drawing/2014/main" id="{FC17AB04-6A25-4DEF-A9CF-2318C2EABAD2}"/>
            </a:ext>
          </a:extLst>
        </xdr:cNvPr>
        <xdr:cNvSpPr txBox="1">
          <a:spLocks noChangeArrowheads="1"/>
        </xdr:cNvSpPr>
      </xdr:nvSpPr>
      <xdr:spPr bwMode="auto">
        <a:xfrm>
          <a:off x="4743450" y="44367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444331"/>
    <xdr:sp macro="" textlink="">
      <xdr:nvSpPr>
        <xdr:cNvPr id="4385" name="Text Box 15">
          <a:extLst>
            <a:ext uri="{FF2B5EF4-FFF2-40B4-BE49-F238E27FC236}">
              <a16:creationId xmlns:a16="http://schemas.microsoft.com/office/drawing/2014/main" id="{9D27065A-D8D5-4228-975A-116BE0792EB2}"/>
            </a:ext>
          </a:extLst>
        </xdr:cNvPr>
        <xdr:cNvSpPr txBox="1">
          <a:spLocks noChangeArrowheads="1"/>
        </xdr:cNvSpPr>
      </xdr:nvSpPr>
      <xdr:spPr bwMode="auto">
        <a:xfrm>
          <a:off x="4743450" y="443674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8496"/>
    <xdr:sp macro="" textlink="">
      <xdr:nvSpPr>
        <xdr:cNvPr id="4386" name="Text Box 15">
          <a:extLst>
            <a:ext uri="{FF2B5EF4-FFF2-40B4-BE49-F238E27FC236}">
              <a16:creationId xmlns:a16="http://schemas.microsoft.com/office/drawing/2014/main" id="{84897D7A-6F08-4928-8422-6A21E5600D0A}"/>
            </a:ext>
          </a:extLst>
        </xdr:cNvPr>
        <xdr:cNvSpPr txBox="1">
          <a:spLocks noChangeArrowheads="1"/>
        </xdr:cNvSpPr>
      </xdr:nvSpPr>
      <xdr:spPr bwMode="auto">
        <a:xfrm>
          <a:off x="4743450" y="451104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213632"/>
    <xdr:sp macro="" textlink="">
      <xdr:nvSpPr>
        <xdr:cNvPr id="4387" name="Text Box 15">
          <a:extLst>
            <a:ext uri="{FF2B5EF4-FFF2-40B4-BE49-F238E27FC236}">
              <a16:creationId xmlns:a16="http://schemas.microsoft.com/office/drawing/2014/main" id="{F8AADBD7-EBE8-477C-A127-F6DBEC70017D}"/>
            </a:ext>
          </a:extLst>
        </xdr:cNvPr>
        <xdr:cNvSpPr txBox="1">
          <a:spLocks noChangeArrowheads="1"/>
        </xdr:cNvSpPr>
      </xdr:nvSpPr>
      <xdr:spPr bwMode="auto">
        <a:xfrm>
          <a:off x="4743450" y="45110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4331"/>
    <xdr:sp macro="" textlink="">
      <xdr:nvSpPr>
        <xdr:cNvPr id="4388" name="Text Box 15">
          <a:extLst>
            <a:ext uri="{FF2B5EF4-FFF2-40B4-BE49-F238E27FC236}">
              <a16:creationId xmlns:a16="http://schemas.microsoft.com/office/drawing/2014/main" id="{E38E09CD-36AC-465C-BC05-933A1DA17F61}"/>
            </a:ext>
          </a:extLst>
        </xdr:cNvPr>
        <xdr:cNvSpPr txBox="1">
          <a:spLocks noChangeArrowheads="1"/>
        </xdr:cNvSpPr>
      </xdr:nvSpPr>
      <xdr:spPr bwMode="auto">
        <a:xfrm>
          <a:off x="4743450" y="451104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8496"/>
    <xdr:sp macro="" textlink="">
      <xdr:nvSpPr>
        <xdr:cNvPr id="4389" name="Text Box 15">
          <a:extLst>
            <a:ext uri="{FF2B5EF4-FFF2-40B4-BE49-F238E27FC236}">
              <a16:creationId xmlns:a16="http://schemas.microsoft.com/office/drawing/2014/main" id="{B4BD780C-6F38-44A6-A2FB-CDCA1C55A99A}"/>
            </a:ext>
          </a:extLst>
        </xdr:cNvPr>
        <xdr:cNvSpPr txBox="1">
          <a:spLocks noChangeArrowheads="1"/>
        </xdr:cNvSpPr>
      </xdr:nvSpPr>
      <xdr:spPr bwMode="auto">
        <a:xfrm>
          <a:off x="4743450" y="451104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213632"/>
    <xdr:sp macro="" textlink="">
      <xdr:nvSpPr>
        <xdr:cNvPr id="4390" name="Text Box 15">
          <a:extLst>
            <a:ext uri="{FF2B5EF4-FFF2-40B4-BE49-F238E27FC236}">
              <a16:creationId xmlns:a16="http://schemas.microsoft.com/office/drawing/2014/main" id="{D48DA011-8C92-4E7A-8826-EE3C6B9BAB17}"/>
            </a:ext>
          </a:extLst>
        </xdr:cNvPr>
        <xdr:cNvSpPr txBox="1">
          <a:spLocks noChangeArrowheads="1"/>
        </xdr:cNvSpPr>
      </xdr:nvSpPr>
      <xdr:spPr bwMode="auto">
        <a:xfrm>
          <a:off x="4743450" y="45110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4331"/>
    <xdr:sp macro="" textlink="">
      <xdr:nvSpPr>
        <xdr:cNvPr id="4391" name="Text Box 15">
          <a:extLst>
            <a:ext uri="{FF2B5EF4-FFF2-40B4-BE49-F238E27FC236}">
              <a16:creationId xmlns:a16="http://schemas.microsoft.com/office/drawing/2014/main" id="{D99AB72B-8E4D-4F1B-AEB3-B3AE1BD1D887}"/>
            </a:ext>
          </a:extLst>
        </xdr:cNvPr>
        <xdr:cNvSpPr txBox="1">
          <a:spLocks noChangeArrowheads="1"/>
        </xdr:cNvSpPr>
      </xdr:nvSpPr>
      <xdr:spPr bwMode="auto">
        <a:xfrm>
          <a:off x="4743450" y="451104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56743"/>
    <xdr:sp macro="" textlink="">
      <xdr:nvSpPr>
        <xdr:cNvPr id="4392" name="Text Box 15">
          <a:extLst>
            <a:ext uri="{FF2B5EF4-FFF2-40B4-BE49-F238E27FC236}">
              <a16:creationId xmlns:a16="http://schemas.microsoft.com/office/drawing/2014/main" id="{9C3F7E4A-B1CE-491D-9163-820DABE58844}"/>
            </a:ext>
          </a:extLst>
        </xdr:cNvPr>
        <xdr:cNvSpPr txBox="1">
          <a:spLocks noChangeArrowheads="1"/>
        </xdr:cNvSpPr>
      </xdr:nvSpPr>
      <xdr:spPr bwMode="auto">
        <a:xfrm>
          <a:off x="4743450" y="451104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213632"/>
    <xdr:sp macro="" textlink="">
      <xdr:nvSpPr>
        <xdr:cNvPr id="4393" name="Text Box 15">
          <a:extLst>
            <a:ext uri="{FF2B5EF4-FFF2-40B4-BE49-F238E27FC236}">
              <a16:creationId xmlns:a16="http://schemas.microsoft.com/office/drawing/2014/main" id="{01B3FC63-68A8-4F45-9B0F-DBF6E81CA429}"/>
            </a:ext>
          </a:extLst>
        </xdr:cNvPr>
        <xdr:cNvSpPr txBox="1">
          <a:spLocks noChangeArrowheads="1"/>
        </xdr:cNvSpPr>
      </xdr:nvSpPr>
      <xdr:spPr bwMode="auto">
        <a:xfrm>
          <a:off x="4743450" y="45110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4331"/>
    <xdr:sp macro="" textlink="">
      <xdr:nvSpPr>
        <xdr:cNvPr id="4394" name="Text Box 15">
          <a:extLst>
            <a:ext uri="{FF2B5EF4-FFF2-40B4-BE49-F238E27FC236}">
              <a16:creationId xmlns:a16="http://schemas.microsoft.com/office/drawing/2014/main" id="{7AF4429E-F552-4C0C-BB0A-747C3AE1F2A6}"/>
            </a:ext>
          </a:extLst>
        </xdr:cNvPr>
        <xdr:cNvSpPr txBox="1">
          <a:spLocks noChangeArrowheads="1"/>
        </xdr:cNvSpPr>
      </xdr:nvSpPr>
      <xdr:spPr bwMode="auto">
        <a:xfrm>
          <a:off x="4743450" y="451104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213632"/>
    <xdr:sp macro="" textlink="">
      <xdr:nvSpPr>
        <xdr:cNvPr id="4395" name="Text Box 15">
          <a:extLst>
            <a:ext uri="{FF2B5EF4-FFF2-40B4-BE49-F238E27FC236}">
              <a16:creationId xmlns:a16="http://schemas.microsoft.com/office/drawing/2014/main" id="{7AF24779-DE4E-4F5B-8D63-B02565EBE870}"/>
            </a:ext>
          </a:extLst>
        </xdr:cNvPr>
        <xdr:cNvSpPr txBox="1">
          <a:spLocks noChangeArrowheads="1"/>
        </xdr:cNvSpPr>
      </xdr:nvSpPr>
      <xdr:spPr bwMode="auto">
        <a:xfrm>
          <a:off x="4743450" y="45853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213632"/>
    <xdr:sp macro="" textlink="">
      <xdr:nvSpPr>
        <xdr:cNvPr id="4396" name="Text Box 15">
          <a:extLst>
            <a:ext uri="{FF2B5EF4-FFF2-40B4-BE49-F238E27FC236}">
              <a16:creationId xmlns:a16="http://schemas.microsoft.com/office/drawing/2014/main" id="{389631F2-E44C-4538-BBBA-3082E203B5C7}"/>
            </a:ext>
          </a:extLst>
        </xdr:cNvPr>
        <xdr:cNvSpPr txBox="1">
          <a:spLocks noChangeArrowheads="1"/>
        </xdr:cNvSpPr>
      </xdr:nvSpPr>
      <xdr:spPr bwMode="auto">
        <a:xfrm>
          <a:off x="4743450" y="45853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213632"/>
    <xdr:sp macro="" textlink="">
      <xdr:nvSpPr>
        <xdr:cNvPr id="4397" name="Text Box 15">
          <a:extLst>
            <a:ext uri="{FF2B5EF4-FFF2-40B4-BE49-F238E27FC236}">
              <a16:creationId xmlns:a16="http://schemas.microsoft.com/office/drawing/2014/main" id="{E189167F-EE68-41A4-ADA1-F3557FEB9DD4}"/>
            </a:ext>
          </a:extLst>
        </xdr:cNvPr>
        <xdr:cNvSpPr txBox="1">
          <a:spLocks noChangeArrowheads="1"/>
        </xdr:cNvSpPr>
      </xdr:nvSpPr>
      <xdr:spPr bwMode="auto">
        <a:xfrm>
          <a:off x="4743450" y="45853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448496"/>
    <xdr:sp macro="" textlink="">
      <xdr:nvSpPr>
        <xdr:cNvPr id="4398" name="Text Box 15">
          <a:extLst>
            <a:ext uri="{FF2B5EF4-FFF2-40B4-BE49-F238E27FC236}">
              <a16:creationId xmlns:a16="http://schemas.microsoft.com/office/drawing/2014/main" id="{F4AE35E7-C0A8-4465-9A66-9A88BBC156BE}"/>
            </a:ext>
          </a:extLst>
        </xdr:cNvPr>
        <xdr:cNvSpPr txBox="1">
          <a:spLocks noChangeArrowheads="1"/>
        </xdr:cNvSpPr>
      </xdr:nvSpPr>
      <xdr:spPr bwMode="auto">
        <a:xfrm>
          <a:off x="4743450" y="465963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213632"/>
    <xdr:sp macro="" textlink="">
      <xdr:nvSpPr>
        <xdr:cNvPr id="4399" name="Text Box 15">
          <a:extLst>
            <a:ext uri="{FF2B5EF4-FFF2-40B4-BE49-F238E27FC236}">
              <a16:creationId xmlns:a16="http://schemas.microsoft.com/office/drawing/2014/main" id="{ACFC0C93-E013-404C-9268-9993D1E8E9D5}"/>
            </a:ext>
          </a:extLst>
        </xdr:cNvPr>
        <xdr:cNvSpPr txBox="1">
          <a:spLocks noChangeArrowheads="1"/>
        </xdr:cNvSpPr>
      </xdr:nvSpPr>
      <xdr:spPr bwMode="auto">
        <a:xfrm>
          <a:off x="4743450" y="46596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444331"/>
    <xdr:sp macro="" textlink="">
      <xdr:nvSpPr>
        <xdr:cNvPr id="4400" name="Text Box 15">
          <a:extLst>
            <a:ext uri="{FF2B5EF4-FFF2-40B4-BE49-F238E27FC236}">
              <a16:creationId xmlns:a16="http://schemas.microsoft.com/office/drawing/2014/main" id="{34BE312B-CE1F-41CD-AF9B-F805BE9C7E1D}"/>
            </a:ext>
          </a:extLst>
        </xdr:cNvPr>
        <xdr:cNvSpPr txBox="1">
          <a:spLocks noChangeArrowheads="1"/>
        </xdr:cNvSpPr>
      </xdr:nvSpPr>
      <xdr:spPr bwMode="auto">
        <a:xfrm>
          <a:off x="4743450" y="465963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448496"/>
    <xdr:sp macro="" textlink="">
      <xdr:nvSpPr>
        <xdr:cNvPr id="4401" name="Text Box 15">
          <a:extLst>
            <a:ext uri="{FF2B5EF4-FFF2-40B4-BE49-F238E27FC236}">
              <a16:creationId xmlns:a16="http://schemas.microsoft.com/office/drawing/2014/main" id="{4A83D2D9-40E7-4B27-8362-2E0E2219F760}"/>
            </a:ext>
          </a:extLst>
        </xdr:cNvPr>
        <xdr:cNvSpPr txBox="1">
          <a:spLocks noChangeArrowheads="1"/>
        </xdr:cNvSpPr>
      </xdr:nvSpPr>
      <xdr:spPr bwMode="auto">
        <a:xfrm>
          <a:off x="4743450" y="465963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213632"/>
    <xdr:sp macro="" textlink="">
      <xdr:nvSpPr>
        <xdr:cNvPr id="4402" name="Text Box 15">
          <a:extLst>
            <a:ext uri="{FF2B5EF4-FFF2-40B4-BE49-F238E27FC236}">
              <a16:creationId xmlns:a16="http://schemas.microsoft.com/office/drawing/2014/main" id="{D0850E6D-BDC2-439A-BA52-C75D35382FB8}"/>
            </a:ext>
          </a:extLst>
        </xdr:cNvPr>
        <xdr:cNvSpPr txBox="1">
          <a:spLocks noChangeArrowheads="1"/>
        </xdr:cNvSpPr>
      </xdr:nvSpPr>
      <xdr:spPr bwMode="auto">
        <a:xfrm>
          <a:off x="4743450" y="46596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444331"/>
    <xdr:sp macro="" textlink="">
      <xdr:nvSpPr>
        <xdr:cNvPr id="4403" name="Text Box 15">
          <a:extLst>
            <a:ext uri="{FF2B5EF4-FFF2-40B4-BE49-F238E27FC236}">
              <a16:creationId xmlns:a16="http://schemas.microsoft.com/office/drawing/2014/main" id="{CBEBC902-4F14-4760-8121-1126A9F59CA8}"/>
            </a:ext>
          </a:extLst>
        </xdr:cNvPr>
        <xdr:cNvSpPr txBox="1">
          <a:spLocks noChangeArrowheads="1"/>
        </xdr:cNvSpPr>
      </xdr:nvSpPr>
      <xdr:spPr bwMode="auto">
        <a:xfrm>
          <a:off x="4743450" y="465963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456743"/>
    <xdr:sp macro="" textlink="">
      <xdr:nvSpPr>
        <xdr:cNvPr id="4404" name="Text Box 15">
          <a:extLst>
            <a:ext uri="{FF2B5EF4-FFF2-40B4-BE49-F238E27FC236}">
              <a16:creationId xmlns:a16="http://schemas.microsoft.com/office/drawing/2014/main" id="{305269AE-F13D-4D4F-91B5-B41529D0C261}"/>
            </a:ext>
          </a:extLst>
        </xdr:cNvPr>
        <xdr:cNvSpPr txBox="1">
          <a:spLocks noChangeArrowheads="1"/>
        </xdr:cNvSpPr>
      </xdr:nvSpPr>
      <xdr:spPr bwMode="auto">
        <a:xfrm>
          <a:off x="4743450" y="465963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213632"/>
    <xdr:sp macro="" textlink="">
      <xdr:nvSpPr>
        <xdr:cNvPr id="4405" name="Text Box 15">
          <a:extLst>
            <a:ext uri="{FF2B5EF4-FFF2-40B4-BE49-F238E27FC236}">
              <a16:creationId xmlns:a16="http://schemas.microsoft.com/office/drawing/2014/main" id="{61B1A2DC-2D34-462A-A3F6-96D0CF21476F}"/>
            </a:ext>
          </a:extLst>
        </xdr:cNvPr>
        <xdr:cNvSpPr txBox="1">
          <a:spLocks noChangeArrowheads="1"/>
        </xdr:cNvSpPr>
      </xdr:nvSpPr>
      <xdr:spPr bwMode="auto">
        <a:xfrm>
          <a:off x="4743450" y="46596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444331"/>
    <xdr:sp macro="" textlink="">
      <xdr:nvSpPr>
        <xdr:cNvPr id="4406" name="Text Box 15">
          <a:extLst>
            <a:ext uri="{FF2B5EF4-FFF2-40B4-BE49-F238E27FC236}">
              <a16:creationId xmlns:a16="http://schemas.microsoft.com/office/drawing/2014/main" id="{83E5E748-1002-4272-AF11-46C91888C235}"/>
            </a:ext>
          </a:extLst>
        </xdr:cNvPr>
        <xdr:cNvSpPr txBox="1">
          <a:spLocks noChangeArrowheads="1"/>
        </xdr:cNvSpPr>
      </xdr:nvSpPr>
      <xdr:spPr bwMode="auto">
        <a:xfrm>
          <a:off x="4743450" y="465963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213632"/>
    <xdr:sp macro="" textlink="">
      <xdr:nvSpPr>
        <xdr:cNvPr id="4407" name="Text Box 15">
          <a:extLst>
            <a:ext uri="{FF2B5EF4-FFF2-40B4-BE49-F238E27FC236}">
              <a16:creationId xmlns:a16="http://schemas.microsoft.com/office/drawing/2014/main" id="{7481BD47-1F1C-49C9-B503-818107B162F2}"/>
            </a:ext>
          </a:extLst>
        </xdr:cNvPr>
        <xdr:cNvSpPr txBox="1">
          <a:spLocks noChangeArrowheads="1"/>
        </xdr:cNvSpPr>
      </xdr:nvSpPr>
      <xdr:spPr bwMode="auto">
        <a:xfrm>
          <a:off x="4743450" y="46596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213632"/>
    <xdr:sp macro="" textlink="">
      <xdr:nvSpPr>
        <xdr:cNvPr id="4408" name="Text Box 15">
          <a:extLst>
            <a:ext uri="{FF2B5EF4-FFF2-40B4-BE49-F238E27FC236}">
              <a16:creationId xmlns:a16="http://schemas.microsoft.com/office/drawing/2014/main" id="{24F89429-F061-4F06-8E60-F088821194CE}"/>
            </a:ext>
          </a:extLst>
        </xdr:cNvPr>
        <xdr:cNvSpPr txBox="1">
          <a:spLocks noChangeArrowheads="1"/>
        </xdr:cNvSpPr>
      </xdr:nvSpPr>
      <xdr:spPr bwMode="auto">
        <a:xfrm>
          <a:off x="4743450" y="46596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213632"/>
    <xdr:sp macro="" textlink="">
      <xdr:nvSpPr>
        <xdr:cNvPr id="4409" name="Text Box 15">
          <a:extLst>
            <a:ext uri="{FF2B5EF4-FFF2-40B4-BE49-F238E27FC236}">
              <a16:creationId xmlns:a16="http://schemas.microsoft.com/office/drawing/2014/main" id="{CD8E146A-FBC1-49E4-8559-D5BCB1C2F88B}"/>
            </a:ext>
          </a:extLst>
        </xdr:cNvPr>
        <xdr:cNvSpPr txBox="1">
          <a:spLocks noChangeArrowheads="1"/>
        </xdr:cNvSpPr>
      </xdr:nvSpPr>
      <xdr:spPr bwMode="auto">
        <a:xfrm>
          <a:off x="4743450" y="46596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8496"/>
    <xdr:sp macro="" textlink="">
      <xdr:nvSpPr>
        <xdr:cNvPr id="4410" name="Text Box 15">
          <a:extLst>
            <a:ext uri="{FF2B5EF4-FFF2-40B4-BE49-F238E27FC236}">
              <a16:creationId xmlns:a16="http://schemas.microsoft.com/office/drawing/2014/main" id="{5E6C3DF1-8B21-450A-9C3C-0E3F4D84EABF}"/>
            </a:ext>
          </a:extLst>
        </xdr:cNvPr>
        <xdr:cNvSpPr txBox="1">
          <a:spLocks noChangeArrowheads="1"/>
        </xdr:cNvSpPr>
      </xdr:nvSpPr>
      <xdr:spPr bwMode="auto">
        <a:xfrm>
          <a:off x="4743450" y="473392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213632"/>
    <xdr:sp macro="" textlink="">
      <xdr:nvSpPr>
        <xdr:cNvPr id="4411" name="Text Box 15">
          <a:extLst>
            <a:ext uri="{FF2B5EF4-FFF2-40B4-BE49-F238E27FC236}">
              <a16:creationId xmlns:a16="http://schemas.microsoft.com/office/drawing/2014/main" id="{A6B4A12E-052D-4403-AC7B-1A33AA6F72C5}"/>
            </a:ext>
          </a:extLst>
        </xdr:cNvPr>
        <xdr:cNvSpPr txBox="1">
          <a:spLocks noChangeArrowheads="1"/>
        </xdr:cNvSpPr>
      </xdr:nvSpPr>
      <xdr:spPr bwMode="auto">
        <a:xfrm>
          <a:off x="4743450" y="47339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4331"/>
    <xdr:sp macro="" textlink="">
      <xdr:nvSpPr>
        <xdr:cNvPr id="4412" name="Text Box 15">
          <a:extLst>
            <a:ext uri="{FF2B5EF4-FFF2-40B4-BE49-F238E27FC236}">
              <a16:creationId xmlns:a16="http://schemas.microsoft.com/office/drawing/2014/main" id="{F3784AD4-6096-4576-90E4-3D5DE350307E}"/>
            </a:ext>
          </a:extLst>
        </xdr:cNvPr>
        <xdr:cNvSpPr txBox="1">
          <a:spLocks noChangeArrowheads="1"/>
        </xdr:cNvSpPr>
      </xdr:nvSpPr>
      <xdr:spPr bwMode="auto">
        <a:xfrm>
          <a:off x="4743450" y="473392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8496"/>
    <xdr:sp macro="" textlink="">
      <xdr:nvSpPr>
        <xdr:cNvPr id="4413" name="Text Box 15">
          <a:extLst>
            <a:ext uri="{FF2B5EF4-FFF2-40B4-BE49-F238E27FC236}">
              <a16:creationId xmlns:a16="http://schemas.microsoft.com/office/drawing/2014/main" id="{DF390935-45B9-4678-922D-E374E8DCE1F6}"/>
            </a:ext>
          </a:extLst>
        </xdr:cNvPr>
        <xdr:cNvSpPr txBox="1">
          <a:spLocks noChangeArrowheads="1"/>
        </xdr:cNvSpPr>
      </xdr:nvSpPr>
      <xdr:spPr bwMode="auto">
        <a:xfrm>
          <a:off x="4743450" y="473392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213632"/>
    <xdr:sp macro="" textlink="">
      <xdr:nvSpPr>
        <xdr:cNvPr id="4414" name="Text Box 15">
          <a:extLst>
            <a:ext uri="{FF2B5EF4-FFF2-40B4-BE49-F238E27FC236}">
              <a16:creationId xmlns:a16="http://schemas.microsoft.com/office/drawing/2014/main" id="{FDFA6205-7EE7-448E-978E-31458DDA51B0}"/>
            </a:ext>
          </a:extLst>
        </xdr:cNvPr>
        <xdr:cNvSpPr txBox="1">
          <a:spLocks noChangeArrowheads="1"/>
        </xdr:cNvSpPr>
      </xdr:nvSpPr>
      <xdr:spPr bwMode="auto">
        <a:xfrm>
          <a:off x="4743450" y="47339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4331"/>
    <xdr:sp macro="" textlink="">
      <xdr:nvSpPr>
        <xdr:cNvPr id="4415" name="Text Box 15">
          <a:extLst>
            <a:ext uri="{FF2B5EF4-FFF2-40B4-BE49-F238E27FC236}">
              <a16:creationId xmlns:a16="http://schemas.microsoft.com/office/drawing/2014/main" id="{3721EE4D-FB52-419F-B47C-73C0EC1B3CEA}"/>
            </a:ext>
          </a:extLst>
        </xdr:cNvPr>
        <xdr:cNvSpPr txBox="1">
          <a:spLocks noChangeArrowheads="1"/>
        </xdr:cNvSpPr>
      </xdr:nvSpPr>
      <xdr:spPr bwMode="auto">
        <a:xfrm>
          <a:off x="4743450" y="473392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56743"/>
    <xdr:sp macro="" textlink="">
      <xdr:nvSpPr>
        <xdr:cNvPr id="4416" name="Text Box 15">
          <a:extLst>
            <a:ext uri="{FF2B5EF4-FFF2-40B4-BE49-F238E27FC236}">
              <a16:creationId xmlns:a16="http://schemas.microsoft.com/office/drawing/2014/main" id="{46B7E873-DF38-4163-B8BB-F6B2DF15436A}"/>
            </a:ext>
          </a:extLst>
        </xdr:cNvPr>
        <xdr:cNvSpPr txBox="1">
          <a:spLocks noChangeArrowheads="1"/>
        </xdr:cNvSpPr>
      </xdr:nvSpPr>
      <xdr:spPr bwMode="auto">
        <a:xfrm>
          <a:off x="4743450" y="473392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213632"/>
    <xdr:sp macro="" textlink="">
      <xdr:nvSpPr>
        <xdr:cNvPr id="4417" name="Text Box 15">
          <a:extLst>
            <a:ext uri="{FF2B5EF4-FFF2-40B4-BE49-F238E27FC236}">
              <a16:creationId xmlns:a16="http://schemas.microsoft.com/office/drawing/2014/main" id="{4A367E6A-3C7D-4C76-B5ED-A9B0ADB98982}"/>
            </a:ext>
          </a:extLst>
        </xdr:cNvPr>
        <xdr:cNvSpPr txBox="1">
          <a:spLocks noChangeArrowheads="1"/>
        </xdr:cNvSpPr>
      </xdr:nvSpPr>
      <xdr:spPr bwMode="auto">
        <a:xfrm>
          <a:off x="4743450" y="47339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4331"/>
    <xdr:sp macro="" textlink="">
      <xdr:nvSpPr>
        <xdr:cNvPr id="4418" name="Text Box 15">
          <a:extLst>
            <a:ext uri="{FF2B5EF4-FFF2-40B4-BE49-F238E27FC236}">
              <a16:creationId xmlns:a16="http://schemas.microsoft.com/office/drawing/2014/main" id="{A6CACB0C-B875-40ED-9E49-7954D68CB2FE}"/>
            </a:ext>
          </a:extLst>
        </xdr:cNvPr>
        <xdr:cNvSpPr txBox="1">
          <a:spLocks noChangeArrowheads="1"/>
        </xdr:cNvSpPr>
      </xdr:nvSpPr>
      <xdr:spPr bwMode="auto">
        <a:xfrm>
          <a:off x="4743450" y="473392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213632"/>
    <xdr:sp macro="" textlink="">
      <xdr:nvSpPr>
        <xdr:cNvPr id="4419" name="Text Box 15">
          <a:extLst>
            <a:ext uri="{FF2B5EF4-FFF2-40B4-BE49-F238E27FC236}">
              <a16:creationId xmlns:a16="http://schemas.microsoft.com/office/drawing/2014/main" id="{B6B3FCC9-9616-42FC-AEED-E79E4C144435}"/>
            </a:ext>
          </a:extLst>
        </xdr:cNvPr>
        <xdr:cNvSpPr txBox="1">
          <a:spLocks noChangeArrowheads="1"/>
        </xdr:cNvSpPr>
      </xdr:nvSpPr>
      <xdr:spPr bwMode="auto">
        <a:xfrm>
          <a:off x="4743450" y="47339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213632"/>
    <xdr:sp macro="" textlink="">
      <xdr:nvSpPr>
        <xdr:cNvPr id="4420" name="Text Box 15">
          <a:extLst>
            <a:ext uri="{FF2B5EF4-FFF2-40B4-BE49-F238E27FC236}">
              <a16:creationId xmlns:a16="http://schemas.microsoft.com/office/drawing/2014/main" id="{7D3CAF7A-5263-4682-BD58-711FC9EB757B}"/>
            </a:ext>
          </a:extLst>
        </xdr:cNvPr>
        <xdr:cNvSpPr txBox="1">
          <a:spLocks noChangeArrowheads="1"/>
        </xdr:cNvSpPr>
      </xdr:nvSpPr>
      <xdr:spPr bwMode="auto">
        <a:xfrm>
          <a:off x="4743450" y="47339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213632"/>
    <xdr:sp macro="" textlink="">
      <xdr:nvSpPr>
        <xdr:cNvPr id="4421" name="Text Box 15">
          <a:extLst>
            <a:ext uri="{FF2B5EF4-FFF2-40B4-BE49-F238E27FC236}">
              <a16:creationId xmlns:a16="http://schemas.microsoft.com/office/drawing/2014/main" id="{51B36447-2E5E-4C29-8516-5F9E5A059B22}"/>
            </a:ext>
          </a:extLst>
        </xdr:cNvPr>
        <xdr:cNvSpPr txBox="1">
          <a:spLocks noChangeArrowheads="1"/>
        </xdr:cNvSpPr>
      </xdr:nvSpPr>
      <xdr:spPr bwMode="auto">
        <a:xfrm>
          <a:off x="4743450" y="47339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4422" name="Text Box 15">
          <a:extLst>
            <a:ext uri="{FF2B5EF4-FFF2-40B4-BE49-F238E27FC236}">
              <a16:creationId xmlns:a16="http://schemas.microsoft.com/office/drawing/2014/main" id="{67F0F81F-5446-4033-82C9-092432696545}"/>
            </a:ext>
          </a:extLst>
        </xdr:cNvPr>
        <xdr:cNvSpPr txBox="1">
          <a:spLocks noChangeArrowheads="1"/>
        </xdr:cNvSpPr>
      </xdr:nvSpPr>
      <xdr:spPr bwMode="auto">
        <a:xfrm>
          <a:off x="4743450" y="48082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4423" name="Text Box 15">
          <a:extLst>
            <a:ext uri="{FF2B5EF4-FFF2-40B4-BE49-F238E27FC236}">
              <a16:creationId xmlns:a16="http://schemas.microsoft.com/office/drawing/2014/main" id="{7386A1B8-18B7-4210-A14E-1C1A9611414E}"/>
            </a:ext>
          </a:extLst>
        </xdr:cNvPr>
        <xdr:cNvSpPr txBox="1">
          <a:spLocks noChangeArrowheads="1"/>
        </xdr:cNvSpPr>
      </xdr:nvSpPr>
      <xdr:spPr bwMode="auto">
        <a:xfrm>
          <a:off x="4743450" y="48082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4424" name="Text Box 15">
          <a:extLst>
            <a:ext uri="{FF2B5EF4-FFF2-40B4-BE49-F238E27FC236}">
              <a16:creationId xmlns:a16="http://schemas.microsoft.com/office/drawing/2014/main" id="{58BFCFB6-0527-45F6-91AD-C4B03953CC36}"/>
            </a:ext>
          </a:extLst>
        </xdr:cNvPr>
        <xdr:cNvSpPr txBox="1">
          <a:spLocks noChangeArrowheads="1"/>
        </xdr:cNvSpPr>
      </xdr:nvSpPr>
      <xdr:spPr bwMode="auto">
        <a:xfrm>
          <a:off x="4743450" y="48082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4425" name="Text Box 15">
          <a:extLst>
            <a:ext uri="{FF2B5EF4-FFF2-40B4-BE49-F238E27FC236}">
              <a16:creationId xmlns:a16="http://schemas.microsoft.com/office/drawing/2014/main" id="{DD8C7EED-9950-4A20-81FB-A3098AE2C921}"/>
            </a:ext>
          </a:extLst>
        </xdr:cNvPr>
        <xdr:cNvSpPr txBox="1">
          <a:spLocks noChangeArrowheads="1"/>
        </xdr:cNvSpPr>
      </xdr:nvSpPr>
      <xdr:spPr bwMode="auto">
        <a:xfrm>
          <a:off x="4743450" y="48082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4426" name="Text Box 15">
          <a:extLst>
            <a:ext uri="{FF2B5EF4-FFF2-40B4-BE49-F238E27FC236}">
              <a16:creationId xmlns:a16="http://schemas.microsoft.com/office/drawing/2014/main" id="{C40A6289-CE38-4F36-9670-1F83D33175BB}"/>
            </a:ext>
          </a:extLst>
        </xdr:cNvPr>
        <xdr:cNvSpPr txBox="1">
          <a:spLocks noChangeArrowheads="1"/>
        </xdr:cNvSpPr>
      </xdr:nvSpPr>
      <xdr:spPr bwMode="auto">
        <a:xfrm>
          <a:off x="4743450" y="48082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4427" name="Text Box 15">
          <a:extLst>
            <a:ext uri="{FF2B5EF4-FFF2-40B4-BE49-F238E27FC236}">
              <a16:creationId xmlns:a16="http://schemas.microsoft.com/office/drawing/2014/main" id="{7D51AF72-E55B-46BB-BDA6-1ED383C5A20E}"/>
            </a:ext>
          </a:extLst>
        </xdr:cNvPr>
        <xdr:cNvSpPr txBox="1">
          <a:spLocks noChangeArrowheads="1"/>
        </xdr:cNvSpPr>
      </xdr:nvSpPr>
      <xdr:spPr bwMode="auto">
        <a:xfrm>
          <a:off x="4743450" y="48082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448496"/>
    <xdr:sp macro="" textlink="">
      <xdr:nvSpPr>
        <xdr:cNvPr id="4428" name="Text Box 15">
          <a:extLst>
            <a:ext uri="{FF2B5EF4-FFF2-40B4-BE49-F238E27FC236}">
              <a16:creationId xmlns:a16="http://schemas.microsoft.com/office/drawing/2014/main" id="{1A2A945F-E41A-480C-A0A6-CC1D63B94FC8}"/>
            </a:ext>
          </a:extLst>
        </xdr:cNvPr>
        <xdr:cNvSpPr txBox="1">
          <a:spLocks noChangeArrowheads="1"/>
        </xdr:cNvSpPr>
      </xdr:nvSpPr>
      <xdr:spPr bwMode="auto">
        <a:xfrm>
          <a:off x="4743450" y="488251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429" name="Text Box 15">
          <a:extLst>
            <a:ext uri="{FF2B5EF4-FFF2-40B4-BE49-F238E27FC236}">
              <a16:creationId xmlns:a16="http://schemas.microsoft.com/office/drawing/2014/main" id="{E5356B28-AB51-45D2-BF60-01100A4831FA}"/>
            </a:ext>
          </a:extLst>
        </xdr:cNvPr>
        <xdr:cNvSpPr txBox="1">
          <a:spLocks noChangeArrowheads="1"/>
        </xdr:cNvSpPr>
      </xdr:nvSpPr>
      <xdr:spPr bwMode="auto">
        <a:xfrm>
          <a:off x="4743450" y="48825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444331"/>
    <xdr:sp macro="" textlink="">
      <xdr:nvSpPr>
        <xdr:cNvPr id="4430" name="Text Box 15">
          <a:extLst>
            <a:ext uri="{FF2B5EF4-FFF2-40B4-BE49-F238E27FC236}">
              <a16:creationId xmlns:a16="http://schemas.microsoft.com/office/drawing/2014/main" id="{2BFDEFA1-41A3-4FB4-82D5-945538D7A6AE}"/>
            </a:ext>
          </a:extLst>
        </xdr:cNvPr>
        <xdr:cNvSpPr txBox="1">
          <a:spLocks noChangeArrowheads="1"/>
        </xdr:cNvSpPr>
      </xdr:nvSpPr>
      <xdr:spPr bwMode="auto">
        <a:xfrm>
          <a:off x="4743450" y="488251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456743"/>
    <xdr:sp macro="" textlink="">
      <xdr:nvSpPr>
        <xdr:cNvPr id="4431" name="Text Box 15">
          <a:extLst>
            <a:ext uri="{FF2B5EF4-FFF2-40B4-BE49-F238E27FC236}">
              <a16:creationId xmlns:a16="http://schemas.microsoft.com/office/drawing/2014/main" id="{9E241BD1-2140-4B54-BD67-BF3C5C9F664D}"/>
            </a:ext>
          </a:extLst>
        </xdr:cNvPr>
        <xdr:cNvSpPr txBox="1">
          <a:spLocks noChangeArrowheads="1"/>
        </xdr:cNvSpPr>
      </xdr:nvSpPr>
      <xdr:spPr bwMode="auto">
        <a:xfrm>
          <a:off x="4743450" y="488251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432" name="Text Box 15">
          <a:extLst>
            <a:ext uri="{FF2B5EF4-FFF2-40B4-BE49-F238E27FC236}">
              <a16:creationId xmlns:a16="http://schemas.microsoft.com/office/drawing/2014/main" id="{5816FEF3-9F58-43B4-B7B7-758DAE8EC534}"/>
            </a:ext>
          </a:extLst>
        </xdr:cNvPr>
        <xdr:cNvSpPr txBox="1">
          <a:spLocks noChangeArrowheads="1"/>
        </xdr:cNvSpPr>
      </xdr:nvSpPr>
      <xdr:spPr bwMode="auto">
        <a:xfrm>
          <a:off x="4743450" y="48825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444331"/>
    <xdr:sp macro="" textlink="">
      <xdr:nvSpPr>
        <xdr:cNvPr id="4433" name="Text Box 15">
          <a:extLst>
            <a:ext uri="{FF2B5EF4-FFF2-40B4-BE49-F238E27FC236}">
              <a16:creationId xmlns:a16="http://schemas.microsoft.com/office/drawing/2014/main" id="{D6AB227B-7C7A-4880-A0B7-A2B802E9C41D}"/>
            </a:ext>
          </a:extLst>
        </xdr:cNvPr>
        <xdr:cNvSpPr txBox="1">
          <a:spLocks noChangeArrowheads="1"/>
        </xdr:cNvSpPr>
      </xdr:nvSpPr>
      <xdr:spPr bwMode="auto">
        <a:xfrm>
          <a:off x="4743450" y="488251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434" name="Text Box 15">
          <a:extLst>
            <a:ext uri="{FF2B5EF4-FFF2-40B4-BE49-F238E27FC236}">
              <a16:creationId xmlns:a16="http://schemas.microsoft.com/office/drawing/2014/main" id="{3243E1B6-98FF-446F-AFB0-6A3B28A3F2D1}"/>
            </a:ext>
          </a:extLst>
        </xdr:cNvPr>
        <xdr:cNvSpPr txBox="1">
          <a:spLocks noChangeArrowheads="1"/>
        </xdr:cNvSpPr>
      </xdr:nvSpPr>
      <xdr:spPr bwMode="auto">
        <a:xfrm>
          <a:off x="4743450" y="48825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435" name="Text Box 15">
          <a:extLst>
            <a:ext uri="{FF2B5EF4-FFF2-40B4-BE49-F238E27FC236}">
              <a16:creationId xmlns:a16="http://schemas.microsoft.com/office/drawing/2014/main" id="{21B4FE2B-C6F5-4208-98B5-5203157177AE}"/>
            </a:ext>
          </a:extLst>
        </xdr:cNvPr>
        <xdr:cNvSpPr txBox="1">
          <a:spLocks noChangeArrowheads="1"/>
        </xdr:cNvSpPr>
      </xdr:nvSpPr>
      <xdr:spPr bwMode="auto">
        <a:xfrm>
          <a:off x="4743450" y="48825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436" name="Text Box 15">
          <a:extLst>
            <a:ext uri="{FF2B5EF4-FFF2-40B4-BE49-F238E27FC236}">
              <a16:creationId xmlns:a16="http://schemas.microsoft.com/office/drawing/2014/main" id="{87D17A1C-F125-4512-899C-7C66D6182E22}"/>
            </a:ext>
          </a:extLst>
        </xdr:cNvPr>
        <xdr:cNvSpPr txBox="1">
          <a:spLocks noChangeArrowheads="1"/>
        </xdr:cNvSpPr>
      </xdr:nvSpPr>
      <xdr:spPr bwMode="auto">
        <a:xfrm>
          <a:off x="4743450" y="48825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437" name="Text Box 15">
          <a:extLst>
            <a:ext uri="{FF2B5EF4-FFF2-40B4-BE49-F238E27FC236}">
              <a16:creationId xmlns:a16="http://schemas.microsoft.com/office/drawing/2014/main" id="{723CC9C1-0C4C-4ED8-A361-6DF65B8C172E}"/>
            </a:ext>
          </a:extLst>
        </xdr:cNvPr>
        <xdr:cNvSpPr txBox="1">
          <a:spLocks noChangeArrowheads="1"/>
        </xdr:cNvSpPr>
      </xdr:nvSpPr>
      <xdr:spPr bwMode="auto">
        <a:xfrm>
          <a:off x="4743450" y="48825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438" name="Text Box 15">
          <a:extLst>
            <a:ext uri="{FF2B5EF4-FFF2-40B4-BE49-F238E27FC236}">
              <a16:creationId xmlns:a16="http://schemas.microsoft.com/office/drawing/2014/main" id="{A1F72C70-80D3-41D4-AE76-998245E12A55}"/>
            </a:ext>
          </a:extLst>
        </xdr:cNvPr>
        <xdr:cNvSpPr txBox="1">
          <a:spLocks noChangeArrowheads="1"/>
        </xdr:cNvSpPr>
      </xdr:nvSpPr>
      <xdr:spPr bwMode="auto">
        <a:xfrm>
          <a:off x="4743450" y="48825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439" name="Text Box 15">
          <a:extLst>
            <a:ext uri="{FF2B5EF4-FFF2-40B4-BE49-F238E27FC236}">
              <a16:creationId xmlns:a16="http://schemas.microsoft.com/office/drawing/2014/main" id="{C98AB7DC-68B5-468D-A9AF-04E2EA7F836D}"/>
            </a:ext>
          </a:extLst>
        </xdr:cNvPr>
        <xdr:cNvSpPr txBox="1">
          <a:spLocks noChangeArrowheads="1"/>
        </xdr:cNvSpPr>
      </xdr:nvSpPr>
      <xdr:spPr bwMode="auto">
        <a:xfrm>
          <a:off x="4743450" y="48825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448496"/>
    <xdr:sp macro="" textlink="">
      <xdr:nvSpPr>
        <xdr:cNvPr id="4440" name="Text Box 15">
          <a:extLst>
            <a:ext uri="{FF2B5EF4-FFF2-40B4-BE49-F238E27FC236}">
              <a16:creationId xmlns:a16="http://schemas.microsoft.com/office/drawing/2014/main" id="{6EB399B0-332F-435B-9843-11F448A4A75A}"/>
            </a:ext>
          </a:extLst>
        </xdr:cNvPr>
        <xdr:cNvSpPr txBox="1">
          <a:spLocks noChangeArrowheads="1"/>
        </xdr:cNvSpPr>
      </xdr:nvSpPr>
      <xdr:spPr bwMode="auto">
        <a:xfrm>
          <a:off x="4743450" y="495681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441" name="Text Box 15">
          <a:extLst>
            <a:ext uri="{FF2B5EF4-FFF2-40B4-BE49-F238E27FC236}">
              <a16:creationId xmlns:a16="http://schemas.microsoft.com/office/drawing/2014/main" id="{EC591EE1-4087-46EB-BCCE-D8FF6A5A871C}"/>
            </a:ext>
          </a:extLst>
        </xdr:cNvPr>
        <xdr:cNvSpPr txBox="1">
          <a:spLocks noChangeArrowheads="1"/>
        </xdr:cNvSpPr>
      </xdr:nvSpPr>
      <xdr:spPr bwMode="auto">
        <a:xfrm>
          <a:off x="4743450" y="49568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444331"/>
    <xdr:sp macro="" textlink="">
      <xdr:nvSpPr>
        <xdr:cNvPr id="4442" name="Text Box 15">
          <a:extLst>
            <a:ext uri="{FF2B5EF4-FFF2-40B4-BE49-F238E27FC236}">
              <a16:creationId xmlns:a16="http://schemas.microsoft.com/office/drawing/2014/main" id="{9856F6FE-E751-4ED5-A3D1-0298605DBF99}"/>
            </a:ext>
          </a:extLst>
        </xdr:cNvPr>
        <xdr:cNvSpPr txBox="1">
          <a:spLocks noChangeArrowheads="1"/>
        </xdr:cNvSpPr>
      </xdr:nvSpPr>
      <xdr:spPr bwMode="auto">
        <a:xfrm>
          <a:off x="4743450" y="495681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456743"/>
    <xdr:sp macro="" textlink="">
      <xdr:nvSpPr>
        <xdr:cNvPr id="4443" name="Text Box 15">
          <a:extLst>
            <a:ext uri="{FF2B5EF4-FFF2-40B4-BE49-F238E27FC236}">
              <a16:creationId xmlns:a16="http://schemas.microsoft.com/office/drawing/2014/main" id="{C88ADF82-7ADB-4267-8D7D-C370189AEC45}"/>
            </a:ext>
          </a:extLst>
        </xdr:cNvPr>
        <xdr:cNvSpPr txBox="1">
          <a:spLocks noChangeArrowheads="1"/>
        </xdr:cNvSpPr>
      </xdr:nvSpPr>
      <xdr:spPr bwMode="auto">
        <a:xfrm>
          <a:off x="4743450" y="495681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444" name="Text Box 15">
          <a:extLst>
            <a:ext uri="{FF2B5EF4-FFF2-40B4-BE49-F238E27FC236}">
              <a16:creationId xmlns:a16="http://schemas.microsoft.com/office/drawing/2014/main" id="{72FF5B2E-4858-4E36-B74D-015392CA70B8}"/>
            </a:ext>
          </a:extLst>
        </xdr:cNvPr>
        <xdr:cNvSpPr txBox="1">
          <a:spLocks noChangeArrowheads="1"/>
        </xdr:cNvSpPr>
      </xdr:nvSpPr>
      <xdr:spPr bwMode="auto">
        <a:xfrm>
          <a:off x="4743450" y="49568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444331"/>
    <xdr:sp macro="" textlink="">
      <xdr:nvSpPr>
        <xdr:cNvPr id="4445" name="Text Box 15">
          <a:extLst>
            <a:ext uri="{FF2B5EF4-FFF2-40B4-BE49-F238E27FC236}">
              <a16:creationId xmlns:a16="http://schemas.microsoft.com/office/drawing/2014/main" id="{1C7373BD-3622-43EC-AA49-1C0769AAAF47}"/>
            </a:ext>
          </a:extLst>
        </xdr:cNvPr>
        <xdr:cNvSpPr txBox="1">
          <a:spLocks noChangeArrowheads="1"/>
        </xdr:cNvSpPr>
      </xdr:nvSpPr>
      <xdr:spPr bwMode="auto">
        <a:xfrm>
          <a:off x="4743450" y="495681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446" name="Text Box 15">
          <a:extLst>
            <a:ext uri="{FF2B5EF4-FFF2-40B4-BE49-F238E27FC236}">
              <a16:creationId xmlns:a16="http://schemas.microsoft.com/office/drawing/2014/main" id="{D2D6F8AD-01DA-415B-A46D-CB4B6D279A39}"/>
            </a:ext>
          </a:extLst>
        </xdr:cNvPr>
        <xdr:cNvSpPr txBox="1">
          <a:spLocks noChangeArrowheads="1"/>
        </xdr:cNvSpPr>
      </xdr:nvSpPr>
      <xdr:spPr bwMode="auto">
        <a:xfrm>
          <a:off x="4743450" y="49568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447" name="Text Box 15">
          <a:extLst>
            <a:ext uri="{FF2B5EF4-FFF2-40B4-BE49-F238E27FC236}">
              <a16:creationId xmlns:a16="http://schemas.microsoft.com/office/drawing/2014/main" id="{E32D1397-E2ED-4765-B5E1-EFD1CF1215C5}"/>
            </a:ext>
          </a:extLst>
        </xdr:cNvPr>
        <xdr:cNvSpPr txBox="1">
          <a:spLocks noChangeArrowheads="1"/>
        </xdr:cNvSpPr>
      </xdr:nvSpPr>
      <xdr:spPr bwMode="auto">
        <a:xfrm>
          <a:off x="4743450" y="49568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448" name="Text Box 15">
          <a:extLst>
            <a:ext uri="{FF2B5EF4-FFF2-40B4-BE49-F238E27FC236}">
              <a16:creationId xmlns:a16="http://schemas.microsoft.com/office/drawing/2014/main" id="{FC95E972-3CB9-4033-92B7-AA4CDFB39A4C}"/>
            </a:ext>
          </a:extLst>
        </xdr:cNvPr>
        <xdr:cNvSpPr txBox="1">
          <a:spLocks noChangeArrowheads="1"/>
        </xdr:cNvSpPr>
      </xdr:nvSpPr>
      <xdr:spPr bwMode="auto">
        <a:xfrm>
          <a:off x="4743450" y="49568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449" name="Text Box 15">
          <a:extLst>
            <a:ext uri="{FF2B5EF4-FFF2-40B4-BE49-F238E27FC236}">
              <a16:creationId xmlns:a16="http://schemas.microsoft.com/office/drawing/2014/main" id="{FA91C430-7A7A-49DF-B160-29E81A88AABC}"/>
            </a:ext>
          </a:extLst>
        </xdr:cNvPr>
        <xdr:cNvSpPr txBox="1">
          <a:spLocks noChangeArrowheads="1"/>
        </xdr:cNvSpPr>
      </xdr:nvSpPr>
      <xdr:spPr bwMode="auto">
        <a:xfrm>
          <a:off x="4743450" y="49568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450" name="Text Box 15">
          <a:extLst>
            <a:ext uri="{FF2B5EF4-FFF2-40B4-BE49-F238E27FC236}">
              <a16:creationId xmlns:a16="http://schemas.microsoft.com/office/drawing/2014/main" id="{2E8A53F8-B4A2-445F-9779-91476F4C9DA3}"/>
            </a:ext>
          </a:extLst>
        </xdr:cNvPr>
        <xdr:cNvSpPr txBox="1">
          <a:spLocks noChangeArrowheads="1"/>
        </xdr:cNvSpPr>
      </xdr:nvSpPr>
      <xdr:spPr bwMode="auto">
        <a:xfrm>
          <a:off x="4743450" y="49568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451" name="Text Box 15">
          <a:extLst>
            <a:ext uri="{FF2B5EF4-FFF2-40B4-BE49-F238E27FC236}">
              <a16:creationId xmlns:a16="http://schemas.microsoft.com/office/drawing/2014/main" id="{AAC5128F-0B9A-49F0-B621-211767E40AAF}"/>
            </a:ext>
          </a:extLst>
        </xdr:cNvPr>
        <xdr:cNvSpPr txBox="1">
          <a:spLocks noChangeArrowheads="1"/>
        </xdr:cNvSpPr>
      </xdr:nvSpPr>
      <xdr:spPr bwMode="auto">
        <a:xfrm>
          <a:off x="4743450" y="49568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452" name="Text Box 15">
          <a:extLst>
            <a:ext uri="{FF2B5EF4-FFF2-40B4-BE49-F238E27FC236}">
              <a16:creationId xmlns:a16="http://schemas.microsoft.com/office/drawing/2014/main" id="{96903992-E5A5-4C18-9547-AFE225E98869}"/>
            </a:ext>
          </a:extLst>
        </xdr:cNvPr>
        <xdr:cNvSpPr txBox="1">
          <a:spLocks noChangeArrowheads="1"/>
        </xdr:cNvSpPr>
      </xdr:nvSpPr>
      <xdr:spPr bwMode="auto">
        <a:xfrm>
          <a:off x="4743450" y="50311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453" name="Text Box 15">
          <a:extLst>
            <a:ext uri="{FF2B5EF4-FFF2-40B4-BE49-F238E27FC236}">
              <a16:creationId xmlns:a16="http://schemas.microsoft.com/office/drawing/2014/main" id="{E3C6B81C-C5C8-4B23-9E43-DE0704D4D6D1}"/>
            </a:ext>
          </a:extLst>
        </xdr:cNvPr>
        <xdr:cNvSpPr txBox="1">
          <a:spLocks noChangeArrowheads="1"/>
        </xdr:cNvSpPr>
      </xdr:nvSpPr>
      <xdr:spPr bwMode="auto">
        <a:xfrm>
          <a:off x="4743450" y="50311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454" name="Text Box 15">
          <a:extLst>
            <a:ext uri="{FF2B5EF4-FFF2-40B4-BE49-F238E27FC236}">
              <a16:creationId xmlns:a16="http://schemas.microsoft.com/office/drawing/2014/main" id="{5A2A4A17-0F99-4331-AB01-475304B37538}"/>
            </a:ext>
          </a:extLst>
        </xdr:cNvPr>
        <xdr:cNvSpPr txBox="1">
          <a:spLocks noChangeArrowheads="1"/>
        </xdr:cNvSpPr>
      </xdr:nvSpPr>
      <xdr:spPr bwMode="auto">
        <a:xfrm>
          <a:off x="4743450" y="50311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455" name="Text Box 15">
          <a:extLst>
            <a:ext uri="{FF2B5EF4-FFF2-40B4-BE49-F238E27FC236}">
              <a16:creationId xmlns:a16="http://schemas.microsoft.com/office/drawing/2014/main" id="{330AECB5-A9C2-4154-A42C-8676314C8EB2}"/>
            </a:ext>
          </a:extLst>
        </xdr:cNvPr>
        <xdr:cNvSpPr txBox="1">
          <a:spLocks noChangeArrowheads="1"/>
        </xdr:cNvSpPr>
      </xdr:nvSpPr>
      <xdr:spPr bwMode="auto">
        <a:xfrm>
          <a:off x="4743450" y="50311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456" name="Text Box 15">
          <a:extLst>
            <a:ext uri="{FF2B5EF4-FFF2-40B4-BE49-F238E27FC236}">
              <a16:creationId xmlns:a16="http://schemas.microsoft.com/office/drawing/2014/main" id="{E3258E1A-B4B7-4DD8-B6CA-7EFB19FF2AC4}"/>
            </a:ext>
          </a:extLst>
        </xdr:cNvPr>
        <xdr:cNvSpPr txBox="1">
          <a:spLocks noChangeArrowheads="1"/>
        </xdr:cNvSpPr>
      </xdr:nvSpPr>
      <xdr:spPr bwMode="auto">
        <a:xfrm>
          <a:off x="4743450" y="50311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457" name="Text Box 15">
          <a:extLst>
            <a:ext uri="{FF2B5EF4-FFF2-40B4-BE49-F238E27FC236}">
              <a16:creationId xmlns:a16="http://schemas.microsoft.com/office/drawing/2014/main" id="{6E496024-AF68-48F6-AC43-6308C6BC9F6D}"/>
            </a:ext>
          </a:extLst>
        </xdr:cNvPr>
        <xdr:cNvSpPr txBox="1">
          <a:spLocks noChangeArrowheads="1"/>
        </xdr:cNvSpPr>
      </xdr:nvSpPr>
      <xdr:spPr bwMode="auto">
        <a:xfrm>
          <a:off x="4743450" y="50311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458" name="Text Box 15">
          <a:extLst>
            <a:ext uri="{FF2B5EF4-FFF2-40B4-BE49-F238E27FC236}">
              <a16:creationId xmlns:a16="http://schemas.microsoft.com/office/drawing/2014/main" id="{64BCF8F0-2B60-46F5-B706-11160D0AC537}"/>
            </a:ext>
          </a:extLst>
        </xdr:cNvPr>
        <xdr:cNvSpPr txBox="1">
          <a:spLocks noChangeArrowheads="1"/>
        </xdr:cNvSpPr>
      </xdr:nvSpPr>
      <xdr:spPr bwMode="auto">
        <a:xfrm>
          <a:off x="4743450" y="50311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459" name="Text Box 15">
          <a:extLst>
            <a:ext uri="{FF2B5EF4-FFF2-40B4-BE49-F238E27FC236}">
              <a16:creationId xmlns:a16="http://schemas.microsoft.com/office/drawing/2014/main" id="{D7F04541-A731-4F97-851C-504581E4FDE0}"/>
            </a:ext>
          </a:extLst>
        </xdr:cNvPr>
        <xdr:cNvSpPr txBox="1">
          <a:spLocks noChangeArrowheads="1"/>
        </xdr:cNvSpPr>
      </xdr:nvSpPr>
      <xdr:spPr bwMode="auto">
        <a:xfrm>
          <a:off x="4743450" y="50311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461691"/>
    <xdr:sp macro="" textlink="">
      <xdr:nvSpPr>
        <xdr:cNvPr id="4460" name="Text Box 15">
          <a:extLst>
            <a:ext uri="{FF2B5EF4-FFF2-40B4-BE49-F238E27FC236}">
              <a16:creationId xmlns:a16="http://schemas.microsoft.com/office/drawing/2014/main" id="{8F9D3B84-29CF-4950-9D77-BB194786F016}"/>
            </a:ext>
          </a:extLst>
        </xdr:cNvPr>
        <xdr:cNvSpPr txBox="1">
          <a:spLocks noChangeArrowheads="1"/>
        </xdr:cNvSpPr>
      </xdr:nvSpPr>
      <xdr:spPr bwMode="auto">
        <a:xfrm>
          <a:off x="4743450" y="51054000"/>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461" name="Text Box 15">
          <a:extLst>
            <a:ext uri="{FF2B5EF4-FFF2-40B4-BE49-F238E27FC236}">
              <a16:creationId xmlns:a16="http://schemas.microsoft.com/office/drawing/2014/main" id="{117121BF-E84C-4FC3-9D4E-5BB414F48A56}"/>
            </a:ext>
          </a:extLst>
        </xdr:cNvPr>
        <xdr:cNvSpPr txBox="1">
          <a:spLocks noChangeArrowheads="1"/>
        </xdr:cNvSpPr>
      </xdr:nvSpPr>
      <xdr:spPr bwMode="auto">
        <a:xfrm>
          <a:off x="4743450" y="51054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444331"/>
    <xdr:sp macro="" textlink="">
      <xdr:nvSpPr>
        <xdr:cNvPr id="4462" name="Text Box 15">
          <a:extLst>
            <a:ext uri="{FF2B5EF4-FFF2-40B4-BE49-F238E27FC236}">
              <a16:creationId xmlns:a16="http://schemas.microsoft.com/office/drawing/2014/main" id="{B8CE696B-8795-4934-8785-C68A9994110F}"/>
            </a:ext>
          </a:extLst>
        </xdr:cNvPr>
        <xdr:cNvSpPr txBox="1">
          <a:spLocks noChangeArrowheads="1"/>
        </xdr:cNvSpPr>
      </xdr:nvSpPr>
      <xdr:spPr bwMode="auto">
        <a:xfrm>
          <a:off x="4743450" y="510540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448496"/>
    <xdr:sp macro="" textlink="">
      <xdr:nvSpPr>
        <xdr:cNvPr id="4463" name="Text Box 15">
          <a:extLst>
            <a:ext uri="{FF2B5EF4-FFF2-40B4-BE49-F238E27FC236}">
              <a16:creationId xmlns:a16="http://schemas.microsoft.com/office/drawing/2014/main" id="{42D79B65-06BF-4049-A412-E70F86E65B9E}"/>
            </a:ext>
          </a:extLst>
        </xdr:cNvPr>
        <xdr:cNvSpPr txBox="1">
          <a:spLocks noChangeArrowheads="1"/>
        </xdr:cNvSpPr>
      </xdr:nvSpPr>
      <xdr:spPr bwMode="auto">
        <a:xfrm>
          <a:off x="4743450" y="510540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464" name="Text Box 15">
          <a:extLst>
            <a:ext uri="{FF2B5EF4-FFF2-40B4-BE49-F238E27FC236}">
              <a16:creationId xmlns:a16="http://schemas.microsoft.com/office/drawing/2014/main" id="{8809437C-D171-45BB-90A8-A48BD7630124}"/>
            </a:ext>
          </a:extLst>
        </xdr:cNvPr>
        <xdr:cNvSpPr txBox="1">
          <a:spLocks noChangeArrowheads="1"/>
        </xdr:cNvSpPr>
      </xdr:nvSpPr>
      <xdr:spPr bwMode="auto">
        <a:xfrm>
          <a:off x="4743450" y="51054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444331"/>
    <xdr:sp macro="" textlink="">
      <xdr:nvSpPr>
        <xdr:cNvPr id="4465" name="Text Box 15">
          <a:extLst>
            <a:ext uri="{FF2B5EF4-FFF2-40B4-BE49-F238E27FC236}">
              <a16:creationId xmlns:a16="http://schemas.microsoft.com/office/drawing/2014/main" id="{A21230C0-CC87-4489-868D-35DFE0DE63E8}"/>
            </a:ext>
          </a:extLst>
        </xdr:cNvPr>
        <xdr:cNvSpPr txBox="1">
          <a:spLocks noChangeArrowheads="1"/>
        </xdr:cNvSpPr>
      </xdr:nvSpPr>
      <xdr:spPr bwMode="auto">
        <a:xfrm>
          <a:off x="4743450" y="510540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456743"/>
    <xdr:sp macro="" textlink="">
      <xdr:nvSpPr>
        <xdr:cNvPr id="4466" name="Text Box 15">
          <a:extLst>
            <a:ext uri="{FF2B5EF4-FFF2-40B4-BE49-F238E27FC236}">
              <a16:creationId xmlns:a16="http://schemas.microsoft.com/office/drawing/2014/main" id="{0FE8711F-F6F2-42D9-AAAD-090B6BDE3F6F}"/>
            </a:ext>
          </a:extLst>
        </xdr:cNvPr>
        <xdr:cNvSpPr txBox="1">
          <a:spLocks noChangeArrowheads="1"/>
        </xdr:cNvSpPr>
      </xdr:nvSpPr>
      <xdr:spPr bwMode="auto">
        <a:xfrm>
          <a:off x="4743450" y="510540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467" name="Text Box 15">
          <a:extLst>
            <a:ext uri="{FF2B5EF4-FFF2-40B4-BE49-F238E27FC236}">
              <a16:creationId xmlns:a16="http://schemas.microsoft.com/office/drawing/2014/main" id="{384169BE-3C3A-4D4D-B24F-C724D22ECF5E}"/>
            </a:ext>
          </a:extLst>
        </xdr:cNvPr>
        <xdr:cNvSpPr txBox="1">
          <a:spLocks noChangeArrowheads="1"/>
        </xdr:cNvSpPr>
      </xdr:nvSpPr>
      <xdr:spPr bwMode="auto">
        <a:xfrm>
          <a:off x="4743450" y="51054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468" name="Text Box 15">
          <a:extLst>
            <a:ext uri="{FF2B5EF4-FFF2-40B4-BE49-F238E27FC236}">
              <a16:creationId xmlns:a16="http://schemas.microsoft.com/office/drawing/2014/main" id="{0E28A7BF-845E-4AC0-BE1B-E7AA5707A3B3}"/>
            </a:ext>
          </a:extLst>
        </xdr:cNvPr>
        <xdr:cNvSpPr txBox="1">
          <a:spLocks noChangeArrowheads="1"/>
        </xdr:cNvSpPr>
      </xdr:nvSpPr>
      <xdr:spPr bwMode="auto">
        <a:xfrm>
          <a:off x="4743450" y="51054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469" name="Text Box 15">
          <a:extLst>
            <a:ext uri="{FF2B5EF4-FFF2-40B4-BE49-F238E27FC236}">
              <a16:creationId xmlns:a16="http://schemas.microsoft.com/office/drawing/2014/main" id="{2AD972EC-EBB5-4345-B9F3-FF3809B8E9A7}"/>
            </a:ext>
          </a:extLst>
        </xdr:cNvPr>
        <xdr:cNvSpPr txBox="1">
          <a:spLocks noChangeArrowheads="1"/>
        </xdr:cNvSpPr>
      </xdr:nvSpPr>
      <xdr:spPr bwMode="auto">
        <a:xfrm>
          <a:off x="4743450" y="51054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470" name="Text Box 15">
          <a:extLst>
            <a:ext uri="{FF2B5EF4-FFF2-40B4-BE49-F238E27FC236}">
              <a16:creationId xmlns:a16="http://schemas.microsoft.com/office/drawing/2014/main" id="{B1EA83C7-27D9-4BAC-9EA1-45BB88937987}"/>
            </a:ext>
          </a:extLst>
        </xdr:cNvPr>
        <xdr:cNvSpPr txBox="1">
          <a:spLocks noChangeArrowheads="1"/>
        </xdr:cNvSpPr>
      </xdr:nvSpPr>
      <xdr:spPr bwMode="auto">
        <a:xfrm>
          <a:off x="4743450" y="51054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471" name="Text Box 15">
          <a:extLst>
            <a:ext uri="{FF2B5EF4-FFF2-40B4-BE49-F238E27FC236}">
              <a16:creationId xmlns:a16="http://schemas.microsoft.com/office/drawing/2014/main" id="{C8484319-4D50-4288-88D1-9A5320150CB7}"/>
            </a:ext>
          </a:extLst>
        </xdr:cNvPr>
        <xdr:cNvSpPr txBox="1">
          <a:spLocks noChangeArrowheads="1"/>
        </xdr:cNvSpPr>
      </xdr:nvSpPr>
      <xdr:spPr bwMode="auto">
        <a:xfrm>
          <a:off x="4743450" y="51054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472" name="Text Box 15">
          <a:extLst>
            <a:ext uri="{FF2B5EF4-FFF2-40B4-BE49-F238E27FC236}">
              <a16:creationId xmlns:a16="http://schemas.microsoft.com/office/drawing/2014/main" id="{A6460007-1032-4CAE-8E06-CBAC4EF06FC6}"/>
            </a:ext>
          </a:extLst>
        </xdr:cNvPr>
        <xdr:cNvSpPr txBox="1">
          <a:spLocks noChangeArrowheads="1"/>
        </xdr:cNvSpPr>
      </xdr:nvSpPr>
      <xdr:spPr bwMode="auto">
        <a:xfrm>
          <a:off x="4743450" y="51054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473" name="Text Box 15">
          <a:extLst>
            <a:ext uri="{FF2B5EF4-FFF2-40B4-BE49-F238E27FC236}">
              <a16:creationId xmlns:a16="http://schemas.microsoft.com/office/drawing/2014/main" id="{0C5AB413-67A1-42F9-9AF7-70F82E963E72}"/>
            </a:ext>
          </a:extLst>
        </xdr:cNvPr>
        <xdr:cNvSpPr txBox="1">
          <a:spLocks noChangeArrowheads="1"/>
        </xdr:cNvSpPr>
      </xdr:nvSpPr>
      <xdr:spPr bwMode="auto">
        <a:xfrm>
          <a:off x="4743450" y="51054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474" name="Text Box 15">
          <a:extLst>
            <a:ext uri="{FF2B5EF4-FFF2-40B4-BE49-F238E27FC236}">
              <a16:creationId xmlns:a16="http://schemas.microsoft.com/office/drawing/2014/main" id="{13DA966A-0EBE-45C6-B4C0-57604C548456}"/>
            </a:ext>
          </a:extLst>
        </xdr:cNvPr>
        <xdr:cNvSpPr txBox="1">
          <a:spLocks noChangeArrowheads="1"/>
        </xdr:cNvSpPr>
      </xdr:nvSpPr>
      <xdr:spPr bwMode="auto">
        <a:xfrm>
          <a:off x="4743450" y="51054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475" name="Text Box 15">
          <a:extLst>
            <a:ext uri="{FF2B5EF4-FFF2-40B4-BE49-F238E27FC236}">
              <a16:creationId xmlns:a16="http://schemas.microsoft.com/office/drawing/2014/main" id="{0CB3F16E-0F04-450B-8F5A-28D547037F01}"/>
            </a:ext>
          </a:extLst>
        </xdr:cNvPr>
        <xdr:cNvSpPr txBox="1">
          <a:spLocks noChangeArrowheads="1"/>
        </xdr:cNvSpPr>
      </xdr:nvSpPr>
      <xdr:spPr bwMode="auto">
        <a:xfrm>
          <a:off x="4743450" y="51054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61691"/>
    <xdr:sp macro="" textlink="">
      <xdr:nvSpPr>
        <xdr:cNvPr id="4476" name="Text Box 15">
          <a:extLst>
            <a:ext uri="{FF2B5EF4-FFF2-40B4-BE49-F238E27FC236}">
              <a16:creationId xmlns:a16="http://schemas.microsoft.com/office/drawing/2014/main" id="{9014C0DA-3A64-4E33-8B2B-109741B11449}"/>
            </a:ext>
          </a:extLst>
        </xdr:cNvPr>
        <xdr:cNvSpPr txBox="1">
          <a:spLocks noChangeArrowheads="1"/>
        </xdr:cNvSpPr>
      </xdr:nvSpPr>
      <xdr:spPr bwMode="auto">
        <a:xfrm>
          <a:off x="4743450" y="51796950"/>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477" name="Text Box 15">
          <a:extLst>
            <a:ext uri="{FF2B5EF4-FFF2-40B4-BE49-F238E27FC236}">
              <a16:creationId xmlns:a16="http://schemas.microsoft.com/office/drawing/2014/main" id="{2A219EDE-ABD6-4B11-9D61-3A59FC9625F3}"/>
            </a:ext>
          </a:extLst>
        </xdr:cNvPr>
        <xdr:cNvSpPr txBox="1">
          <a:spLocks noChangeArrowheads="1"/>
        </xdr:cNvSpPr>
      </xdr:nvSpPr>
      <xdr:spPr bwMode="auto">
        <a:xfrm>
          <a:off x="4743450" y="51796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44331"/>
    <xdr:sp macro="" textlink="">
      <xdr:nvSpPr>
        <xdr:cNvPr id="4478" name="Text Box 15">
          <a:extLst>
            <a:ext uri="{FF2B5EF4-FFF2-40B4-BE49-F238E27FC236}">
              <a16:creationId xmlns:a16="http://schemas.microsoft.com/office/drawing/2014/main" id="{894B636F-B8C6-4DCF-979F-53F3EDA6B035}"/>
            </a:ext>
          </a:extLst>
        </xdr:cNvPr>
        <xdr:cNvSpPr txBox="1">
          <a:spLocks noChangeArrowheads="1"/>
        </xdr:cNvSpPr>
      </xdr:nvSpPr>
      <xdr:spPr bwMode="auto">
        <a:xfrm>
          <a:off x="4743450" y="517969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48496"/>
    <xdr:sp macro="" textlink="">
      <xdr:nvSpPr>
        <xdr:cNvPr id="4479" name="Text Box 15">
          <a:extLst>
            <a:ext uri="{FF2B5EF4-FFF2-40B4-BE49-F238E27FC236}">
              <a16:creationId xmlns:a16="http://schemas.microsoft.com/office/drawing/2014/main" id="{0142D028-C778-4DEE-901E-84B387AC0FA3}"/>
            </a:ext>
          </a:extLst>
        </xdr:cNvPr>
        <xdr:cNvSpPr txBox="1">
          <a:spLocks noChangeArrowheads="1"/>
        </xdr:cNvSpPr>
      </xdr:nvSpPr>
      <xdr:spPr bwMode="auto">
        <a:xfrm>
          <a:off x="4743450" y="517969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480" name="Text Box 15">
          <a:extLst>
            <a:ext uri="{FF2B5EF4-FFF2-40B4-BE49-F238E27FC236}">
              <a16:creationId xmlns:a16="http://schemas.microsoft.com/office/drawing/2014/main" id="{F143F398-1A3C-4F4A-99F6-C64B77883CF7}"/>
            </a:ext>
          </a:extLst>
        </xdr:cNvPr>
        <xdr:cNvSpPr txBox="1">
          <a:spLocks noChangeArrowheads="1"/>
        </xdr:cNvSpPr>
      </xdr:nvSpPr>
      <xdr:spPr bwMode="auto">
        <a:xfrm>
          <a:off x="4743450" y="51796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44331"/>
    <xdr:sp macro="" textlink="">
      <xdr:nvSpPr>
        <xdr:cNvPr id="4481" name="Text Box 15">
          <a:extLst>
            <a:ext uri="{FF2B5EF4-FFF2-40B4-BE49-F238E27FC236}">
              <a16:creationId xmlns:a16="http://schemas.microsoft.com/office/drawing/2014/main" id="{C8D27F6C-0220-435C-B167-1F652E940A26}"/>
            </a:ext>
          </a:extLst>
        </xdr:cNvPr>
        <xdr:cNvSpPr txBox="1">
          <a:spLocks noChangeArrowheads="1"/>
        </xdr:cNvSpPr>
      </xdr:nvSpPr>
      <xdr:spPr bwMode="auto">
        <a:xfrm>
          <a:off x="4743450" y="517969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56743"/>
    <xdr:sp macro="" textlink="">
      <xdr:nvSpPr>
        <xdr:cNvPr id="4482" name="Text Box 15">
          <a:extLst>
            <a:ext uri="{FF2B5EF4-FFF2-40B4-BE49-F238E27FC236}">
              <a16:creationId xmlns:a16="http://schemas.microsoft.com/office/drawing/2014/main" id="{0A6E0E64-BB98-4286-A98A-E332D16D179C}"/>
            </a:ext>
          </a:extLst>
        </xdr:cNvPr>
        <xdr:cNvSpPr txBox="1">
          <a:spLocks noChangeArrowheads="1"/>
        </xdr:cNvSpPr>
      </xdr:nvSpPr>
      <xdr:spPr bwMode="auto">
        <a:xfrm>
          <a:off x="4743450" y="517969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483" name="Text Box 15">
          <a:extLst>
            <a:ext uri="{FF2B5EF4-FFF2-40B4-BE49-F238E27FC236}">
              <a16:creationId xmlns:a16="http://schemas.microsoft.com/office/drawing/2014/main" id="{0D1A3C48-10BA-450A-8E97-28B4A23387B8}"/>
            </a:ext>
          </a:extLst>
        </xdr:cNvPr>
        <xdr:cNvSpPr txBox="1">
          <a:spLocks noChangeArrowheads="1"/>
        </xdr:cNvSpPr>
      </xdr:nvSpPr>
      <xdr:spPr bwMode="auto">
        <a:xfrm>
          <a:off x="4743450" y="51796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44331"/>
    <xdr:sp macro="" textlink="">
      <xdr:nvSpPr>
        <xdr:cNvPr id="4484" name="Text Box 15">
          <a:extLst>
            <a:ext uri="{FF2B5EF4-FFF2-40B4-BE49-F238E27FC236}">
              <a16:creationId xmlns:a16="http://schemas.microsoft.com/office/drawing/2014/main" id="{5D58ACDD-E828-4D68-977A-16FB8CA0A162}"/>
            </a:ext>
          </a:extLst>
        </xdr:cNvPr>
        <xdr:cNvSpPr txBox="1">
          <a:spLocks noChangeArrowheads="1"/>
        </xdr:cNvSpPr>
      </xdr:nvSpPr>
      <xdr:spPr bwMode="auto">
        <a:xfrm>
          <a:off x="4743450" y="517969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485" name="Text Box 15">
          <a:extLst>
            <a:ext uri="{FF2B5EF4-FFF2-40B4-BE49-F238E27FC236}">
              <a16:creationId xmlns:a16="http://schemas.microsoft.com/office/drawing/2014/main" id="{55E8812B-FC6A-4CC0-9033-B13C87BB240D}"/>
            </a:ext>
          </a:extLst>
        </xdr:cNvPr>
        <xdr:cNvSpPr txBox="1">
          <a:spLocks noChangeArrowheads="1"/>
        </xdr:cNvSpPr>
      </xdr:nvSpPr>
      <xdr:spPr bwMode="auto">
        <a:xfrm>
          <a:off x="4743450" y="51796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486" name="Text Box 15">
          <a:extLst>
            <a:ext uri="{FF2B5EF4-FFF2-40B4-BE49-F238E27FC236}">
              <a16:creationId xmlns:a16="http://schemas.microsoft.com/office/drawing/2014/main" id="{5F12A6FA-C3F9-4BDA-BE45-8AB5E4F0F205}"/>
            </a:ext>
          </a:extLst>
        </xdr:cNvPr>
        <xdr:cNvSpPr txBox="1">
          <a:spLocks noChangeArrowheads="1"/>
        </xdr:cNvSpPr>
      </xdr:nvSpPr>
      <xdr:spPr bwMode="auto">
        <a:xfrm>
          <a:off x="4743450" y="51796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487" name="Text Box 15">
          <a:extLst>
            <a:ext uri="{FF2B5EF4-FFF2-40B4-BE49-F238E27FC236}">
              <a16:creationId xmlns:a16="http://schemas.microsoft.com/office/drawing/2014/main" id="{0E080774-A4CE-4AE8-A3EC-59944A021424}"/>
            </a:ext>
          </a:extLst>
        </xdr:cNvPr>
        <xdr:cNvSpPr txBox="1">
          <a:spLocks noChangeArrowheads="1"/>
        </xdr:cNvSpPr>
      </xdr:nvSpPr>
      <xdr:spPr bwMode="auto">
        <a:xfrm>
          <a:off x="4743450" y="51796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488" name="Text Box 15">
          <a:extLst>
            <a:ext uri="{FF2B5EF4-FFF2-40B4-BE49-F238E27FC236}">
              <a16:creationId xmlns:a16="http://schemas.microsoft.com/office/drawing/2014/main" id="{90B13595-656B-4008-93FB-8C36D113E137}"/>
            </a:ext>
          </a:extLst>
        </xdr:cNvPr>
        <xdr:cNvSpPr txBox="1">
          <a:spLocks noChangeArrowheads="1"/>
        </xdr:cNvSpPr>
      </xdr:nvSpPr>
      <xdr:spPr bwMode="auto">
        <a:xfrm>
          <a:off x="4743450" y="51796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489" name="Text Box 15">
          <a:extLst>
            <a:ext uri="{FF2B5EF4-FFF2-40B4-BE49-F238E27FC236}">
              <a16:creationId xmlns:a16="http://schemas.microsoft.com/office/drawing/2014/main" id="{32A317E2-3A5B-4EA8-91BC-81E7FB9083FF}"/>
            </a:ext>
          </a:extLst>
        </xdr:cNvPr>
        <xdr:cNvSpPr txBox="1">
          <a:spLocks noChangeArrowheads="1"/>
        </xdr:cNvSpPr>
      </xdr:nvSpPr>
      <xdr:spPr bwMode="auto">
        <a:xfrm>
          <a:off x="4743450" y="51796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490" name="Text Box 15">
          <a:extLst>
            <a:ext uri="{FF2B5EF4-FFF2-40B4-BE49-F238E27FC236}">
              <a16:creationId xmlns:a16="http://schemas.microsoft.com/office/drawing/2014/main" id="{E257E98D-1D93-4197-B2ED-3AC22E67BD0C}"/>
            </a:ext>
          </a:extLst>
        </xdr:cNvPr>
        <xdr:cNvSpPr txBox="1">
          <a:spLocks noChangeArrowheads="1"/>
        </xdr:cNvSpPr>
      </xdr:nvSpPr>
      <xdr:spPr bwMode="auto">
        <a:xfrm>
          <a:off x="4743450" y="51796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491" name="Text Box 15">
          <a:extLst>
            <a:ext uri="{FF2B5EF4-FFF2-40B4-BE49-F238E27FC236}">
              <a16:creationId xmlns:a16="http://schemas.microsoft.com/office/drawing/2014/main" id="{7BEC1092-0074-45B7-8A9E-0B10CDE3907F}"/>
            </a:ext>
          </a:extLst>
        </xdr:cNvPr>
        <xdr:cNvSpPr txBox="1">
          <a:spLocks noChangeArrowheads="1"/>
        </xdr:cNvSpPr>
      </xdr:nvSpPr>
      <xdr:spPr bwMode="auto">
        <a:xfrm>
          <a:off x="4743450" y="51796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492" name="Text Box 15">
          <a:extLst>
            <a:ext uri="{FF2B5EF4-FFF2-40B4-BE49-F238E27FC236}">
              <a16:creationId xmlns:a16="http://schemas.microsoft.com/office/drawing/2014/main" id="{CE72CDC2-9F4F-43F6-BBA8-F6EBB7A4C8C4}"/>
            </a:ext>
          </a:extLst>
        </xdr:cNvPr>
        <xdr:cNvSpPr txBox="1">
          <a:spLocks noChangeArrowheads="1"/>
        </xdr:cNvSpPr>
      </xdr:nvSpPr>
      <xdr:spPr bwMode="auto">
        <a:xfrm>
          <a:off x="4743450" y="51796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493" name="Text Box 15">
          <a:extLst>
            <a:ext uri="{FF2B5EF4-FFF2-40B4-BE49-F238E27FC236}">
              <a16:creationId xmlns:a16="http://schemas.microsoft.com/office/drawing/2014/main" id="{9392AE7A-7968-4759-9E8E-43DACB0C98D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494" name="Text Box 15">
          <a:extLst>
            <a:ext uri="{FF2B5EF4-FFF2-40B4-BE49-F238E27FC236}">
              <a16:creationId xmlns:a16="http://schemas.microsoft.com/office/drawing/2014/main" id="{5CA5D309-EBD9-4CB0-88BE-BAD05899CF2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495" name="Text Box 15">
          <a:extLst>
            <a:ext uri="{FF2B5EF4-FFF2-40B4-BE49-F238E27FC236}">
              <a16:creationId xmlns:a16="http://schemas.microsoft.com/office/drawing/2014/main" id="{BEA2963F-AA18-4B2A-A61D-F1D9C10B40D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496" name="Text Box 15">
          <a:extLst>
            <a:ext uri="{FF2B5EF4-FFF2-40B4-BE49-F238E27FC236}">
              <a16:creationId xmlns:a16="http://schemas.microsoft.com/office/drawing/2014/main" id="{15C1F997-E072-472A-B5CB-28FAC2D21EA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497" name="Text Box 15">
          <a:extLst>
            <a:ext uri="{FF2B5EF4-FFF2-40B4-BE49-F238E27FC236}">
              <a16:creationId xmlns:a16="http://schemas.microsoft.com/office/drawing/2014/main" id="{F85F5B2C-F36A-43B7-8326-1766DFB136E2}"/>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498" name="Text Box 15">
          <a:extLst>
            <a:ext uri="{FF2B5EF4-FFF2-40B4-BE49-F238E27FC236}">
              <a16:creationId xmlns:a16="http://schemas.microsoft.com/office/drawing/2014/main" id="{16A4DDFC-549B-4FF3-95EC-D400F9D46E1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499" name="Text Box 15">
          <a:extLst>
            <a:ext uri="{FF2B5EF4-FFF2-40B4-BE49-F238E27FC236}">
              <a16:creationId xmlns:a16="http://schemas.microsoft.com/office/drawing/2014/main" id="{9B260E9D-9C4B-4311-9591-E77DBF61835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500" name="Text Box 15">
          <a:extLst>
            <a:ext uri="{FF2B5EF4-FFF2-40B4-BE49-F238E27FC236}">
              <a16:creationId xmlns:a16="http://schemas.microsoft.com/office/drawing/2014/main" id="{8A6D844A-1F17-42FF-A28F-C97A9DD5CFE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501" name="Text Box 15">
          <a:extLst>
            <a:ext uri="{FF2B5EF4-FFF2-40B4-BE49-F238E27FC236}">
              <a16:creationId xmlns:a16="http://schemas.microsoft.com/office/drawing/2014/main" id="{796771FC-34C0-4AF9-A1DA-9FE4ADF29C1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502" name="Text Box 15">
          <a:extLst>
            <a:ext uri="{FF2B5EF4-FFF2-40B4-BE49-F238E27FC236}">
              <a16:creationId xmlns:a16="http://schemas.microsoft.com/office/drawing/2014/main" id="{B4A1BB02-3780-41C7-864C-FAF9C1BE42E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503" name="Text Box 15">
          <a:extLst>
            <a:ext uri="{FF2B5EF4-FFF2-40B4-BE49-F238E27FC236}">
              <a16:creationId xmlns:a16="http://schemas.microsoft.com/office/drawing/2014/main" id="{AE6EDF37-3983-4715-ABC1-B7D91D26E28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448496"/>
    <xdr:sp macro="" textlink="">
      <xdr:nvSpPr>
        <xdr:cNvPr id="4504" name="Text Box 15">
          <a:extLst>
            <a:ext uri="{FF2B5EF4-FFF2-40B4-BE49-F238E27FC236}">
              <a16:creationId xmlns:a16="http://schemas.microsoft.com/office/drawing/2014/main" id="{23BE94A0-1D59-4239-8DC5-2B94D38815FD}"/>
            </a:ext>
          </a:extLst>
        </xdr:cNvPr>
        <xdr:cNvSpPr txBox="1">
          <a:spLocks noChangeArrowheads="1"/>
        </xdr:cNvSpPr>
      </xdr:nvSpPr>
      <xdr:spPr bwMode="auto">
        <a:xfrm>
          <a:off x="4743450" y="198501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05" name="Text Box 15">
          <a:extLst>
            <a:ext uri="{FF2B5EF4-FFF2-40B4-BE49-F238E27FC236}">
              <a16:creationId xmlns:a16="http://schemas.microsoft.com/office/drawing/2014/main" id="{264E6DF6-262F-430E-8500-69202096EC60}"/>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444331"/>
    <xdr:sp macro="" textlink="">
      <xdr:nvSpPr>
        <xdr:cNvPr id="4506" name="Text Box 15">
          <a:extLst>
            <a:ext uri="{FF2B5EF4-FFF2-40B4-BE49-F238E27FC236}">
              <a16:creationId xmlns:a16="http://schemas.microsoft.com/office/drawing/2014/main" id="{8835DE40-C309-4E46-9FAD-D24F25F9EFAC}"/>
            </a:ext>
          </a:extLst>
        </xdr:cNvPr>
        <xdr:cNvSpPr txBox="1">
          <a:spLocks noChangeArrowheads="1"/>
        </xdr:cNvSpPr>
      </xdr:nvSpPr>
      <xdr:spPr bwMode="auto">
        <a:xfrm>
          <a:off x="4743450" y="198501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448496"/>
    <xdr:sp macro="" textlink="">
      <xdr:nvSpPr>
        <xdr:cNvPr id="4507" name="Text Box 15">
          <a:extLst>
            <a:ext uri="{FF2B5EF4-FFF2-40B4-BE49-F238E27FC236}">
              <a16:creationId xmlns:a16="http://schemas.microsoft.com/office/drawing/2014/main" id="{3A1A8C4B-CB9A-4FA7-89B4-2F5B05123A21}"/>
            </a:ext>
          </a:extLst>
        </xdr:cNvPr>
        <xdr:cNvSpPr txBox="1">
          <a:spLocks noChangeArrowheads="1"/>
        </xdr:cNvSpPr>
      </xdr:nvSpPr>
      <xdr:spPr bwMode="auto">
        <a:xfrm>
          <a:off x="4743450" y="198501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08" name="Text Box 15">
          <a:extLst>
            <a:ext uri="{FF2B5EF4-FFF2-40B4-BE49-F238E27FC236}">
              <a16:creationId xmlns:a16="http://schemas.microsoft.com/office/drawing/2014/main" id="{341ADAB2-33C1-4D4C-B889-E9137CF61EFB}"/>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444331"/>
    <xdr:sp macro="" textlink="">
      <xdr:nvSpPr>
        <xdr:cNvPr id="4509" name="Text Box 15">
          <a:extLst>
            <a:ext uri="{FF2B5EF4-FFF2-40B4-BE49-F238E27FC236}">
              <a16:creationId xmlns:a16="http://schemas.microsoft.com/office/drawing/2014/main" id="{4F4DE1A8-15C2-451D-9F1E-41B722550229}"/>
            </a:ext>
          </a:extLst>
        </xdr:cNvPr>
        <xdr:cNvSpPr txBox="1">
          <a:spLocks noChangeArrowheads="1"/>
        </xdr:cNvSpPr>
      </xdr:nvSpPr>
      <xdr:spPr bwMode="auto">
        <a:xfrm>
          <a:off x="4743450" y="198501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456743"/>
    <xdr:sp macro="" textlink="">
      <xdr:nvSpPr>
        <xdr:cNvPr id="4510" name="Text Box 15">
          <a:extLst>
            <a:ext uri="{FF2B5EF4-FFF2-40B4-BE49-F238E27FC236}">
              <a16:creationId xmlns:a16="http://schemas.microsoft.com/office/drawing/2014/main" id="{BC9D0C14-E80D-4EC8-A1F0-D63E4C8E2445}"/>
            </a:ext>
          </a:extLst>
        </xdr:cNvPr>
        <xdr:cNvSpPr txBox="1">
          <a:spLocks noChangeArrowheads="1"/>
        </xdr:cNvSpPr>
      </xdr:nvSpPr>
      <xdr:spPr bwMode="auto">
        <a:xfrm>
          <a:off x="4743450" y="198501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11" name="Text Box 15">
          <a:extLst>
            <a:ext uri="{FF2B5EF4-FFF2-40B4-BE49-F238E27FC236}">
              <a16:creationId xmlns:a16="http://schemas.microsoft.com/office/drawing/2014/main" id="{4BEA5BB1-F9E6-44D5-9D61-6C95B7C8411B}"/>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444331"/>
    <xdr:sp macro="" textlink="">
      <xdr:nvSpPr>
        <xdr:cNvPr id="4512" name="Text Box 15">
          <a:extLst>
            <a:ext uri="{FF2B5EF4-FFF2-40B4-BE49-F238E27FC236}">
              <a16:creationId xmlns:a16="http://schemas.microsoft.com/office/drawing/2014/main" id="{3760424E-9597-40BB-B464-6F6D32B2C3AC}"/>
            </a:ext>
          </a:extLst>
        </xdr:cNvPr>
        <xdr:cNvSpPr txBox="1">
          <a:spLocks noChangeArrowheads="1"/>
        </xdr:cNvSpPr>
      </xdr:nvSpPr>
      <xdr:spPr bwMode="auto">
        <a:xfrm>
          <a:off x="4743450" y="198501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13" name="Text Box 15">
          <a:extLst>
            <a:ext uri="{FF2B5EF4-FFF2-40B4-BE49-F238E27FC236}">
              <a16:creationId xmlns:a16="http://schemas.microsoft.com/office/drawing/2014/main" id="{2F09A547-F8B0-4B86-A776-9FD2384A4893}"/>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14" name="Text Box 15">
          <a:extLst>
            <a:ext uri="{FF2B5EF4-FFF2-40B4-BE49-F238E27FC236}">
              <a16:creationId xmlns:a16="http://schemas.microsoft.com/office/drawing/2014/main" id="{E0A4FE38-E8DD-42F7-8985-FD486C04108F}"/>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15" name="Text Box 15">
          <a:extLst>
            <a:ext uri="{FF2B5EF4-FFF2-40B4-BE49-F238E27FC236}">
              <a16:creationId xmlns:a16="http://schemas.microsoft.com/office/drawing/2014/main" id="{91EDB080-543B-441C-97BB-532FE7486EDE}"/>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16" name="Text Box 15">
          <a:extLst>
            <a:ext uri="{FF2B5EF4-FFF2-40B4-BE49-F238E27FC236}">
              <a16:creationId xmlns:a16="http://schemas.microsoft.com/office/drawing/2014/main" id="{8D983119-8366-4A7F-8055-61F0BE4BCF90}"/>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17" name="Text Box 15">
          <a:extLst>
            <a:ext uri="{FF2B5EF4-FFF2-40B4-BE49-F238E27FC236}">
              <a16:creationId xmlns:a16="http://schemas.microsoft.com/office/drawing/2014/main" id="{BB3C6C16-1F38-4C33-A900-3194A83E7DFD}"/>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18" name="Text Box 15">
          <a:extLst>
            <a:ext uri="{FF2B5EF4-FFF2-40B4-BE49-F238E27FC236}">
              <a16:creationId xmlns:a16="http://schemas.microsoft.com/office/drawing/2014/main" id="{CAFCC0DE-BEF5-49FA-9284-3689EBD08048}"/>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19" name="Text Box 15">
          <a:extLst>
            <a:ext uri="{FF2B5EF4-FFF2-40B4-BE49-F238E27FC236}">
              <a16:creationId xmlns:a16="http://schemas.microsoft.com/office/drawing/2014/main" id="{50FB78A2-D691-412A-8A66-04A2BE267634}"/>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20" name="Text Box 15">
          <a:extLst>
            <a:ext uri="{FF2B5EF4-FFF2-40B4-BE49-F238E27FC236}">
              <a16:creationId xmlns:a16="http://schemas.microsoft.com/office/drawing/2014/main" id="{EB599985-F5BF-4366-AA26-A8C014AF2007}"/>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21" name="Text Box 15">
          <a:extLst>
            <a:ext uri="{FF2B5EF4-FFF2-40B4-BE49-F238E27FC236}">
              <a16:creationId xmlns:a16="http://schemas.microsoft.com/office/drawing/2014/main" id="{6A06856B-BF13-4DB5-ACEB-1D8940DFF081}"/>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22" name="Text Box 15">
          <a:extLst>
            <a:ext uri="{FF2B5EF4-FFF2-40B4-BE49-F238E27FC236}">
              <a16:creationId xmlns:a16="http://schemas.microsoft.com/office/drawing/2014/main" id="{DBEBEC60-F018-4356-B582-47FDA6FABECE}"/>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23" name="Text Box 15">
          <a:extLst>
            <a:ext uri="{FF2B5EF4-FFF2-40B4-BE49-F238E27FC236}">
              <a16:creationId xmlns:a16="http://schemas.microsoft.com/office/drawing/2014/main" id="{7A5B8C07-6D36-4810-BDAA-CF96A58F9C3D}"/>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24" name="Text Box 15">
          <a:extLst>
            <a:ext uri="{FF2B5EF4-FFF2-40B4-BE49-F238E27FC236}">
              <a16:creationId xmlns:a16="http://schemas.microsoft.com/office/drawing/2014/main" id="{04C405F1-2CEC-4E84-821B-010B374D5F78}"/>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25" name="Text Box 15">
          <a:extLst>
            <a:ext uri="{FF2B5EF4-FFF2-40B4-BE49-F238E27FC236}">
              <a16:creationId xmlns:a16="http://schemas.microsoft.com/office/drawing/2014/main" id="{17A94DA9-E76E-479F-9E6C-536CB722D3BA}"/>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26" name="Text Box 15">
          <a:extLst>
            <a:ext uri="{FF2B5EF4-FFF2-40B4-BE49-F238E27FC236}">
              <a16:creationId xmlns:a16="http://schemas.microsoft.com/office/drawing/2014/main" id="{7E7B001F-B485-4AE7-B64F-93589E2BFCEA}"/>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27" name="Text Box 15">
          <a:extLst>
            <a:ext uri="{FF2B5EF4-FFF2-40B4-BE49-F238E27FC236}">
              <a16:creationId xmlns:a16="http://schemas.microsoft.com/office/drawing/2014/main" id="{F85EE9E3-683A-4B77-860E-AFF3408F668E}"/>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28" name="Text Box 15">
          <a:extLst>
            <a:ext uri="{FF2B5EF4-FFF2-40B4-BE49-F238E27FC236}">
              <a16:creationId xmlns:a16="http://schemas.microsoft.com/office/drawing/2014/main" id="{89E9019A-E08D-43B8-B27F-ECC3B1399CF4}"/>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29" name="Text Box 15">
          <a:extLst>
            <a:ext uri="{FF2B5EF4-FFF2-40B4-BE49-F238E27FC236}">
              <a16:creationId xmlns:a16="http://schemas.microsoft.com/office/drawing/2014/main" id="{9F97BABF-1B52-4A2F-ABAF-19CED3F24083}"/>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30" name="Text Box 15">
          <a:extLst>
            <a:ext uri="{FF2B5EF4-FFF2-40B4-BE49-F238E27FC236}">
              <a16:creationId xmlns:a16="http://schemas.microsoft.com/office/drawing/2014/main" id="{65D0776B-4544-4573-A566-C91B1915B3F9}"/>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31" name="Text Box 15">
          <a:extLst>
            <a:ext uri="{FF2B5EF4-FFF2-40B4-BE49-F238E27FC236}">
              <a16:creationId xmlns:a16="http://schemas.microsoft.com/office/drawing/2014/main" id="{02F59F20-F560-4C57-BF40-23E6A0223204}"/>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32" name="Text Box 15">
          <a:extLst>
            <a:ext uri="{FF2B5EF4-FFF2-40B4-BE49-F238E27FC236}">
              <a16:creationId xmlns:a16="http://schemas.microsoft.com/office/drawing/2014/main" id="{D32D8C3B-17C4-4B54-978B-A1227330D73C}"/>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33" name="Text Box 15">
          <a:extLst>
            <a:ext uri="{FF2B5EF4-FFF2-40B4-BE49-F238E27FC236}">
              <a16:creationId xmlns:a16="http://schemas.microsoft.com/office/drawing/2014/main" id="{868D4F31-9772-471C-B88C-60AAECBBD587}"/>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8496"/>
    <xdr:sp macro="" textlink="">
      <xdr:nvSpPr>
        <xdr:cNvPr id="4534" name="Text Box 15">
          <a:extLst>
            <a:ext uri="{FF2B5EF4-FFF2-40B4-BE49-F238E27FC236}">
              <a16:creationId xmlns:a16="http://schemas.microsoft.com/office/drawing/2014/main" id="{ADF782FA-2E27-498B-BC38-B80CD32586BC}"/>
            </a:ext>
          </a:extLst>
        </xdr:cNvPr>
        <xdr:cNvSpPr txBox="1">
          <a:spLocks noChangeArrowheads="1"/>
        </xdr:cNvSpPr>
      </xdr:nvSpPr>
      <xdr:spPr bwMode="auto">
        <a:xfrm>
          <a:off x="4743450" y="205930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35" name="Text Box 15">
          <a:extLst>
            <a:ext uri="{FF2B5EF4-FFF2-40B4-BE49-F238E27FC236}">
              <a16:creationId xmlns:a16="http://schemas.microsoft.com/office/drawing/2014/main" id="{EB7DCC78-FF03-4A7D-9BDF-15098BC862FA}"/>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4331"/>
    <xdr:sp macro="" textlink="">
      <xdr:nvSpPr>
        <xdr:cNvPr id="4536" name="Text Box 15">
          <a:extLst>
            <a:ext uri="{FF2B5EF4-FFF2-40B4-BE49-F238E27FC236}">
              <a16:creationId xmlns:a16="http://schemas.microsoft.com/office/drawing/2014/main" id="{5B37CB9F-200F-408A-A1F8-E4325C86F340}"/>
            </a:ext>
          </a:extLst>
        </xdr:cNvPr>
        <xdr:cNvSpPr txBox="1">
          <a:spLocks noChangeArrowheads="1"/>
        </xdr:cNvSpPr>
      </xdr:nvSpPr>
      <xdr:spPr bwMode="auto">
        <a:xfrm>
          <a:off x="4743450" y="205930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8496"/>
    <xdr:sp macro="" textlink="">
      <xdr:nvSpPr>
        <xdr:cNvPr id="4537" name="Text Box 15">
          <a:extLst>
            <a:ext uri="{FF2B5EF4-FFF2-40B4-BE49-F238E27FC236}">
              <a16:creationId xmlns:a16="http://schemas.microsoft.com/office/drawing/2014/main" id="{0395E9AE-02E0-48F8-95EA-A1A96792BB90}"/>
            </a:ext>
          </a:extLst>
        </xdr:cNvPr>
        <xdr:cNvSpPr txBox="1">
          <a:spLocks noChangeArrowheads="1"/>
        </xdr:cNvSpPr>
      </xdr:nvSpPr>
      <xdr:spPr bwMode="auto">
        <a:xfrm>
          <a:off x="4743450" y="205930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38" name="Text Box 15">
          <a:extLst>
            <a:ext uri="{FF2B5EF4-FFF2-40B4-BE49-F238E27FC236}">
              <a16:creationId xmlns:a16="http://schemas.microsoft.com/office/drawing/2014/main" id="{F037D9AC-9BF3-4370-8DBD-38C7821C9FEE}"/>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4331"/>
    <xdr:sp macro="" textlink="">
      <xdr:nvSpPr>
        <xdr:cNvPr id="4539" name="Text Box 15">
          <a:extLst>
            <a:ext uri="{FF2B5EF4-FFF2-40B4-BE49-F238E27FC236}">
              <a16:creationId xmlns:a16="http://schemas.microsoft.com/office/drawing/2014/main" id="{DB5A290F-EF7F-43A6-9DE2-5C35B0BADC9A}"/>
            </a:ext>
          </a:extLst>
        </xdr:cNvPr>
        <xdr:cNvSpPr txBox="1">
          <a:spLocks noChangeArrowheads="1"/>
        </xdr:cNvSpPr>
      </xdr:nvSpPr>
      <xdr:spPr bwMode="auto">
        <a:xfrm>
          <a:off x="4743450" y="205930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56743"/>
    <xdr:sp macro="" textlink="">
      <xdr:nvSpPr>
        <xdr:cNvPr id="4540" name="Text Box 15">
          <a:extLst>
            <a:ext uri="{FF2B5EF4-FFF2-40B4-BE49-F238E27FC236}">
              <a16:creationId xmlns:a16="http://schemas.microsoft.com/office/drawing/2014/main" id="{8F46E14C-ABA5-4392-A128-2D647E044039}"/>
            </a:ext>
          </a:extLst>
        </xdr:cNvPr>
        <xdr:cNvSpPr txBox="1">
          <a:spLocks noChangeArrowheads="1"/>
        </xdr:cNvSpPr>
      </xdr:nvSpPr>
      <xdr:spPr bwMode="auto">
        <a:xfrm>
          <a:off x="4743450" y="205930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41" name="Text Box 15">
          <a:extLst>
            <a:ext uri="{FF2B5EF4-FFF2-40B4-BE49-F238E27FC236}">
              <a16:creationId xmlns:a16="http://schemas.microsoft.com/office/drawing/2014/main" id="{D9EFF57F-E222-483B-BCE0-23BECE68FC74}"/>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4331"/>
    <xdr:sp macro="" textlink="">
      <xdr:nvSpPr>
        <xdr:cNvPr id="4542" name="Text Box 15">
          <a:extLst>
            <a:ext uri="{FF2B5EF4-FFF2-40B4-BE49-F238E27FC236}">
              <a16:creationId xmlns:a16="http://schemas.microsoft.com/office/drawing/2014/main" id="{93B983E7-456E-4A45-89A9-1B309CE4CB96}"/>
            </a:ext>
          </a:extLst>
        </xdr:cNvPr>
        <xdr:cNvSpPr txBox="1">
          <a:spLocks noChangeArrowheads="1"/>
        </xdr:cNvSpPr>
      </xdr:nvSpPr>
      <xdr:spPr bwMode="auto">
        <a:xfrm>
          <a:off x="4743450" y="205930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43" name="Text Box 15">
          <a:extLst>
            <a:ext uri="{FF2B5EF4-FFF2-40B4-BE49-F238E27FC236}">
              <a16:creationId xmlns:a16="http://schemas.microsoft.com/office/drawing/2014/main" id="{BE162B6D-68C2-4A9B-8831-92F6155AE57C}"/>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44" name="Text Box 15">
          <a:extLst>
            <a:ext uri="{FF2B5EF4-FFF2-40B4-BE49-F238E27FC236}">
              <a16:creationId xmlns:a16="http://schemas.microsoft.com/office/drawing/2014/main" id="{91EA3CF2-1430-4714-A72A-9DA58F4CE1CE}"/>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45" name="Text Box 15">
          <a:extLst>
            <a:ext uri="{FF2B5EF4-FFF2-40B4-BE49-F238E27FC236}">
              <a16:creationId xmlns:a16="http://schemas.microsoft.com/office/drawing/2014/main" id="{60BCC337-9DC7-4BC2-9B59-2B422F2A3E0F}"/>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46" name="Text Box 15">
          <a:extLst>
            <a:ext uri="{FF2B5EF4-FFF2-40B4-BE49-F238E27FC236}">
              <a16:creationId xmlns:a16="http://schemas.microsoft.com/office/drawing/2014/main" id="{279E891A-A5E1-4F15-B9DF-DEDE5E29E122}"/>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47" name="Text Box 15">
          <a:extLst>
            <a:ext uri="{FF2B5EF4-FFF2-40B4-BE49-F238E27FC236}">
              <a16:creationId xmlns:a16="http://schemas.microsoft.com/office/drawing/2014/main" id="{C6C71BC0-3315-4CEB-81E7-D5E7341BAC39}"/>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48" name="Text Box 15">
          <a:extLst>
            <a:ext uri="{FF2B5EF4-FFF2-40B4-BE49-F238E27FC236}">
              <a16:creationId xmlns:a16="http://schemas.microsoft.com/office/drawing/2014/main" id="{56DB84C7-53B3-4390-8766-586F5CB7CEF4}"/>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49" name="Text Box 15">
          <a:extLst>
            <a:ext uri="{FF2B5EF4-FFF2-40B4-BE49-F238E27FC236}">
              <a16:creationId xmlns:a16="http://schemas.microsoft.com/office/drawing/2014/main" id="{97D397AD-7AF5-4087-86D8-E7B5D895F645}"/>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50" name="Text Box 15">
          <a:extLst>
            <a:ext uri="{FF2B5EF4-FFF2-40B4-BE49-F238E27FC236}">
              <a16:creationId xmlns:a16="http://schemas.microsoft.com/office/drawing/2014/main" id="{8AD86B99-32FC-4BAF-A31B-020B90F7DBCB}"/>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51" name="Text Box 15">
          <a:extLst>
            <a:ext uri="{FF2B5EF4-FFF2-40B4-BE49-F238E27FC236}">
              <a16:creationId xmlns:a16="http://schemas.microsoft.com/office/drawing/2014/main" id="{CC093BB3-E72B-49EE-A3CE-B617808EF1E6}"/>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52" name="Text Box 15">
          <a:extLst>
            <a:ext uri="{FF2B5EF4-FFF2-40B4-BE49-F238E27FC236}">
              <a16:creationId xmlns:a16="http://schemas.microsoft.com/office/drawing/2014/main" id="{B64B8351-177C-4A58-9A3A-748C3F8D17E1}"/>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53" name="Text Box 15">
          <a:extLst>
            <a:ext uri="{FF2B5EF4-FFF2-40B4-BE49-F238E27FC236}">
              <a16:creationId xmlns:a16="http://schemas.microsoft.com/office/drawing/2014/main" id="{6DF10E1D-7740-43EE-A967-73DE60801644}"/>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54" name="Text Box 15">
          <a:extLst>
            <a:ext uri="{FF2B5EF4-FFF2-40B4-BE49-F238E27FC236}">
              <a16:creationId xmlns:a16="http://schemas.microsoft.com/office/drawing/2014/main" id="{5F1B0017-7C62-43CF-8CF1-6AC63D878410}"/>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55" name="Text Box 15">
          <a:extLst>
            <a:ext uri="{FF2B5EF4-FFF2-40B4-BE49-F238E27FC236}">
              <a16:creationId xmlns:a16="http://schemas.microsoft.com/office/drawing/2014/main" id="{DA4B94BE-E2C2-4118-8B38-CCC1F40291EB}"/>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56" name="Text Box 15">
          <a:extLst>
            <a:ext uri="{FF2B5EF4-FFF2-40B4-BE49-F238E27FC236}">
              <a16:creationId xmlns:a16="http://schemas.microsoft.com/office/drawing/2014/main" id="{553C7CE1-ECE0-4F01-923A-5D2C5C4C1657}"/>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57" name="Text Box 15">
          <a:extLst>
            <a:ext uri="{FF2B5EF4-FFF2-40B4-BE49-F238E27FC236}">
              <a16:creationId xmlns:a16="http://schemas.microsoft.com/office/drawing/2014/main" id="{D41F606E-3A3B-42B5-8345-BF610243A6BD}"/>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58" name="Text Box 15">
          <a:extLst>
            <a:ext uri="{FF2B5EF4-FFF2-40B4-BE49-F238E27FC236}">
              <a16:creationId xmlns:a16="http://schemas.microsoft.com/office/drawing/2014/main" id="{F775C643-EDB1-4011-942B-A9F6A1E85133}"/>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59" name="Text Box 15">
          <a:extLst>
            <a:ext uri="{FF2B5EF4-FFF2-40B4-BE49-F238E27FC236}">
              <a16:creationId xmlns:a16="http://schemas.microsoft.com/office/drawing/2014/main" id="{59D0428D-08B4-4AD2-8746-9C19AE75ED80}"/>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60" name="Text Box 15">
          <a:extLst>
            <a:ext uri="{FF2B5EF4-FFF2-40B4-BE49-F238E27FC236}">
              <a16:creationId xmlns:a16="http://schemas.microsoft.com/office/drawing/2014/main" id="{6B3FFF53-DDD3-4235-B5B7-656865A6A68E}"/>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61" name="Text Box 15">
          <a:extLst>
            <a:ext uri="{FF2B5EF4-FFF2-40B4-BE49-F238E27FC236}">
              <a16:creationId xmlns:a16="http://schemas.microsoft.com/office/drawing/2014/main" id="{36167FAD-0190-400F-B45C-05983F3604A0}"/>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62" name="Text Box 15">
          <a:extLst>
            <a:ext uri="{FF2B5EF4-FFF2-40B4-BE49-F238E27FC236}">
              <a16:creationId xmlns:a16="http://schemas.microsoft.com/office/drawing/2014/main" id="{B99B4AA4-37BA-4D40-B2A1-4B7B0ADB136C}"/>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63" name="Text Box 15">
          <a:extLst>
            <a:ext uri="{FF2B5EF4-FFF2-40B4-BE49-F238E27FC236}">
              <a16:creationId xmlns:a16="http://schemas.microsoft.com/office/drawing/2014/main" id="{974B88BA-7C50-4BD1-A298-E47FFF0F95D8}"/>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64" name="Text Box 15">
          <a:extLst>
            <a:ext uri="{FF2B5EF4-FFF2-40B4-BE49-F238E27FC236}">
              <a16:creationId xmlns:a16="http://schemas.microsoft.com/office/drawing/2014/main" id="{7BF6146C-2753-43FC-AEB0-2358645B5737}"/>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65" name="Text Box 15">
          <a:extLst>
            <a:ext uri="{FF2B5EF4-FFF2-40B4-BE49-F238E27FC236}">
              <a16:creationId xmlns:a16="http://schemas.microsoft.com/office/drawing/2014/main" id="{EC9A3B65-3B24-418B-8922-B4D14D2B2F82}"/>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66" name="Text Box 15">
          <a:extLst>
            <a:ext uri="{FF2B5EF4-FFF2-40B4-BE49-F238E27FC236}">
              <a16:creationId xmlns:a16="http://schemas.microsoft.com/office/drawing/2014/main" id="{4A27E797-F5DF-4210-B9F0-2BC755C747F9}"/>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67" name="Text Box 15">
          <a:extLst>
            <a:ext uri="{FF2B5EF4-FFF2-40B4-BE49-F238E27FC236}">
              <a16:creationId xmlns:a16="http://schemas.microsoft.com/office/drawing/2014/main" id="{F6509F4D-9DE1-4154-A690-F78E20025569}"/>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68" name="Text Box 15">
          <a:extLst>
            <a:ext uri="{FF2B5EF4-FFF2-40B4-BE49-F238E27FC236}">
              <a16:creationId xmlns:a16="http://schemas.microsoft.com/office/drawing/2014/main" id="{CAE709D1-6BB8-4CF8-9E13-454F2B602926}"/>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69" name="Text Box 15">
          <a:extLst>
            <a:ext uri="{FF2B5EF4-FFF2-40B4-BE49-F238E27FC236}">
              <a16:creationId xmlns:a16="http://schemas.microsoft.com/office/drawing/2014/main" id="{7A2F7B59-A1D8-4A9F-923B-4D3561D9FBC0}"/>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70" name="Text Box 15">
          <a:extLst>
            <a:ext uri="{FF2B5EF4-FFF2-40B4-BE49-F238E27FC236}">
              <a16:creationId xmlns:a16="http://schemas.microsoft.com/office/drawing/2014/main" id="{68634A70-3B24-482E-92F7-A710B690DAA9}"/>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71" name="Text Box 15">
          <a:extLst>
            <a:ext uri="{FF2B5EF4-FFF2-40B4-BE49-F238E27FC236}">
              <a16:creationId xmlns:a16="http://schemas.microsoft.com/office/drawing/2014/main" id="{125B7664-8879-415C-BE51-7820456ED90B}"/>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72" name="Text Box 15">
          <a:extLst>
            <a:ext uri="{FF2B5EF4-FFF2-40B4-BE49-F238E27FC236}">
              <a16:creationId xmlns:a16="http://schemas.microsoft.com/office/drawing/2014/main" id="{9615DF8D-820A-4AEC-9C28-D0EF9380FFD6}"/>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73" name="Text Box 15">
          <a:extLst>
            <a:ext uri="{FF2B5EF4-FFF2-40B4-BE49-F238E27FC236}">
              <a16:creationId xmlns:a16="http://schemas.microsoft.com/office/drawing/2014/main" id="{D2DB0C93-16E3-4666-8A3A-2F44749DC0AB}"/>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74" name="Text Box 15">
          <a:extLst>
            <a:ext uri="{FF2B5EF4-FFF2-40B4-BE49-F238E27FC236}">
              <a16:creationId xmlns:a16="http://schemas.microsoft.com/office/drawing/2014/main" id="{83CD50EF-DFCE-4155-914A-773611129EA3}"/>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75" name="Text Box 15">
          <a:extLst>
            <a:ext uri="{FF2B5EF4-FFF2-40B4-BE49-F238E27FC236}">
              <a16:creationId xmlns:a16="http://schemas.microsoft.com/office/drawing/2014/main" id="{317ED214-CBA0-4046-8CF0-7678850E3375}"/>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76" name="Text Box 15">
          <a:extLst>
            <a:ext uri="{FF2B5EF4-FFF2-40B4-BE49-F238E27FC236}">
              <a16:creationId xmlns:a16="http://schemas.microsoft.com/office/drawing/2014/main" id="{F22A9BAA-D69C-46A0-A45D-3E5840D4F780}"/>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77" name="Text Box 15">
          <a:extLst>
            <a:ext uri="{FF2B5EF4-FFF2-40B4-BE49-F238E27FC236}">
              <a16:creationId xmlns:a16="http://schemas.microsoft.com/office/drawing/2014/main" id="{159D747E-5814-47E4-A293-29AB675A7BA5}"/>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78" name="Text Box 15">
          <a:extLst>
            <a:ext uri="{FF2B5EF4-FFF2-40B4-BE49-F238E27FC236}">
              <a16:creationId xmlns:a16="http://schemas.microsoft.com/office/drawing/2014/main" id="{FAA486AD-FBC0-4693-8D67-6D806253D55D}"/>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79" name="Text Box 15">
          <a:extLst>
            <a:ext uri="{FF2B5EF4-FFF2-40B4-BE49-F238E27FC236}">
              <a16:creationId xmlns:a16="http://schemas.microsoft.com/office/drawing/2014/main" id="{F9AF5AC4-D0EF-4094-BDA7-C73A36445440}"/>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80" name="Text Box 15">
          <a:extLst>
            <a:ext uri="{FF2B5EF4-FFF2-40B4-BE49-F238E27FC236}">
              <a16:creationId xmlns:a16="http://schemas.microsoft.com/office/drawing/2014/main" id="{E7936CB0-C7B2-4828-B011-050C3B4D9391}"/>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81" name="Text Box 15">
          <a:extLst>
            <a:ext uri="{FF2B5EF4-FFF2-40B4-BE49-F238E27FC236}">
              <a16:creationId xmlns:a16="http://schemas.microsoft.com/office/drawing/2014/main" id="{84707048-02EC-41ED-8F8A-72AFD11AE9AC}"/>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82" name="Text Box 15">
          <a:extLst>
            <a:ext uri="{FF2B5EF4-FFF2-40B4-BE49-F238E27FC236}">
              <a16:creationId xmlns:a16="http://schemas.microsoft.com/office/drawing/2014/main" id="{C27C47DA-BEE7-43D8-A6F7-15190EF768F6}"/>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83" name="Text Box 15">
          <a:extLst>
            <a:ext uri="{FF2B5EF4-FFF2-40B4-BE49-F238E27FC236}">
              <a16:creationId xmlns:a16="http://schemas.microsoft.com/office/drawing/2014/main" id="{6BADA422-8AA0-41BB-BDA5-7B530BC4F672}"/>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84" name="Text Box 15">
          <a:extLst>
            <a:ext uri="{FF2B5EF4-FFF2-40B4-BE49-F238E27FC236}">
              <a16:creationId xmlns:a16="http://schemas.microsoft.com/office/drawing/2014/main" id="{53BD8537-1F28-4C67-B099-97DFA9B4AFD8}"/>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85" name="Text Box 15">
          <a:extLst>
            <a:ext uri="{FF2B5EF4-FFF2-40B4-BE49-F238E27FC236}">
              <a16:creationId xmlns:a16="http://schemas.microsoft.com/office/drawing/2014/main" id="{8D441BF6-A5C8-4F94-8C08-87029DB0DDD4}"/>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86" name="Text Box 15">
          <a:extLst>
            <a:ext uri="{FF2B5EF4-FFF2-40B4-BE49-F238E27FC236}">
              <a16:creationId xmlns:a16="http://schemas.microsoft.com/office/drawing/2014/main" id="{FCE1F7DF-0C97-429D-AD5B-429A8DF6731C}"/>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87" name="Text Box 15">
          <a:extLst>
            <a:ext uri="{FF2B5EF4-FFF2-40B4-BE49-F238E27FC236}">
              <a16:creationId xmlns:a16="http://schemas.microsoft.com/office/drawing/2014/main" id="{57321193-6E8F-4228-8398-56877D273727}"/>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wsDr>
</file>

<file path=xl/drawings/drawing4.xml><?xml version="1.0" encoding="utf-8"?>
<xdr:wsDr xmlns:xdr="http://schemas.openxmlformats.org/drawingml/2006/spreadsheetDrawing" xmlns:a="http://schemas.openxmlformats.org/drawingml/2006/main">
  <xdr:twoCellAnchor editAs="oneCell">
    <xdr:from>
      <xdr:col>25</xdr:col>
      <xdr:colOff>0</xdr:colOff>
      <xdr:row>26</xdr:row>
      <xdr:rowOff>128588</xdr:rowOff>
    </xdr:from>
    <xdr:to>
      <xdr:col>25</xdr:col>
      <xdr:colOff>0</xdr:colOff>
      <xdr:row>29</xdr:row>
      <xdr:rowOff>0</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20431918" y="5360988"/>
          <a:ext cx="7516517" cy="7110992"/>
        </a:xfrm>
        <a:prstGeom prst="rect">
          <a:avLst/>
        </a:prstGeom>
      </xdr:spPr>
    </xdr:pic>
    <xdr:clientData/>
  </xdr:twoCellAnchor>
  <xdr:twoCellAnchor editAs="oneCell">
    <xdr:from>
      <xdr:col>25</xdr:col>
      <xdr:colOff>0</xdr:colOff>
      <xdr:row>28</xdr:row>
      <xdr:rowOff>0</xdr:rowOff>
    </xdr:from>
    <xdr:to>
      <xdr:col>25</xdr:col>
      <xdr:colOff>0</xdr:colOff>
      <xdr:row>29</xdr:row>
      <xdr:rowOff>0</xdr:rowOff>
    </xdr:to>
    <xdr:pic>
      <xdr:nvPicPr>
        <xdr:cNvPr id="3" name="Imagen 2">
          <a:extLst>
            <a:ext uri="{FF2B5EF4-FFF2-40B4-BE49-F238E27FC236}">
              <a16:creationId xmlns:a16="http://schemas.microsoft.com/office/drawing/2014/main" id="{00000000-0008-0000-0600-000003000000}"/>
            </a:ext>
          </a:extLst>
        </xdr:cNvPr>
        <xdr:cNvPicPr>
          <a:picLocks noChangeAspect="1"/>
        </xdr:cNvPicPr>
      </xdr:nvPicPr>
      <xdr:blipFill rotWithShape="1">
        <a:blip xmlns:r="http://schemas.openxmlformats.org/officeDocument/2006/relationships" r:embed="rId2"/>
        <a:srcRect l="6425" t="17904" r="5370" b="16965"/>
        <a:stretch/>
      </xdr:blipFill>
      <xdr:spPr>
        <a:xfrm>
          <a:off x="25768300" y="5549900"/>
          <a:ext cx="16163927" cy="6387232"/>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romulo%20mu&#241;oz/Downloads/MAPA%20DE%20RIESGOS.%20BIENES%20Y%20SERVICIOS%20VIC.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BENAVIDES%20SALAS/Dropbox/VICTOR%20BENAVIDES/GOBERNACION%202018/PRODUCTOS/F-ES-05%20MAPA%20DE%20RIESGOS%20V4.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Hoja1"/>
      <sheetName val="CONTROL DE CAMBIOS"/>
      <sheetName val="GLOSARIO DAFP RIESGOS"/>
      <sheetName val="FACTORES CRITICOS DEL RIESGO"/>
      <sheetName val="CONTEXTO E IDENTIFICACIÓN"/>
      <sheetName val="PROBABILIDAD"/>
      <sheetName val="IMPACTO RIESGOS CORRUPCION"/>
      <sheetName val="IMPACTO"/>
      <sheetName val="ANALISIS R. INHERENTE"/>
      <sheetName val="VALORACIÓN DEL CONTROL"/>
      <sheetName val="MAPA DE RIESGOS"/>
      <sheetName val="ANALISIS R. RESIDUAL"/>
      <sheetName val="RIESGO DEL PROCESO"/>
      <sheetName val="LISTAS FORMULAS"/>
    </sheetNames>
    <sheetDataSet>
      <sheetData sheetId="0" refreshError="1"/>
      <sheetData sheetId="1" refreshError="1"/>
      <sheetData sheetId="2" refreshError="1"/>
      <sheetData sheetId="3" refreshError="1"/>
      <sheetData sheetId="4"/>
      <sheetData sheetId="5"/>
      <sheetData sheetId="6" refreshError="1"/>
      <sheetData sheetId="7"/>
      <sheetData sheetId="8" refreshError="1"/>
      <sheetData sheetId="9" refreshError="1"/>
      <sheetData sheetId="10"/>
      <sheetData sheetId="11" refreshError="1"/>
      <sheetData sheetId="12" refreshError="1"/>
      <sheetData sheetId="13"/>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NTROL DE CAMBIOS"/>
      <sheetName val="CONTEXTO E IDENTIFICACIÓN"/>
      <sheetName val="ANALISIS"/>
      <sheetName val="VALORACIÓN DEL RIESGO"/>
      <sheetName val="MAPA DE RIESGOS"/>
      <sheetName val="DEFINICIONES "/>
    </sheetNames>
    <sheetDataSet>
      <sheetData sheetId="0"/>
      <sheetData sheetId="1"/>
      <sheetData sheetId="2"/>
      <sheetData sheetId="3"/>
      <sheetData sheetId="4"/>
      <sheetData sheetId="5"/>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a1" displayName="Tabla1" ref="F8:K28" totalsRowShown="0" headerRowDxfId="122" tableBorderDxfId="121" headerRowCellStyle="Normal 2">
  <autoFilter ref="F8:K28" xr:uid="{00000000-0009-0000-0100-000001000000}"/>
  <tableColumns count="6">
    <tableColumn id="2" xr3:uid="{00000000-0010-0000-0000-000002000000}" name="TIPOLOGÍA" dataDxfId="120" dataCellStyle="Normal 2"/>
    <tableColumn id="3" xr3:uid="{00000000-0010-0000-0000-000003000000}" name="¿QUÉ? _x000a_IMPACTO" dataDxfId="119" dataCellStyle="Normal 2"/>
    <tableColumn id="4" xr3:uid="{00000000-0010-0000-0000-000004000000}" name="¿CÓMO?_x000a_CAUSA INMEDIATA _x000a_(Iniciar con la palabra _x000a_por)" dataDxfId="118" dataCellStyle="Normal 2"/>
    <tableColumn id="5" xr3:uid="{00000000-0010-0000-0000-000005000000}" name="¿PORQUÉ?_x000a_CAUSA RAÍZ_x000a_(Iniciar con _x000a_debido a/a causa de)" dataDxfId="117" dataCellStyle="Normal 2"/>
    <tableColumn id="6" xr3:uid="{00000000-0010-0000-0000-000006000000}" name="DESCRIPCIÓN DEL RIESGO" dataDxfId="116">
      <calculatedColumnFormula>(CONCATENATE(Tabla1[[#This Row],[¿QUÉ? 
IMPACTO]]," ","por",Tabla1[[#This Row],[¿CÓMO?
CAUSA INMEDIATA 
(Iniciar con la palabra 
por)]]," ","a causa de"," ",Tabla1[[#This Row],[¿PORQUÉ?
CAUSA RAÍZ
(Iniciar con 
debido a/a causa de)]]))</calculatedColumnFormula>
    </tableColumn>
    <tableColumn id="1" xr3:uid="{00000000-0010-0000-0000-000001000000}" name="SUB CAUSAS (Si aplica)" dataDxfId="115" dataCellStyle="Normal 2"/>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01000000}" name="Tabla6" displayName="Tabla6" ref="A31:E35" totalsRowShown="0" headerRowDxfId="114" dataDxfId="113">
  <autoFilter ref="A31:E35" xr:uid="{00000000-0009-0000-0100-000006000000}"/>
  <tableColumns count="5">
    <tableColumn id="1" xr3:uid="{00000000-0010-0000-0100-000001000000}" name="Gestión" dataDxfId="112"/>
    <tableColumn id="2" xr3:uid="{00000000-0010-0000-0100-000002000000}" name="Fiscal" dataDxfId="111"/>
    <tableColumn id="3" xr3:uid="{00000000-0010-0000-0100-000003000000}" name="Seguridad_Información" dataDxfId="110"/>
    <tableColumn id="4" xr3:uid="{00000000-0010-0000-0100-000004000000}" name="Integridad_Pública_Corrupción" dataDxfId="109"/>
    <tableColumn id="5" xr3:uid="{00000000-0010-0000-0100-000005000000}" name="Integridad_Pública_LA_FT_FP" dataDxfId="108"/>
  </tableColumns>
  <tableStyleInfo name="TableStyleLight9"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2000000}" name="Tabla2" displayName="Tabla2" ref="A38:F47" totalsRowShown="0" headerRowDxfId="107" dataDxfId="106">
  <autoFilter ref="A38:F47" xr:uid="{00000000-0009-0000-0100-000002000000}"/>
  <tableColumns count="6">
    <tableColumn id="1" xr3:uid="{00000000-0010-0000-0200-000001000000}" name="Ejecución_administración_de_procesos" dataDxfId="105"/>
    <tableColumn id="2" xr3:uid="{00000000-0010-0000-0200-000002000000}" name="Transacción_u_Operación_aplica_para_LA_FT_FP" dataDxfId="104"/>
    <tableColumn id="3" xr3:uid="{00000000-0010-0000-0200-000003000000}" name="Talento_Humano" dataDxfId="103"/>
    <tableColumn id="4" xr3:uid="{00000000-0010-0000-0200-000004000000}" name="Tecnología" dataDxfId="102"/>
    <tableColumn id="5" xr3:uid="{00000000-0010-0000-0200-000005000000}" name="Infraestructura" dataDxfId="101"/>
    <tableColumn id="6" xr3:uid="{00000000-0010-0000-0200-000006000000}" name="Evento_externo" dataDxfId="100"/>
  </tableColumns>
  <tableStyleInfo name="TableStyleLight16"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3000000}" name="Tabla3" displayName="Tabla3" ref="H37:I43" totalsRowShown="0" headerRowDxfId="99" dataDxfId="98">
  <autoFilter ref="H37:I43" xr:uid="{00000000-0009-0000-0100-000003000000}"/>
  <tableColumns count="2">
    <tableColumn id="1" xr3:uid="{00000000-0010-0000-0300-000001000000}" name="FACTOR DE RIESGO" dataDxfId="97"/>
    <tableColumn id="2" xr3:uid="{00000000-0010-0000-0300-000002000000}" name="Descripción" dataDxfId="96"/>
  </tableColumns>
  <tableStyleInfo name="TableStyleLight9"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3.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vmlDrawing" Target="../drawings/vmlDrawing1.v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4.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table" Target="../tables/table2.xml"/><Relationship Id="rId1" Type="http://schemas.openxmlformats.org/officeDocument/2006/relationships/printerSettings" Target="../printerSettings/printerSettings3.bin"/><Relationship Id="rId4" Type="http://schemas.openxmlformats.org/officeDocument/2006/relationships/table" Target="../tables/table4.xml"/></Relationships>
</file>

<file path=xl/worksheets/_rels/sheet5.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2.xml"/><Relationship Id="rId1" Type="http://schemas.openxmlformats.org/officeDocument/2006/relationships/printerSettings" Target="../printerSettings/printerSettings6.bin"/><Relationship Id="rId4" Type="http://schemas.openxmlformats.org/officeDocument/2006/relationships/comments" Target="../comments4.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3.xml"/><Relationship Id="rId1" Type="http://schemas.openxmlformats.org/officeDocument/2006/relationships/printerSettings" Target="../printerSettings/printerSettings7.bin"/><Relationship Id="rId4" Type="http://schemas.openxmlformats.org/officeDocument/2006/relationships/comments" Target="../comments5.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4.xml"/><Relationship Id="rId1" Type="http://schemas.openxmlformats.org/officeDocument/2006/relationships/printerSettings" Target="../printerSettings/printerSettings8.bin"/><Relationship Id="rId4" Type="http://schemas.openxmlformats.org/officeDocument/2006/relationships/comments" Target="../comments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131"/>
  <sheetViews>
    <sheetView topLeftCell="A17" zoomScale="90" zoomScaleNormal="90" workbookViewId="0">
      <selection activeCell="B9" sqref="B9:H9"/>
    </sheetView>
  </sheetViews>
  <sheetFormatPr baseColWidth="10" defaultColWidth="0" defaultRowHeight="14.25" zeroHeight="1" x14ac:dyDescent="0.2"/>
  <cols>
    <col min="1" max="1" width="2.85546875" style="289" customWidth="1"/>
    <col min="2" max="3" width="24.42578125" style="289" customWidth="1"/>
    <col min="4" max="4" width="16" style="289" customWidth="1"/>
    <col min="5" max="5" width="24.42578125" style="289" customWidth="1"/>
    <col min="6" max="6" width="27.42578125" style="289" customWidth="1"/>
    <col min="7" max="8" width="24.42578125" style="289" customWidth="1"/>
    <col min="9" max="9" width="4.28515625" style="289" customWidth="1"/>
    <col min="10" max="16384" width="11.42578125" style="289" hidden="1"/>
  </cols>
  <sheetData>
    <row r="1" spans="2:8" ht="27.75" customHeight="1" x14ac:dyDescent="0.2">
      <c r="B1" s="391"/>
      <c r="C1" s="397" t="s">
        <v>385</v>
      </c>
      <c r="D1" s="397"/>
      <c r="E1" s="397"/>
      <c r="F1" s="397"/>
      <c r="G1" s="397"/>
      <c r="H1" s="398"/>
    </row>
    <row r="2" spans="2:8" ht="26.25" customHeight="1" x14ac:dyDescent="0.25">
      <c r="B2" s="392"/>
      <c r="C2" s="394" t="s">
        <v>392</v>
      </c>
      <c r="D2" s="395"/>
      <c r="E2" s="395"/>
      <c r="F2" s="395"/>
      <c r="G2" s="396"/>
      <c r="H2" s="380"/>
    </row>
    <row r="3" spans="2:8" ht="24" customHeight="1" thickBot="1" x14ac:dyDescent="0.25">
      <c r="B3" s="393"/>
      <c r="C3" s="399" t="s">
        <v>386</v>
      </c>
      <c r="D3" s="399"/>
      <c r="E3" s="399"/>
      <c r="F3" s="399"/>
      <c r="G3" s="399"/>
      <c r="H3" s="400"/>
    </row>
    <row r="4" spans="2:8" ht="18" x14ac:dyDescent="0.2">
      <c r="B4" s="401" t="s">
        <v>0</v>
      </c>
      <c r="C4" s="402"/>
      <c r="D4" s="402"/>
      <c r="E4" s="402"/>
      <c r="F4" s="402"/>
      <c r="G4" s="402"/>
      <c r="H4" s="403"/>
    </row>
    <row r="5" spans="2:8" x14ac:dyDescent="0.2">
      <c r="B5" s="290"/>
      <c r="C5" s="291"/>
      <c r="D5" s="291"/>
      <c r="E5" s="291"/>
      <c r="F5" s="291"/>
      <c r="G5" s="291"/>
      <c r="H5" s="292"/>
    </row>
    <row r="6" spans="2:8" ht="63" customHeight="1" x14ac:dyDescent="0.2">
      <c r="B6" s="404" t="s">
        <v>326</v>
      </c>
      <c r="C6" s="405"/>
      <c r="D6" s="405"/>
      <c r="E6" s="405"/>
      <c r="F6" s="405"/>
      <c r="G6" s="405"/>
      <c r="H6" s="406"/>
    </row>
    <row r="7" spans="2:8" ht="60.75" customHeight="1" x14ac:dyDescent="0.2">
      <c r="B7" s="407"/>
      <c r="C7" s="408"/>
      <c r="D7" s="408"/>
      <c r="E7" s="408"/>
      <c r="F7" s="408"/>
      <c r="G7" s="408"/>
      <c r="H7" s="409"/>
    </row>
    <row r="8" spans="2:8" ht="15" x14ac:dyDescent="0.2">
      <c r="B8" s="410" t="s">
        <v>1</v>
      </c>
      <c r="C8" s="411"/>
      <c r="D8" s="411"/>
      <c r="E8" s="411"/>
      <c r="F8" s="411"/>
      <c r="G8" s="411"/>
      <c r="H8" s="412"/>
    </row>
    <row r="9" spans="2:8" ht="127.5" customHeight="1" x14ac:dyDescent="0.2">
      <c r="B9" s="413" t="s">
        <v>327</v>
      </c>
      <c r="C9" s="414"/>
      <c r="D9" s="414"/>
      <c r="E9" s="414"/>
      <c r="F9" s="414"/>
      <c r="G9" s="414"/>
      <c r="H9" s="415"/>
    </row>
    <row r="10" spans="2:8" x14ac:dyDescent="0.2">
      <c r="B10" s="293"/>
      <c r="C10" s="294"/>
      <c r="D10" s="294"/>
      <c r="E10" s="294"/>
      <c r="F10" s="294"/>
      <c r="G10" s="294"/>
      <c r="H10" s="295"/>
    </row>
    <row r="11" spans="2:8" ht="30.75" customHeight="1" x14ac:dyDescent="0.2">
      <c r="B11" s="416" t="s">
        <v>348</v>
      </c>
      <c r="C11" s="417"/>
      <c r="D11" s="417"/>
      <c r="E11" s="417"/>
      <c r="F11" s="417"/>
      <c r="G11" s="417"/>
      <c r="H11" s="418"/>
    </row>
    <row r="12" spans="2:8" s="296" customFormat="1" ht="20.45" customHeight="1" x14ac:dyDescent="0.2">
      <c r="B12" s="421"/>
      <c r="C12" s="422"/>
      <c r="D12" s="422"/>
      <c r="E12" s="422"/>
      <c r="F12" s="422"/>
      <c r="G12" s="422"/>
      <c r="H12" s="423"/>
    </row>
    <row r="13" spans="2:8" ht="20.45" customHeight="1" x14ac:dyDescent="0.2">
      <c r="B13" s="410" t="s">
        <v>2</v>
      </c>
      <c r="C13" s="419"/>
      <c r="D13" s="419"/>
      <c r="E13" s="419"/>
      <c r="F13" s="419"/>
      <c r="G13" s="419"/>
      <c r="H13" s="420"/>
    </row>
    <row r="14" spans="2:8" ht="9" customHeight="1" x14ac:dyDescent="0.2">
      <c r="B14" s="410"/>
      <c r="C14" s="419"/>
      <c r="D14" s="419"/>
      <c r="E14" s="419"/>
      <c r="F14" s="419"/>
      <c r="G14" s="419"/>
      <c r="H14" s="420"/>
    </row>
    <row r="15" spans="2:8" ht="15" x14ac:dyDescent="0.2">
      <c r="B15" s="410" t="s">
        <v>3</v>
      </c>
      <c r="C15" s="419"/>
      <c r="D15" s="419"/>
      <c r="E15" s="419"/>
      <c r="F15" s="419"/>
      <c r="G15" s="419"/>
      <c r="H15" s="420"/>
    </row>
    <row r="16" spans="2:8" ht="15" x14ac:dyDescent="0.2">
      <c r="B16" s="297"/>
      <c r="C16" s="298"/>
      <c r="D16" s="298"/>
      <c r="E16" s="298"/>
      <c r="F16" s="298"/>
      <c r="G16" s="298"/>
      <c r="H16" s="299"/>
    </row>
    <row r="17" spans="2:8" ht="18.75" customHeight="1" x14ac:dyDescent="0.2">
      <c r="B17" s="410" t="s">
        <v>318</v>
      </c>
      <c r="C17" s="419"/>
      <c r="D17" s="419"/>
      <c r="E17" s="419"/>
      <c r="F17" s="419"/>
      <c r="G17" s="419"/>
      <c r="H17" s="420"/>
    </row>
    <row r="18" spans="2:8" ht="18.75" customHeight="1" x14ac:dyDescent="0.2">
      <c r="B18" s="297"/>
      <c r="C18" s="298"/>
      <c r="D18" s="298"/>
      <c r="E18" s="298"/>
      <c r="F18" s="298"/>
      <c r="G18" s="298"/>
      <c r="H18" s="299"/>
    </row>
    <row r="19" spans="2:8" ht="18.75" customHeight="1" x14ac:dyDescent="0.2">
      <c r="B19" s="410" t="s">
        <v>319</v>
      </c>
      <c r="C19" s="419"/>
      <c r="D19" s="419"/>
      <c r="E19" s="419"/>
      <c r="F19" s="419"/>
      <c r="G19" s="419"/>
      <c r="H19" s="420"/>
    </row>
    <row r="20" spans="2:8" ht="18.75" customHeight="1" thickBot="1" x14ac:dyDescent="0.25">
      <c r="B20" s="300"/>
      <c r="C20" s="301"/>
      <c r="D20" s="301"/>
      <c r="E20" s="301"/>
      <c r="F20" s="301"/>
      <c r="G20" s="301"/>
      <c r="H20" s="302"/>
    </row>
    <row r="21" spans="2:8" ht="15" thickTop="1" x14ac:dyDescent="0.2">
      <c r="B21" s="303"/>
      <c r="C21" s="428" t="s">
        <v>4</v>
      </c>
      <c r="D21" s="429"/>
      <c r="E21" s="430" t="s">
        <v>5</v>
      </c>
      <c r="F21" s="431"/>
      <c r="G21" s="304"/>
      <c r="H21" s="305"/>
    </row>
    <row r="22" spans="2:8" ht="35.25" customHeight="1" x14ac:dyDescent="0.2">
      <c r="B22" s="303"/>
      <c r="C22" s="424" t="s">
        <v>6</v>
      </c>
      <c r="D22" s="425"/>
      <c r="E22" s="426" t="s">
        <v>7</v>
      </c>
      <c r="F22" s="427"/>
      <c r="G22" s="304"/>
      <c r="H22" s="305"/>
    </row>
    <row r="23" spans="2:8" ht="17.25" customHeight="1" x14ac:dyDescent="0.2">
      <c r="B23" s="303"/>
      <c r="C23" s="424" t="s">
        <v>8</v>
      </c>
      <c r="D23" s="425"/>
      <c r="E23" s="426" t="s">
        <v>9</v>
      </c>
      <c r="F23" s="427"/>
      <c r="G23" s="304"/>
      <c r="H23" s="305"/>
    </row>
    <row r="24" spans="2:8" ht="50.25" customHeight="1" x14ac:dyDescent="0.2">
      <c r="B24" s="303"/>
      <c r="C24" s="424" t="s">
        <v>10</v>
      </c>
      <c r="D24" s="425"/>
      <c r="E24" s="426" t="s">
        <v>11</v>
      </c>
      <c r="F24" s="427"/>
      <c r="G24" s="304"/>
      <c r="H24" s="305"/>
    </row>
    <row r="25" spans="2:8" ht="42" customHeight="1" x14ac:dyDescent="0.2">
      <c r="B25" s="303"/>
      <c r="C25" s="424" t="s">
        <v>12</v>
      </c>
      <c r="D25" s="425"/>
      <c r="E25" s="426" t="s">
        <v>13</v>
      </c>
      <c r="F25" s="427"/>
      <c r="G25" s="304"/>
      <c r="H25" s="305"/>
    </row>
    <row r="26" spans="2:8" ht="77.25" customHeight="1" x14ac:dyDescent="0.2">
      <c r="B26" s="303"/>
      <c r="C26" s="424" t="s">
        <v>14</v>
      </c>
      <c r="D26" s="425"/>
      <c r="E26" s="426" t="s">
        <v>317</v>
      </c>
      <c r="F26" s="427"/>
      <c r="G26" s="304"/>
      <c r="H26" s="305"/>
    </row>
    <row r="27" spans="2:8" ht="69.75" customHeight="1" x14ac:dyDescent="0.2">
      <c r="B27" s="303"/>
      <c r="C27" s="432" t="s">
        <v>15</v>
      </c>
      <c r="D27" s="433"/>
      <c r="E27" s="434" t="s">
        <v>16</v>
      </c>
      <c r="F27" s="435"/>
      <c r="G27" s="304"/>
      <c r="H27" s="305"/>
    </row>
    <row r="28" spans="2:8" ht="69.75" customHeight="1" x14ac:dyDescent="0.2">
      <c r="B28" s="303"/>
      <c r="C28" s="432" t="s">
        <v>17</v>
      </c>
      <c r="D28" s="433"/>
      <c r="E28" s="434" t="s">
        <v>320</v>
      </c>
      <c r="F28" s="435"/>
      <c r="G28" s="304"/>
      <c r="H28" s="305"/>
    </row>
    <row r="29" spans="2:8" ht="69.75" customHeight="1" x14ac:dyDescent="0.2">
      <c r="B29" s="303"/>
      <c r="C29" s="432" t="s">
        <v>18</v>
      </c>
      <c r="D29" s="433"/>
      <c r="E29" s="434" t="s">
        <v>328</v>
      </c>
      <c r="F29" s="435"/>
      <c r="G29" s="304"/>
      <c r="H29" s="305"/>
    </row>
    <row r="30" spans="2:8" ht="111.75" customHeight="1" x14ac:dyDescent="0.2">
      <c r="B30" s="303"/>
      <c r="C30" s="432" t="s">
        <v>19</v>
      </c>
      <c r="D30" s="433"/>
      <c r="E30" s="434" t="s">
        <v>321</v>
      </c>
      <c r="F30" s="435"/>
      <c r="G30" s="304"/>
      <c r="H30" s="305"/>
    </row>
    <row r="31" spans="2:8" ht="121.5" customHeight="1" x14ac:dyDescent="0.2">
      <c r="B31" s="303"/>
      <c r="C31" s="432" t="s">
        <v>20</v>
      </c>
      <c r="D31" s="433"/>
      <c r="E31" s="434" t="s">
        <v>21</v>
      </c>
      <c r="F31" s="435"/>
      <c r="G31" s="304"/>
      <c r="H31" s="305"/>
    </row>
    <row r="32" spans="2:8" ht="42.75" customHeight="1" x14ac:dyDescent="0.2">
      <c r="B32" s="303"/>
      <c r="C32" s="432" t="s">
        <v>330</v>
      </c>
      <c r="D32" s="433"/>
      <c r="E32" s="434" t="s">
        <v>331</v>
      </c>
      <c r="F32" s="435"/>
      <c r="G32" s="304"/>
      <c r="H32" s="305"/>
    </row>
    <row r="33" spans="2:8" ht="69.75" customHeight="1" x14ac:dyDescent="0.2">
      <c r="B33" s="303"/>
      <c r="C33" s="432" t="s">
        <v>332</v>
      </c>
      <c r="D33" s="433"/>
      <c r="E33" s="434" t="s">
        <v>333</v>
      </c>
      <c r="F33" s="435"/>
      <c r="G33" s="304"/>
      <c r="H33" s="305"/>
    </row>
    <row r="34" spans="2:8" x14ac:dyDescent="0.2">
      <c r="B34" s="303"/>
      <c r="C34" s="306"/>
      <c r="D34" s="306"/>
      <c r="E34" s="307"/>
      <c r="F34" s="307"/>
      <c r="G34" s="304"/>
      <c r="H34" s="305"/>
    </row>
    <row r="35" spans="2:8" ht="15" x14ac:dyDescent="0.2">
      <c r="B35" s="410" t="s">
        <v>22</v>
      </c>
      <c r="C35" s="419"/>
      <c r="D35" s="419"/>
      <c r="E35" s="419"/>
      <c r="F35" s="419"/>
      <c r="G35" s="419"/>
      <c r="H35" s="420"/>
    </row>
    <row r="36" spans="2:8" ht="14.45" customHeight="1" thickBot="1" x14ac:dyDescent="0.25">
      <c r="B36" s="308"/>
      <c r="C36" s="309"/>
      <c r="D36" s="309"/>
      <c r="E36" s="309"/>
      <c r="F36" s="309"/>
      <c r="G36" s="309"/>
      <c r="H36" s="310"/>
    </row>
    <row r="37" spans="2:8" ht="14.45" customHeight="1" thickTop="1" x14ac:dyDescent="0.2">
      <c r="B37" s="308"/>
      <c r="C37" s="436" t="s">
        <v>4</v>
      </c>
      <c r="D37" s="437"/>
      <c r="E37" s="438" t="s">
        <v>5</v>
      </c>
      <c r="F37" s="439"/>
      <c r="G37" s="309"/>
      <c r="H37" s="310"/>
    </row>
    <row r="38" spans="2:8" ht="126" customHeight="1" x14ac:dyDescent="0.2">
      <c r="B38" s="308"/>
      <c r="C38" s="432" t="s">
        <v>23</v>
      </c>
      <c r="D38" s="433"/>
      <c r="E38" s="434" t="s">
        <v>334</v>
      </c>
      <c r="F38" s="435"/>
      <c r="G38" s="309"/>
      <c r="H38" s="310"/>
    </row>
    <row r="39" spans="2:8" ht="53.45" customHeight="1" x14ac:dyDescent="0.2">
      <c r="B39" s="308"/>
      <c r="C39" s="432" t="s">
        <v>24</v>
      </c>
      <c r="D39" s="433"/>
      <c r="E39" s="434" t="s">
        <v>25</v>
      </c>
      <c r="F39" s="435"/>
      <c r="G39" s="309"/>
      <c r="H39" s="310"/>
    </row>
    <row r="40" spans="2:8" ht="54" customHeight="1" x14ac:dyDescent="0.2">
      <c r="B40" s="308"/>
      <c r="C40" s="432" t="s">
        <v>26</v>
      </c>
      <c r="D40" s="433"/>
      <c r="E40" s="434" t="s">
        <v>27</v>
      </c>
      <c r="F40" s="435"/>
      <c r="G40" s="309"/>
      <c r="H40" s="310"/>
    </row>
    <row r="41" spans="2:8" ht="32.450000000000003" customHeight="1" x14ac:dyDescent="0.2">
      <c r="B41" s="308"/>
      <c r="C41" s="432" t="s">
        <v>28</v>
      </c>
      <c r="D41" s="433"/>
      <c r="E41" s="434" t="s">
        <v>29</v>
      </c>
      <c r="F41" s="435"/>
      <c r="G41" s="309"/>
      <c r="H41" s="310"/>
    </row>
    <row r="42" spans="2:8" ht="15" x14ac:dyDescent="0.2">
      <c r="B42" s="308"/>
      <c r="C42" s="309"/>
      <c r="D42" s="309"/>
      <c r="E42" s="309"/>
      <c r="F42" s="309"/>
      <c r="G42" s="309"/>
      <c r="H42" s="310"/>
    </row>
    <row r="43" spans="2:8" ht="18.75" customHeight="1" x14ac:dyDescent="0.2">
      <c r="B43" s="451" t="s">
        <v>322</v>
      </c>
      <c r="C43" s="452"/>
      <c r="D43" s="452"/>
      <c r="E43" s="452"/>
      <c r="F43" s="452"/>
      <c r="G43" s="452"/>
      <c r="H43" s="453"/>
    </row>
    <row r="44" spans="2:8" ht="18.75" customHeight="1" x14ac:dyDescent="0.2">
      <c r="B44" s="311"/>
      <c r="C44" s="312"/>
      <c r="D44" s="312"/>
      <c r="E44" s="312"/>
      <c r="F44" s="312"/>
      <c r="G44" s="312"/>
      <c r="H44" s="313"/>
    </row>
    <row r="45" spans="2:8" ht="65.25" customHeight="1" x14ac:dyDescent="0.2">
      <c r="B45" s="440" t="s">
        <v>335</v>
      </c>
      <c r="C45" s="441"/>
      <c r="D45" s="441"/>
      <c r="E45" s="441"/>
      <c r="F45" s="441"/>
      <c r="G45" s="441"/>
      <c r="H45" s="442"/>
    </row>
    <row r="46" spans="2:8" ht="18.75" customHeight="1" thickBot="1" x14ac:dyDescent="0.25">
      <c r="B46" s="300"/>
      <c r="C46" s="301"/>
      <c r="D46" s="301"/>
      <c r="E46" s="301"/>
      <c r="F46" s="301"/>
      <c r="G46" s="301"/>
      <c r="H46" s="302"/>
    </row>
    <row r="47" spans="2:8" ht="18.75" customHeight="1" thickTop="1" x14ac:dyDescent="0.2">
      <c r="B47" s="300"/>
      <c r="C47" s="436" t="s">
        <v>4</v>
      </c>
      <c r="D47" s="437"/>
      <c r="E47" s="438" t="s">
        <v>5</v>
      </c>
      <c r="F47" s="439"/>
      <c r="G47" s="301"/>
      <c r="H47" s="302"/>
    </row>
    <row r="48" spans="2:8" ht="62.25" customHeight="1" x14ac:dyDescent="0.2">
      <c r="B48" s="300"/>
      <c r="C48" s="446" t="s">
        <v>30</v>
      </c>
      <c r="D48" s="447"/>
      <c r="E48" s="434" t="s">
        <v>323</v>
      </c>
      <c r="F48" s="435"/>
      <c r="G48" s="301"/>
      <c r="H48" s="302"/>
    </row>
    <row r="49" spans="2:8" ht="54" customHeight="1" x14ac:dyDescent="0.2">
      <c r="B49" s="300"/>
      <c r="C49" s="446" t="s">
        <v>31</v>
      </c>
      <c r="D49" s="447"/>
      <c r="E49" s="434" t="s">
        <v>32</v>
      </c>
      <c r="F49" s="435"/>
      <c r="G49" s="301"/>
      <c r="H49" s="302"/>
    </row>
    <row r="50" spans="2:8" ht="64.5" customHeight="1" x14ac:dyDescent="0.2">
      <c r="B50" s="300"/>
      <c r="C50" s="446" t="s">
        <v>33</v>
      </c>
      <c r="D50" s="447"/>
      <c r="E50" s="434" t="s">
        <v>34</v>
      </c>
      <c r="F50" s="435"/>
      <c r="G50" s="301"/>
      <c r="H50" s="302"/>
    </row>
    <row r="51" spans="2:8" ht="66" customHeight="1" x14ac:dyDescent="0.2">
      <c r="B51" s="300"/>
      <c r="C51" s="446" t="s">
        <v>35</v>
      </c>
      <c r="D51" s="447"/>
      <c r="E51" s="434" t="s">
        <v>34</v>
      </c>
      <c r="F51" s="435"/>
      <c r="G51" s="301"/>
      <c r="H51" s="302"/>
    </row>
    <row r="52" spans="2:8" ht="48.75" customHeight="1" x14ac:dyDescent="0.2">
      <c r="B52" s="300"/>
      <c r="C52" s="446" t="s">
        <v>36</v>
      </c>
      <c r="D52" s="447"/>
      <c r="E52" s="434" t="s">
        <v>37</v>
      </c>
      <c r="F52" s="435"/>
      <c r="G52" s="301"/>
      <c r="H52" s="302"/>
    </row>
    <row r="53" spans="2:8" ht="49.5" customHeight="1" x14ac:dyDescent="0.2">
      <c r="B53" s="300"/>
      <c r="C53" s="446" t="s">
        <v>38</v>
      </c>
      <c r="D53" s="447"/>
      <c r="E53" s="434" t="s">
        <v>336</v>
      </c>
      <c r="F53" s="435"/>
      <c r="G53" s="301"/>
      <c r="H53" s="302"/>
    </row>
    <row r="54" spans="2:8" ht="116.25" customHeight="1" x14ac:dyDescent="0.2">
      <c r="B54" s="300"/>
      <c r="C54" s="446" t="s">
        <v>337</v>
      </c>
      <c r="D54" s="447"/>
      <c r="E54" s="434" t="s">
        <v>338</v>
      </c>
      <c r="F54" s="435"/>
      <c r="G54" s="301"/>
      <c r="H54" s="302"/>
    </row>
    <row r="55" spans="2:8" ht="29.45" customHeight="1" x14ac:dyDescent="0.2">
      <c r="B55" s="300"/>
      <c r="C55" s="446" t="s">
        <v>39</v>
      </c>
      <c r="D55" s="447"/>
      <c r="E55" s="434" t="s">
        <v>40</v>
      </c>
      <c r="F55" s="435"/>
      <c r="G55" s="301"/>
      <c r="H55" s="302"/>
    </row>
    <row r="56" spans="2:8" ht="58.5" customHeight="1" x14ac:dyDescent="0.2">
      <c r="B56" s="300"/>
      <c r="C56" s="446" t="s">
        <v>41</v>
      </c>
      <c r="D56" s="447"/>
      <c r="E56" s="434" t="s">
        <v>339</v>
      </c>
      <c r="F56" s="435"/>
      <c r="G56" s="301"/>
      <c r="H56" s="302"/>
    </row>
    <row r="57" spans="2:8" ht="54.75" customHeight="1" x14ac:dyDescent="0.2">
      <c r="B57" s="300"/>
      <c r="C57" s="446" t="s">
        <v>42</v>
      </c>
      <c r="D57" s="447"/>
      <c r="E57" s="434" t="s">
        <v>340</v>
      </c>
      <c r="F57" s="435"/>
      <c r="G57" s="301"/>
      <c r="H57" s="302"/>
    </row>
    <row r="58" spans="2:8" ht="18.75" customHeight="1" x14ac:dyDescent="0.2">
      <c r="B58" s="300"/>
      <c r="C58" s="301"/>
      <c r="D58" s="301"/>
      <c r="E58" s="301"/>
      <c r="F58" s="301"/>
      <c r="G58" s="301"/>
      <c r="H58" s="302"/>
    </row>
    <row r="59" spans="2:8" ht="18.75" customHeight="1" x14ac:dyDescent="0.2">
      <c r="B59" s="448" t="s">
        <v>324</v>
      </c>
      <c r="C59" s="449"/>
      <c r="D59" s="449"/>
      <c r="E59" s="449"/>
      <c r="F59" s="449"/>
      <c r="G59" s="449"/>
      <c r="H59" s="450"/>
    </row>
    <row r="60" spans="2:8" ht="18.75" customHeight="1" x14ac:dyDescent="0.2">
      <c r="B60" s="300"/>
      <c r="C60" s="301"/>
      <c r="D60" s="301"/>
      <c r="E60" s="301"/>
      <c r="F60" s="301"/>
      <c r="G60" s="301"/>
      <c r="H60" s="302"/>
    </row>
    <row r="61" spans="2:8" ht="18.75" customHeight="1" x14ac:dyDescent="0.2">
      <c r="B61" s="443" t="s">
        <v>325</v>
      </c>
      <c r="C61" s="444"/>
      <c r="D61" s="444"/>
      <c r="E61" s="444"/>
      <c r="F61" s="444"/>
      <c r="G61" s="444"/>
      <c r="H61" s="445"/>
    </row>
    <row r="62" spans="2:8" ht="18.75" customHeight="1" x14ac:dyDescent="0.2">
      <c r="B62" s="297"/>
      <c r="C62" s="298"/>
      <c r="D62" s="298"/>
      <c r="E62" s="298"/>
      <c r="F62" s="298"/>
      <c r="G62" s="298"/>
      <c r="H62" s="299"/>
    </row>
    <row r="63" spans="2:8" ht="30" customHeight="1" x14ac:dyDescent="0.2">
      <c r="B63" s="410" t="s">
        <v>341</v>
      </c>
      <c r="C63" s="419"/>
      <c r="D63" s="419"/>
      <c r="E63" s="419"/>
      <c r="F63" s="419"/>
      <c r="G63" s="419"/>
      <c r="H63" s="420"/>
    </row>
    <row r="64" spans="2:8" ht="18.75" customHeight="1" x14ac:dyDescent="0.2">
      <c r="B64" s="443" t="s">
        <v>342</v>
      </c>
      <c r="C64" s="444"/>
      <c r="D64" s="444"/>
      <c r="E64" s="444"/>
      <c r="F64" s="444"/>
      <c r="G64" s="444"/>
      <c r="H64" s="445"/>
    </row>
    <row r="65" spans="2:8" ht="18.75" customHeight="1" x14ac:dyDescent="0.2">
      <c r="B65" s="314"/>
      <c r="C65" s="315"/>
      <c r="D65" s="315"/>
      <c r="E65" s="315"/>
      <c r="F65" s="315"/>
      <c r="G65" s="315"/>
      <c r="H65" s="316"/>
    </row>
    <row r="66" spans="2:8" ht="54.75" customHeight="1" x14ac:dyDescent="0.2">
      <c r="B66" s="443" t="s">
        <v>343</v>
      </c>
      <c r="C66" s="444"/>
      <c r="D66" s="444"/>
      <c r="E66" s="444"/>
      <c r="F66" s="444"/>
      <c r="G66" s="444"/>
      <c r="H66" s="445"/>
    </row>
    <row r="67" spans="2:8" ht="15" thickBot="1" x14ac:dyDescent="0.25">
      <c r="B67" s="317"/>
      <c r="C67" s="318"/>
      <c r="D67" s="318"/>
      <c r="E67" s="318"/>
      <c r="F67" s="318"/>
      <c r="G67" s="318"/>
      <c r="H67" s="319"/>
    </row>
    <row r="68" spans="2:8" x14ac:dyDescent="0.2"/>
    <row r="69" spans="2:8" x14ac:dyDescent="0.2"/>
    <row r="70" spans="2:8" x14ac:dyDescent="0.2"/>
    <row r="71" spans="2:8" x14ac:dyDescent="0.2"/>
    <row r="72" spans="2:8" x14ac:dyDescent="0.2"/>
    <row r="73" spans="2:8" x14ac:dyDescent="0.2"/>
    <row r="74" spans="2:8" x14ac:dyDescent="0.2"/>
    <row r="75" spans="2:8" x14ac:dyDescent="0.2"/>
    <row r="76" spans="2:8" x14ac:dyDescent="0.2"/>
    <row r="77" spans="2:8" x14ac:dyDescent="0.2"/>
    <row r="78" spans="2:8" x14ac:dyDescent="0.2"/>
    <row r="79" spans="2:8" x14ac:dyDescent="0.2"/>
    <row r="80" spans="2:8" x14ac:dyDescent="0.2"/>
    <row r="81" x14ac:dyDescent="0.2"/>
    <row r="82" x14ac:dyDescent="0.2"/>
    <row r="83" x14ac:dyDescent="0.2"/>
    <row r="84" x14ac:dyDescent="0.2"/>
    <row r="85" x14ac:dyDescent="0.2"/>
    <row r="86" x14ac:dyDescent="0.2"/>
    <row r="87" x14ac:dyDescent="0.2"/>
    <row r="88" x14ac:dyDescent="0.2"/>
    <row r="89" x14ac:dyDescent="0.2"/>
    <row r="90" x14ac:dyDescent="0.2"/>
    <row r="91" x14ac:dyDescent="0.2"/>
    <row r="92" x14ac:dyDescent="0.2"/>
    <row r="93" x14ac:dyDescent="0.2"/>
    <row r="94" x14ac:dyDescent="0.2"/>
    <row r="95" x14ac:dyDescent="0.2"/>
    <row r="96" x14ac:dyDescent="0.2"/>
    <row r="97" x14ac:dyDescent="0.2"/>
    <row r="98" x14ac:dyDescent="0.2"/>
    <row r="99" x14ac:dyDescent="0.2"/>
    <row r="100" x14ac:dyDescent="0.2"/>
    <row r="101" x14ac:dyDescent="0.2"/>
    <row r="102" x14ac:dyDescent="0.2"/>
    <row r="103" x14ac:dyDescent="0.2"/>
    <row r="104" x14ac:dyDescent="0.2"/>
    <row r="105" x14ac:dyDescent="0.2"/>
    <row r="106" x14ac:dyDescent="0.2"/>
    <row r="107" x14ac:dyDescent="0.2"/>
    <row r="108" x14ac:dyDescent="0.2"/>
    <row r="109" x14ac:dyDescent="0.2"/>
    <row r="110" x14ac:dyDescent="0.2"/>
    <row r="111" x14ac:dyDescent="0.2"/>
    <row r="112" x14ac:dyDescent="0.2"/>
    <row r="113" x14ac:dyDescent="0.2"/>
    <row r="114" x14ac:dyDescent="0.2"/>
    <row r="115" x14ac:dyDescent="0.2"/>
    <row r="116" x14ac:dyDescent="0.2"/>
    <row r="117" x14ac:dyDescent="0.2"/>
    <row r="118" x14ac:dyDescent="0.2"/>
    <row r="119" x14ac:dyDescent="0.2"/>
    <row r="120" x14ac:dyDescent="0.2"/>
    <row r="121" x14ac:dyDescent="0.2"/>
    <row r="122" x14ac:dyDescent="0.2"/>
    <row r="123" x14ac:dyDescent="0.2"/>
    <row r="124" x14ac:dyDescent="0.2"/>
    <row r="125" x14ac:dyDescent="0.2"/>
    <row r="126" x14ac:dyDescent="0.2"/>
    <row r="127" x14ac:dyDescent="0.2"/>
    <row r="128" x14ac:dyDescent="0.2"/>
    <row r="129" x14ac:dyDescent="0.2"/>
    <row r="130" x14ac:dyDescent="0.2"/>
    <row r="131" x14ac:dyDescent="0.2"/>
  </sheetData>
  <sheetProtection formatCells="0" formatColumns="0" formatRows="0"/>
  <mergeCells count="81">
    <mergeCell ref="B66:H66"/>
    <mergeCell ref="C39:D39"/>
    <mergeCell ref="E39:F39"/>
    <mergeCell ref="B43:H43"/>
    <mergeCell ref="C50:D50"/>
    <mergeCell ref="E50:F50"/>
    <mergeCell ref="C51:D51"/>
    <mergeCell ref="E51:F51"/>
    <mergeCell ref="C52:D52"/>
    <mergeCell ref="E52:F52"/>
    <mergeCell ref="C56:D56"/>
    <mergeCell ref="E56:F56"/>
    <mergeCell ref="C57:D57"/>
    <mergeCell ref="E57:F57"/>
    <mergeCell ref="C53:D53"/>
    <mergeCell ref="C55:D55"/>
    <mergeCell ref="E55:F55"/>
    <mergeCell ref="B64:H64"/>
    <mergeCell ref="C47:D47"/>
    <mergeCell ref="E47:F47"/>
    <mergeCell ref="C48:D48"/>
    <mergeCell ref="E48:F48"/>
    <mergeCell ref="C54:D54"/>
    <mergeCell ref="E54:F54"/>
    <mergeCell ref="C49:D49"/>
    <mergeCell ref="E49:F49"/>
    <mergeCell ref="B59:H59"/>
    <mergeCell ref="B61:H61"/>
    <mergeCell ref="B63:H63"/>
    <mergeCell ref="C40:D40"/>
    <mergeCell ref="E40:F40"/>
    <mergeCell ref="C41:D41"/>
    <mergeCell ref="E41:F41"/>
    <mergeCell ref="E53:F53"/>
    <mergeCell ref="B45:H45"/>
    <mergeCell ref="C31:D31"/>
    <mergeCell ref="E31:F31"/>
    <mergeCell ref="C32:D32"/>
    <mergeCell ref="E32:F32"/>
    <mergeCell ref="C33:D33"/>
    <mergeCell ref="E33:F33"/>
    <mergeCell ref="C38:D38"/>
    <mergeCell ref="E38:F38"/>
    <mergeCell ref="C37:D37"/>
    <mergeCell ref="E37:F37"/>
    <mergeCell ref="B35:H35"/>
    <mergeCell ref="C27:D27"/>
    <mergeCell ref="C25:D25"/>
    <mergeCell ref="E25:F25"/>
    <mergeCell ref="C30:D30"/>
    <mergeCell ref="E27:F27"/>
    <mergeCell ref="C26:D26"/>
    <mergeCell ref="E26:F26"/>
    <mergeCell ref="E30:F30"/>
    <mergeCell ref="C29:D29"/>
    <mergeCell ref="E29:F29"/>
    <mergeCell ref="C28:D28"/>
    <mergeCell ref="E28:F28"/>
    <mergeCell ref="B17:H17"/>
    <mergeCell ref="B13:H13"/>
    <mergeCell ref="B19:H19"/>
    <mergeCell ref="B14:H14"/>
    <mergeCell ref="C24:D24"/>
    <mergeCell ref="E24:F24"/>
    <mergeCell ref="C21:D21"/>
    <mergeCell ref="E21:F21"/>
    <mergeCell ref="C22:D22"/>
    <mergeCell ref="E22:F22"/>
    <mergeCell ref="C23:D23"/>
    <mergeCell ref="E23:F23"/>
    <mergeCell ref="B6:H7"/>
    <mergeCell ref="B8:H8"/>
    <mergeCell ref="B9:H9"/>
    <mergeCell ref="B11:H11"/>
    <mergeCell ref="B15:H15"/>
    <mergeCell ref="B12:H12"/>
    <mergeCell ref="B1:B3"/>
    <mergeCell ref="C2:G2"/>
    <mergeCell ref="C1:H1"/>
    <mergeCell ref="C3:H3"/>
    <mergeCell ref="B4:H4"/>
  </mergeCells>
  <pageMargins left="0.7" right="0.7" top="0.75" bottom="0.75" header="0.3" footer="0.3"/>
  <pageSetup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8" tint="0.39997558519241921"/>
  </sheetPr>
  <dimension ref="A1:JH72"/>
  <sheetViews>
    <sheetView showGridLines="0" zoomScale="70" zoomScaleNormal="70" workbookViewId="0">
      <pane xSplit="1" ySplit="9" topLeftCell="B10" activePane="bottomRight" state="frozen"/>
      <selection pane="topRight" activeCell="B1" sqref="B1"/>
      <selection pane="bottomLeft" activeCell="A7" sqref="A7"/>
      <selection pane="bottomRight" activeCell="AA11" sqref="AA11"/>
    </sheetView>
  </sheetViews>
  <sheetFormatPr baseColWidth="10" defaultColWidth="0" defaultRowHeight="12.75" zeroHeight="1" x14ac:dyDescent="0.25"/>
  <cols>
    <col min="1" max="1" width="11.42578125" style="68" customWidth="1"/>
    <col min="2" max="2" width="9.140625" style="73" bestFit="1" customWidth="1"/>
    <col min="3" max="4" width="15.42578125" style="73" customWidth="1"/>
    <col min="5" max="6" width="15.42578125" style="116" customWidth="1"/>
    <col min="7" max="7" width="15.42578125" style="73" customWidth="1"/>
    <col min="8" max="8" width="3.85546875" style="73" customWidth="1"/>
    <col min="9" max="9" width="7.42578125" style="73" customWidth="1"/>
    <col min="10" max="10" width="14" style="73" customWidth="1"/>
    <col min="11" max="15" width="12.42578125" style="73" customWidth="1"/>
    <col min="16" max="16" width="3.85546875" style="73" customWidth="1"/>
    <col min="17" max="17" width="4.85546875" style="68" hidden="1" customWidth="1"/>
    <col min="18" max="18" width="6.140625" style="68" hidden="1" customWidth="1"/>
    <col min="19" max="24" width="14" style="68" hidden="1" customWidth="1"/>
    <col min="25" max="29" width="11.42578125" style="68" customWidth="1"/>
    <col min="30" max="30" width="5.42578125" style="68" bestFit="1" customWidth="1"/>
    <col min="31" max="31" width="26.85546875" style="68" customWidth="1"/>
    <col min="32" max="32" width="22.85546875" style="73" customWidth="1"/>
    <col min="33" max="36" width="22.85546875" style="73" hidden="1" customWidth="1"/>
    <col min="37" max="37" width="23.42578125" style="68" hidden="1" customWidth="1"/>
    <col min="38" max="265" width="11.42578125" style="68" hidden="1" customWidth="1"/>
    <col min="266" max="266" width="12.42578125" style="68" hidden="1" customWidth="1"/>
    <col min="267" max="267" width="47" style="68" hidden="1" customWidth="1"/>
    <col min="268" max="268" width="35" style="68" hidden="1" customWidth="1"/>
    <col min="269" max="16384" width="14.42578125" style="68" hidden="1"/>
  </cols>
  <sheetData>
    <row r="1" spans="1:38" s="56" customFormat="1" ht="15.75" customHeight="1" x14ac:dyDescent="0.2">
      <c r="A1" s="508"/>
      <c r="B1" s="514" t="str">
        <f>+'2 CONTEXTO E IDENTIFICACIÓN'!A1</f>
        <v>MAPA DE RIESGOS INTEGRAL</v>
      </c>
      <c r="C1" s="514"/>
      <c r="D1" s="514"/>
      <c r="E1" s="501"/>
      <c r="F1" s="502"/>
      <c r="J1" s="202" t="str">
        <f>+'2 CONTEXTO E IDENTIFICACIÓN'!$I$4</f>
        <v>Elaboración o Actualización:</v>
      </c>
      <c r="K1" s="216">
        <f>'2 CONTEXTO E IDENTIFICACIÓN'!J4</f>
        <v>46049</v>
      </c>
      <c r="L1" s="13"/>
      <c r="M1" s="13"/>
      <c r="AF1" s="57"/>
      <c r="AG1" s="57"/>
      <c r="AH1" s="57"/>
      <c r="AI1" s="57"/>
      <c r="AJ1" s="57"/>
    </row>
    <row r="2" spans="1:38" s="56" customFormat="1" ht="15.75" customHeight="1" x14ac:dyDescent="0.2">
      <c r="A2" s="508"/>
      <c r="B2" s="514"/>
      <c r="C2" s="514"/>
      <c r="D2" s="514"/>
      <c r="E2" s="39" t="str">
        <f>+'2 CONTEXTO E IDENTIFICACIÓN'!A2</f>
        <v>VERSIÓN DEL MAPA DE RIESGOS:</v>
      </c>
      <c r="F2" s="112">
        <f>'2 CONTEXTO E IDENTIFICACIÓN'!B2</f>
        <v>1</v>
      </c>
      <c r="G2" s="58"/>
      <c r="H2" s="58"/>
      <c r="J2" s="205" t="str">
        <f>+'2 CONTEXTO E IDENTIFICACIÓN'!$E$5</f>
        <v>Vigencia:</v>
      </c>
      <c r="K2" s="203">
        <f>'2 CONTEXTO E IDENTIFICACIÓN'!G5</f>
        <v>46023</v>
      </c>
      <c r="L2" s="204" t="s">
        <v>50</v>
      </c>
      <c r="M2" s="201">
        <f>'2 CONTEXTO E IDENTIFICACIÓN'!J5</f>
        <v>46386</v>
      </c>
      <c r="N2" s="59"/>
      <c r="O2" s="59"/>
      <c r="P2" s="58"/>
      <c r="AF2" s="57"/>
      <c r="AG2" s="57"/>
      <c r="AH2" s="57"/>
      <c r="AI2" s="57"/>
      <c r="AJ2" s="57"/>
    </row>
    <row r="3" spans="1:38" s="56" customFormat="1" x14ac:dyDescent="0.2">
      <c r="A3" s="60"/>
      <c r="B3" s="58"/>
      <c r="C3" s="58"/>
      <c r="D3" s="58"/>
      <c r="E3" s="206"/>
      <c r="F3" s="206"/>
      <c r="G3" s="58"/>
      <c r="H3" s="58"/>
      <c r="N3" s="59"/>
      <c r="O3" s="59"/>
      <c r="P3" s="58"/>
      <c r="AF3" s="57"/>
      <c r="AG3" s="57"/>
      <c r="AH3" s="57"/>
      <c r="AI3" s="57"/>
      <c r="AJ3" s="57"/>
    </row>
    <row r="4" spans="1:38" s="56" customFormat="1" ht="15.75" customHeight="1" x14ac:dyDescent="0.2">
      <c r="A4" s="12" t="s">
        <v>46</v>
      </c>
      <c r="B4" s="493" t="str">
        <f>'2 CONTEXTO E IDENTIFICACIÓN'!B4</f>
        <v>UAERMV</v>
      </c>
      <c r="C4" s="493"/>
      <c r="D4" s="493"/>
      <c r="E4" s="54"/>
      <c r="F4" s="206"/>
      <c r="G4" s="58"/>
      <c r="H4" s="58"/>
      <c r="I4" s="207"/>
      <c r="J4" s="207"/>
      <c r="K4" s="208"/>
      <c r="L4" s="208"/>
      <c r="M4" s="208"/>
      <c r="N4" s="59"/>
      <c r="O4" s="59"/>
      <c r="P4" s="58"/>
      <c r="AF4" s="57"/>
      <c r="AG4" s="57"/>
      <c r="AH4" s="57"/>
      <c r="AI4" s="57"/>
      <c r="AJ4" s="57"/>
    </row>
    <row r="5" spans="1:38" s="56" customFormat="1" ht="15.75" customHeight="1" x14ac:dyDescent="0.2">
      <c r="A5" s="12" t="s">
        <v>47</v>
      </c>
      <c r="B5" s="493" t="str">
        <f>'2 CONTEXTO E IDENTIFICACIÓN'!F4</f>
        <v>16. Gestión Documental</v>
      </c>
      <c r="C5" s="494"/>
      <c r="D5" s="494"/>
      <c r="E5" s="54"/>
      <c r="F5" s="206"/>
      <c r="G5" s="58"/>
      <c r="H5" s="58"/>
      <c r="I5" s="207"/>
      <c r="J5" s="207"/>
      <c r="K5" s="208"/>
      <c r="L5" s="208"/>
      <c r="M5" s="208"/>
      <c r="N5" s="59"/>
      <c r="O5" s="59"/>
      <c r="P5" s="58"/>
      <c r="AF5" s="57"/>
      <c r="AG5" s="57"/>
      <c r="AH5" s="57"/>
      <c r="AI5" s="57"/>
      <c r="AJ5" s="57"/>
    </row>
    <row r="6" spans="1:38" s="56" customFormat="1" ht="15" thickBot="1" x14ac:dyDescent="0.25">
      <c r="D6" s="54"/>
      <c r="E6" s="54"/>
      <c r="F6" s="113"/>
      <c r="AF6" s="57"/>
      <c r="AG6" s="57"/>
      <c r="AH6" s="57"/>
      <c r="AI6" s="57"/>
      <c r="AJ6" s="57"/>
    </row>
    <row r="7" spans="1:38" s="369" customFormat="1" ht="23.25" customHeight="1" thickBot="1" x14ac:dyDescent="0.3">
      <c r="A7" s="589" t="s">
        <v>253</v>
      </c>
      <c r="B7" s="590"/>
      <c r="C7" s="590"/>
      <c r="D7" s="590"/>
      <c r="E7" s="590"/>
      <c r="F7" s="590"/>
      <c r="G7" s="591"/>
      <c r="I7" s="589" t="s">
        <v>279</v>
      </c>
      <c r="J7" s="590"/>
      <c r="K7" s="590"/>
      <c r="L7" s="590"/>
      <c r="M7" s="590"/>
      <c r="N7" s="590"/>
      <c r="O7" s="591"/>
      <c r="R7" s="370"/>
      <c r="S7" s="371"/>
      <c r="T7" s="506" t="s">
        <v>125</v>
      </c>
      <c r="U7" s="506"/>
      <c r="V7" s="506"/>
      <c r="W7" s="506"/>
      <c r="X7" s="507"/>
      <c r="AF7" s="57"/>
      <c r="AG7" s="57"/>
      <c r="AH7" s="57"/>
      <c r="AI7" s="57"/>
      <c r="AJ7" s="57"/>
    </row>
    <row r="8" spans="1:38" ht="18" customHeight="1" x14ac:dyDescent="0.25">
      <c r="A8" s="66"/>
      <c r="B8" s="67"/>
      <c r="C8" s="506" t="s">
        <v>125</v>
      </c>
      <c r="D8" s="506"/>
      <c r="E8" s="506"/>
      <c r="F8" s="506"/>
      <c r="G8" s="507"/>
      <c r="H8" s="65"/>
      <c r="I8" s="66"/>
      <c r="J8" s="67"/>
      <c r="K8" s="506" t="s">
        <v>125</v>
      </c>
      <c r="L8" s="506"/>
      <c r="M8" s="506"/>
      <c r="N8" s="506"/>
      <c r="O8" s="507"/>
      <c r="P8" s="65"/>
      <c r="R8" s="69"/>
      <c r="T8" s="70">
        <v>0.2</v>
      </c>
      <c r="U8" s="70">
        <v>0.4</v>
      </c>
      <c r="V8" s="70">
        <v>0.6</v>
      </c>
      <c r="W8" s="70">
        <v>0.8</v>
      </c>
      <c r="X8" s="71">
        <v>1</v>
      </c>
      <c r="Y8" s="72"/>
      <c r="Z8" s="72"/>
      <c r="AA8" s="72"/>
      <c r="AB8" s="72"/>
      <c r="AC8" s="72"/>
      <c r="AD8" s="72"/>
      <c r="AE8" s="72"/>
    </row>
    <row r="9" spans="1:38" x14ac:dyDescent="0.2">
      <c r="A9" s="69"/>
      <c r="B9" s="78"/>
      <c r="C9" s="79" t="s">
        <v>235</v>
      </c>
      <c r="D9" s="79" t="s">
        <v>238</v>
      </c>
      <c r="E9" s="79" t="s">
        <v>242</v>
      </c>
      <c r="F9" s="79" t="s">
        <v>246</v>
      </c>
      <c r="G9" s="80" t="s">
        <v>250</v>
      </c>
      <c r="H9" s="65"/>
      <c r="I9" s="69"/>
      <c r="J9" s="78"/>
      <c r="K9" s="79" t="s">
        <v>235</v>
      </c>
      <c r="L9" s="79" t="s">
        <v>238</v>
      </c>
      <c r="M9" s="79" t="s">
        <v>242</v>
      </c>
      <c r="N9" s="79" t="s">
        <v>246</v>
      </c>
      <c r="O9" s="80" t="s">
        <v>250</v>
      </c>
      <c r="P9" s="65"/>
      <c r="R9" s="69"/>
      <c r="S9" s="81"/>
      <c r="T9" s="82" t="s">
        <v>235</v>
      </c>
      <c r="U9" s="82" t="s">
        <v>238</v>
      </c>
      <c r="V9" s="82" t="s">
        <v>242</v>
      </c>
      <c r="W9" s="82" t="s">
        <v>246</v>
      </c>
      <c r="X9" s="83" t="s">
        <v>250</v>
      </c>
      <c r="AA9" s="72"/>
      <c r="AB9" s="72"/>
      <c r="AC9" s="84"/>
      <c r="AD9" s="84"/>
      <c r="AE9" s="84"/>
      <c r="AF9" s="84"/>
      <c r="AG9" s="84"/>
      <c r="AH9" s="84"/>
      <c r="AI9" s="84"/>
      <c r="AJ9" s="84"/>
      <c r="AK9" s="84"/>
      <c r="AL9" s="84"/>
    </row>
    <row r="10" spans="1:38" ht="55.5" customHeight="1" x14ac:dyDescent="0.2">
      <c r="A10" s="512" t="s">
        <v>106</v>
      </c>
      <c r="B10" s="79" t="s">
        <v>248</v>
      </c>
      <c r="C10" s="89" t="str">
        <f>+'4 MAPA CALOR INHERENTE'!I10</f>
        <v xml:space="preserve">                   </v>
      </c>
      <c r="D10" s="89" t="str">
        <f>+'4 MAPA CALOR INHERENTE'!J10</f>
        <v xml:space="preserve">                   </v>
      </c>
      <c r="E10" s="89" t="str">
        <f>+'4 MAPA CALOR INHERENTE'!K10</f>
        <v xml:space="preserve">  R3                 </v>
      </c>
      <c r="F10" s="89" t="str">
        <f>+'4 MAPA CALOR INHERENTE'!L10</f>
        <v xml:space="preserve">                   </v>
      </c>
      <c r="G10" s="90" t="str">
        <f>+'4 MAPA CALOR INHERENTE'!M10</f>
        <v xml:space="preserve">                   </v>
      </c>
      <c r="H10" s="88"/>
      <c r="I10" s="512" t="s">
        <v>106</v>
      </c>
      <c r="J10" s="79" t="s">
        <v>248</v>
      </c>
      <c r="K10" s="89" t="str">
        <f>+'6 MAPA CALOR RESIDUAL-TRATAMIEN'!K9</f>
        <v xml:space="preserve">                   </v>
      </c>
      <c r="L10" s="89" t="str">
        <f>+'6 MAPA CALOR RESIDUAL-TRATAMIEN'!L9</f>
        <v xml:space="preserve">                   </v>
      </c>
      <c r="M10" s="89" t="str">
        <f>+'6 MAPA CALOR RESIDUAL-TRATAMIEN'!M9</f>
        <v xml:space="preserve">                   </v>
      </c>
      <c r="N10" s="89" t="str">
        <f>+'6 MAPA CALOR RESIDUAL-TRATAMIEN'!N9</f>
        <v xml:space="preserve">                   </v>
      </c>
      <c r="O10" s="90" t="str">
        <f>+'6 MAPA CALOR RESIDUAL-TRATAMIEN'!O9</f>
        <v xml:space="preserve">                   </v>
      </c>
      <c r="P10" s="88"/>
      <c r="Q10" s="592" t="s">
        <v>106</v>
      </c>
      <c r="R10" s="91">
        <v>1</v>
      </c>
      <c r="S10" s="82" t="s">
        <v>248</v>
      </c>
      <c r="T10" s="89" t="s">
        <v>257</v>
      </c>
      <c r="U10" s="89" t="s">
        <v>257</v>
      </c>
      <c r="V10" s="89" t="s">
        <v>257</v>
      </c>
      <c r="W10" s="89" t="s">
        <v>257</v>
      </c>
      <c r="X10" s="90" t="s">
        <v>258</v>
      </c>
      <c r="AA10" s="72"/>
      <c r="AB10" s="72"/>
      <c r="AC10" s="84"/>
      <c r="AD10" s="84"/>
      <c r="AE10" s="84"/>
      <c r="AF10" s="92"/>
      <c r="AG10" s="92"/>
      <c r="AH10" s="92"/>
      <c r="AI10" s="92"/>
      <c r="AJ10" s="92"/>
      <c r="AK10" s="84"/>
      <c r="AL10" s="84"/>
    </row>
    <row r="11" spans="1:38" ht="55.5" customHeight="1" x14ac:dyDescent="0.2">
      <c r="A11" s="512"/>
      <c r="B11" s="79" t="s">
        <v>244</v>
      </c>
      <c r="C11" s="93" t="str">
        <f>+'4 MAPA CALOR INHERENTE'!I11</f>
        <v xml:space="preserve">                   </v>
      </c>
      <c r="D11" s="93" t="str">
        <f>+'4 MAPA CALOR INHERENTE'!J11</f>
        <v xml:space="preserve">                   </v>
      </c>
      <c r="E11" s="89" t="str">
        <f>+'4 MAPA CALOR INHERENTE'!K11</f>
        <v xml:space="preserve">                   </v>
      </c>
      <c r="F11" s="89" t="str">
        <f>+'4 MAPA CALOR INHERENTE'!L11</f>
        <v xml:space="preserve">                   </v>
      </c>
      <c r="G11" s="90" t="str">
        <f>+'4 MAPA CALOR INHERENTE'!M11</f>
        <v xml:space="preserve">                   </v>
      </c>
      <c r="H11" s="88"/>
      <c r="I11" s="512"/>
      <c r="J11" s="79" t="s">
        <v>244</v>
      </c>
      <c r="K11" s="93" t="str">
        <f>+'6 MAPA CALOR RESIDUAL-TRATAMIEN'!K10</f>
        <v xml:space="preserve">                   </v>
      </c>
      <c r="L11" s="93" t="str">
        <f>+'6 MAPA CALOR RESIDUAL-TRATAMIEN'!L10</f>
        <v xml:space="preserve">                   </v>
      </c>
      <c r="M11" s="89" t="str">
        <f>+'6 MAPA CALOR RESIDUAL-TRATAMIEN'!M10</f>
        <v xml:space="preserve">                   </v>
      </c>
      <c r="N11" s="89" t="str">
        <f>+'6 MAPA CALOR RESIDUAL-TRATAMIEN'!N10</f>
        <v xml:space="preserve">                   </v>
      </c>
      <c r="O11" s="90" t="str">
        <f>+'6 MAPA CALOR RESIDUAL-TRATAMIEN'!O10</f>
        <v xml:space="preserve">                   </v>
      </c>
      <c r="P11" s="88"/>
      <c r="Q11" s="592"/>
      <c r="R11" s="91">
        <v>0.8</v>
      </c>
      <c r="S11" s="82" t="s">
        <v>244</v>
      </c>
      <c r="T11" s="93" t="s">
        <v>242</v>
      </c>
      <c r="U11" s="93" t="s">
        <v>242</v>
      </c>
      <c r="V11" s="89" t="s">
        <v>257</v>
      </c>
      <c r="W11" s="89" t="s">
        <v>257</v>
      </c>
      <c r="X11" s="90" t="s">
        <v>258</v>
      </c>
      <c r="AA11" s="72"/>
      <c r="AB11" s="72"/>
      <c r="AC11" s="84"/>
      <c r="AD11" s="94"/>
      <c r="AE11" s="95"/>
      <c r="AF11" s="92"/>
      <c r="AG11" s="92"/>
      <c r="AH11" s="92"/>
      <c r="AI11" s="92"/>
      <c r="AJ11" s="92"/>
      <c r="AK11" s="84"/>
      <c r="AL11" s="84"/>
    </row>
    <row r="12" spans="1:38" ht="55.5" customHeight="1" x14ac:dyDescent="0.2">
      <c r="A12" s="512"/>
      <c r="B12" s="79" t="s">
        <v>240</v>
      </c>
      <c r="C12" s="93" t="str">
        <f>+'4 MAPA CALOR INHERENTE'!I12</f>
        <v xml:space="preserve">                   </v>
      </c>
      <c r="D12" s="93" t="str">
        <f>+'4 MAPA CALOR INHERENTE'!J12</f>
        <v xml:space="preserve">                   </v>
      </c>
      <c r="E12" s="93" t="str">
        <f>+'4 MAPA CALOR INHERENTE'!K12</f>
        <v xml:space="preserve">R1 R2                  </v>
      </c>
      <c r="F12" s="89" t="str">
        <f>+'4 MAPA CALOR INHERENTE'!L12</f>
        <v xml:space="preserve">                   </v>
      </c>
      <c r="G12" s="90" t="str">
        <f>+'4 MAPA CALOR INHERENTE'!M12</f>
        <v xml:space="preserve">                   </v>
      </c>
      <c r="H12" s="88"/>
      <c r="I12" s="512"/>
      <c r="J12" s="79" t="s">
        <v>240</v>
      </c>
      <c r="K12" s="93" t="str">
        <f>+'6 MAPA CALOR RESIDUAL-TRATAMIEN'!K11</f>
        <v xml:space="preserve">                   </v>
      </c>
      <c r="L12" s="93" t="str">
        <f>+'6 MAPA CALOR RESIDUAL-TRATAMIEN'!L11</f>
        <v xml:space="preserve">                   </v>
      </c>
      <c r="M12" s="93" t="str">
        <f>+'6 MAPA CALOR RESIDUAL-TRATAMIEN'!M11</f>
        <v xml:space="preserve">  R3                 </v>
      </c>
      <c r="N12" s="89" t="str">
        <f>+'6 MAPA CALOR RESIDUAL-TRATAMIEN'!N11</f>
        <v xml:space="preserve">                   </v>
      </c>
      <c r="O12" s="90" t="str">
        <f>+'6 MAPA CALOR RESIDUAL-TRATAMIEN'!O11</f>
        <v xml:space="preserve">                   </v>
      </c>
      <c r="P12" s="88"/>
      <c r="Q12" s="592"/>
      <c r="R12" s="91">
        <v>0.6</v>
      </c>
      <c r="S12" s="82" t="s">
        <v>240</v>
      </c>
      <c r="T12" s="93" t="s">
        <v>242</v>
      </c>
      <c r="U12" s="93" t="s">
        <v>242</v>
      </c>
      <c r="V12" s="93" t="s">
        <v>242</v>
      </c>
      <c r="W12" s="89" t="s">
        <v>257</v>
      </c>
      <c r="X12" s="90" t="s">
        <v>258</v>
      </c>
      <c r="AA12" s="72"/>
      <c r="AB12" s="72"/>
      <c r="AC12" s="84"/>
      <c r="AD12" s="94"/>
      <c r="AE12" s="95"/>
      <c r="AF12" s="92"/>
      <c r="AG12" s="92"/>
      <c r="AH12" s="92"/>
      <c r="AI12" s="92"/>
      <c r="AJ12" s="96"/>
      <c r="AK12" s="84"/>
      <c r="AL12" s="84"/>
    </row>
    <row r="13" spans="1:38" ht="55.5" customHeight="1" x14ac:dyDescent="0.2">
      <c r="A13" s="512"/>
      <c r="B13" s="79" t="s">
        <v>236</v>
      </c>
      <c r="C13" s="97" t="str">
        <f>+'4 MAPA CALOR INHERENTE'!I13</f>
        <v xml:space="preserve">                   </v>
      </c>
      <c r="D13" s="93" t="str">
        <f>+'4 MAPA CALOR INHERENTE'!J13</f>
        <v xml:space="preserve">                   </v>
      </c>
      <c r="E13" s="93" t="str">
        <f>+'4 MAPA CALOR INHERENTE'!K13</f>
        <v xml:space="preserve">                   </v>
      </c>
      <c r="F13" s="89" t="str">
        <f>+'4 MAPA CALOR INHERENTE'!L13</f>
        <v xml:space="preserve">                   </v>
      </c>
      <c r="G13" s="90" t="str">
        <f>+'4 MAPA CALOR INHERENTE'!M13</f>
        <v xml:space="preserve">                   </v>
      </c>
      <c r="H13" s="88"/>
      <c r="I13" s="512"/>
      <c r="J13" s="79" t="s">
        <v>236</v>
      </c>
      <c r="K13" s="97" t="str">
        <f>+'6 MAPA CALOR RESIDUAL-TRATAMIEN'!K12</f>
        <v xml:space="preserve">                   </v>
      </c>
      <c r="L13" s="93" t="str">
        <f>+'6 MAPA CALOR RESIDUAL-TRATAMIEN'!L12</f>
        <v xml:space="preserve">                   </v>
      </c>
      <c r="M13" s="93" t="str">
        <f>+'6 MAPA CALOR RESIDUAL-TRATAMIEN'!M12</f>
        <v xml:space="preserve">R1                   </v>
      </c>
      <c r="N13" s="89" t="str">
        <f>+'6 MAPA CALOR RESIDUAL-TRATAMIEN'!N12</f>
        <v xml:space="preserve">                   </v>
      </c>
      <c r="O13" s="90" t="str">
        <f>+'6 MAPA CALOR RESIDUAL-TRATAMIEN'!O12</f>
        <v xml:space="preserve">                   </v>
      </c>
      <c r="P13" s="88"/>
      <c r="Q13" s="592"/>
      <c r="R13" s="91">
        <v>0.4</v>
      </c>
      <c r="S13" s="82" t="s">
        <v>236</v>
      </c>
      <c r="T13" s="97" t="s">
        <v>259</v>
      </c>
      <c r="U13" s="93" t="s">
        <v>242</v>
      </c>
      <c r="V13" s="93" t="s">
        <v>242</v>
      </c>
      <c r="W13" s="89" t="s">
        <v>257</v>
      </c>
      <c r="X13" s="90" t="s">
        <v>258</v>
      </c>
      <c r="AA13" s="72"/>
      <c r="AB13" s="72"/>
      <c r="AC13" s="84"/>
      <c r="AD13" s="94"/>
      <c r="AE13" s="95"/>
      <c r="AF13" s="92"/>
      <c r="AG13" s="92"/>
      <c r="AH13" s="92"/>
      <c r="AI13" s="96"/>
      <c r="AJ13" s="92"/>
      <c r="AK13" s="84"/>
      <c r="AL13" s="84"/>
    </row>
    <row r="14" spans="1:38" ht="55.5" customHeight="1" thickBot="1" x14ac:dyDescent="0.25">
      <c r="A14" s="513"/>
      <c r="B14" s="98" t="s">
        <v>233</v>
      </c>
      <c r="C14" s="99" t="str">
        <f>+'4 MAPA CALOR INHERENTE'!I14</f>
        <v xml:space="preserve">                   </v>
      </c>
      <c r="D14" s="99" t="str">
        <f>+'4 MAPA CALOR INHERENTE'!J14</f>
        <v xml:space="preserve">                   </v>
      </c>
      <c r="E14" s="100" t="str">
        <f>+'4 MAPA CALOR INHERENTE'!K14</f>
        <v xml:space="preserve">                   </v>
      </c>
      <c r="F14" s="101" t="str">
        <f>+'4 MAPA CALOR INHERENTE'!L14</f>
        <v xml:space="preserve">                   </v>
      </c>
      <c r="G14" s="102" t="str">
        <f>+'4 MAPA CALOR INHERENTE'!M14</f>
        <v xml:space="preserve">                   </v>
      </c>
      <c r="H14" s="88"/>
      <c r="I14" s="513"/>
      <c r="J14" s="98" t="s">
        <v>233</v>
      </c>
      <c r="K14" s="99" t="str">
        <f>+'6 MAPA CALOR RESIDUAL-TRATAMIEN'!K13</f>
        <v xml:space="preserve">                   </v>
      </c>
      <c r="L14" s="99" t="str">
        <f>+'6 MAPA CALOR RESIDUAL-TRATAMIEN'!L13</f>
        <v xml:space="preserve">                   </v>
      </c>
      <c r="M14" s="100" t="str">
        <f>+'6 MAPA CALOR RESIDUAL-TRATAMIEN'!M13</f>
        <v xml:space="preserve"> R2                  </v>
      </c>
      <c r="N14" s="101" t="str">
        <f>+'6 MAPA CALOR RESIDUAL-TRATAMIEN'!N13</f>
        <v xml:space="preserve">                   </v>
      </c>
      <c r="O14" s="102" t="str">
        <f>+'6 MAPA CALOR RESIDUAL-TRATAMIEN'!O13</f>
        <v xml:space="preserve">                   </v>
      </c>
      <c r="P14" s="88"/>
      <c r="Q14" s="592"/>
      <c r="R14" s="103">
        <v>0.2</v>
      </c>
      <c r="S14" s="104" t="s">
        <v>233</v>
      </c>
      <c r="T14" s="99" t="s">
        <v>259</v>
      </c>
      <c r="U14" s="99" t="s">
        <v>259</v>
      </c>
      <c r="V14" s="100" t="s">
        <v>242</v>
      </c>
      <c r="W14" s="101" t="s">
        <v>257</v>
      </c>
      <c r="X14" s="102" t="s">
        <v>258</v>
      </c>
      <c r="AA14" s="72"/>
      <c r="AB14" s="72"/>
      <c r="AC14" s="84"/>
      <c r="AD14" s="94"/>
      <c r="AE14" s="95"/>
      <c r="AF14" s="92"/>
      <c r="AG14" s="92"/>
      <c r="AH14" s="92"/>
      <c r="AI14" s="105"/>
      <c r="AJ14" s="92"/>
      <c r="AK14" s="84"/>
      <c r="AL14" s="84"/>
    </row>
    <row r="15" spans="1:38" x14ac:dyDescent="0.2">
      <c r="A15" s="73"/>
      <c r="B15" s="88"/>
      <c r="C15" s="177"/>
      <c r="D15" s="178"/>
      <c r="E15" s="179"/>
      <c r="F15" s="179"/>
      <c r="G15" s="88"/>
      <c r="H15" s="88"/>
      <c r="I15" s="88"/>
      <c r="J15" s="88"/>
      <c r="K15" s="88"/>
      <c r="L15" s="88"/>
      <c r="M15" s="88"/>
      <c r="N15" s="88"/>
      <c r="O15" s="88"/>
      <c r="P15" s="88"/>
      <c r="AA15" s="72"/>
      <c r="AB15" s="72"/>
      <c r="AC15" s="84"/>
      <c r="AD15" s="94"/>
      <c r="AE15" s="95"/>
      <c r="AF15" s="92"/>
      <c r="AG15" s="92"/>
      <c r="AH15" s="92"/>
      <c r="AI15" s="92"/>
      <c r="AJ15" s="92"/>
      <c r="AK15" s="84"/>
      <c r="AL15" s="84"/>
    </row>
    <row r="16" spans="1:38" ht="25.5" x14ac:dyDescent="0.2">
      <c r="A16" s="73"/>
      <c r="B16" s="88"/>
      <c r="C16" s="177"/>
      <c r="D16" s="178"/>
      <c r="E16" s="179"/>
      <c r="F16" s="179"/>
      <c r="G16" s="88"/>
      <c r="H16" s="88"/>
      <c r="I16" s="88"/>
      <c r="J16" s="88"/>
      <c r="K16" s="88"/>
      <c r="L16" s="88"/>
      <c r="M16" s="88"/>
      <c r="N16" s="88"/>
      <c r="O16" s="88"/>
      <c r="P16" s="88"/>
      <c r="T16" s="76" t="s">
        <v>260</v>
      </c>
      <c r="V16" s="72"/>
      <c r="W16" s="72"/>
      <c r="X16" s="72"/>
      <c r="Y16" s="72"/>
      <c r="Z16" s="72"/>
      <c r="AA16" s="72"/>
      <c r="AB16" s="72"/>
      <c r="AC16" s="84"/>
      <c r="AD16" s="94"/>
      <c r="AE16" s="84"/>
      <c r="AF16" s="95"/>
      <c r="AG16" s="95"/>
      <c r="AH16" s="95"/>
      <c r="AI16" s="95"/>
      <c r="AJ16" s="95"/>
      <c r="AK16" s="84"/>
      <c r="AL16" s="84"/>
    </row>
    <row r="17" spans="1:38" x14ac:dyDescent="0.2">
      <c r="A17" s="73"/>
      <c r="B17" s="88"/>
      <c r="C17" s="177"/>
      <c r="D17" s="178"/>
      <c r="E17" s="179"/>
      <c r="F17" s="179"/>
      <c r="G17" s="88"/>
      <c r="H17" s="88"/>
      <c r="I17" s="88"/>
      <c r="J17" s="88"/>
      <c r="K17" s="88"/>
      <c r="L17" s="88"/>
      <c r="M17" s="88"/>
      <c r="N17" s="88"/>
      <c r="O17" s="88"/>
      <c r="P17" s="88"/>
      <c r="T17" s="106" t="s">
        <v>258</v>
      </c>
      <c r="V17" s="72"/>
      <c r="W17" s="72"/>
      <c r="X17" s="72"/>
      <c r="Y17" s="72"/>
      <c r="Z17" s="72"/>
      <c r="AA17" s="72"/>
      <c r="AB17" s="72"/>
      <c r="AC17" s="84"/>
      <c r="AD17" s="84"/>
      <c r="AE17" s="84"/>
      <c r="AF17" s="92"/>
      <c r="AG17" s="92"/>
      <c r="AH17" s="92"/>
      <c r="AI17" s="92"/>
      <c r="AJ17" s="92"/>
      <c r="AK17" s="84"/>
      <c r="AL17" s="84"/>
    </row>
    <row r="18" spans="1:38" x14ac:dyDescent="0.2">
      <c r="A18" s="73"/>
      <c r="B18" s="88"/>
      <c r="C18" s="177"/>
      <c r="D18" s="178"/>
      <c r="E18" s="179"/>
      <c r="F18" s="179"/>
      <c r="G18" s="88"/>
      <c r="H18" s="88"/>
      <c r="I18" s="88"/>
      <c r="J18" s="88"/>
      <c r="K18" s="88"/>
      <c r="L18" s="88"/>
      <c r="M18" s="88"/>
      <c r="N18" s="88"/>
      <c r="O18" s="88"/>
      <c r="P18" s="88"/>
      <c r="T18" s="89" t="s">
        <v>257</v>
      </c>
      <c r="U18" s="72"/>
      <c r="V18" s="72"/>
      <c r="W18" s="72"/>
      <c r="X18" s="72"/>
      <c r="Y18" s="72"/>
      <c r="Z18" s="72"/>
      <c r="AA18" s="72"/>
      <c r="AB18" s="72"/>
      <c r="AC18" s="84"/>
      <c r="AD18" s="84"/>
      <c r="AE18" s="84"/>
      <c r="AF18" s="92"/>
      <c r="AG18" s="92"/>
      <c r="AH18" s="92"/>
      <c r="AI18" s="92"/>
      <c r="AJ18" s="92"/>
      <c r="AK18" s="84"/>
      <c r="AL18" s="84"/>
    </row>
    <row r="19" spans="1:38" x14ac:dyDescent="0.2">
      <c r="A19" s="73"/>
      <c r="B19" s="88"/>
      <c r="C19" s="177"/>
      <c r="D19" s="178"/>
      <c r="E19" s="179"/>
      <c r="F19" s="179"/>
      <c r="G19" s="88"/>
      <c r="H19" s="88"/>
      <c r="I19" s="88"/>
      <c r="J19" s="88"/>
      <c r="K19" s="88"/>
      <c r="L19" s="88"/>
      <c r="M19" s="88"/>
      <c r="N19" s="88"/>
      <c r="O19" s="88"/>
      <c r="P19" s="88"/>
      <c r="S19" s="107"/>
      <c r="T19" s="93" t="s">
        <v>242</v>
      </c>
      <c r="U19" s="107"/>
      <c r="V19" s="107"/>
      <c r="W19" s="107"/>
      <c r="X19" s="107"/>
      <c r="Y19" s="107"/>
      <c r="Z19" s="107"/>
      <c r="AA19" s="107"/>
      <c r="AB19" s="107"/>
      <c r="AC19" s="84"/>
      <c r="AD19" s="84"/>
      <c r="AE19" s="108"/>
      <c r="AF19" s="108"/>
      <c r="AG19" s="108"/>
      <c r="AH19" s="108"/>
      <c r="AI19" s="108"/>
      <c r="AJ19" s="108"/>
      <c r="AK19" s="84"/>
      <c r="AL19" s="84"/>
    </row>
    <row r="20" spans="1:38" x14ac:dyDescent="0.2">
      <c r="A20" s="73"/>
      <c r="B20" s="88"/>
      <c r="C20" s="177"/>
      <c r="D20" s="178"/>
      <c r="E20" s="179"/>
      <c r="F20" s="179"/>
      <c r="G20" s="88"/>
      <c r="H20" s="88"/>
      <c r="I20" s="88"/>
      <c r="J20" s="88"/>
      <c r="K20" s="88"/>
      <c r="L20" s="88"/>
      <c r="M20" s="88"/>
      <c r="N20" s="88"/>
      <c r="O20" s="88"/>
      <c r="P20" s="88"/>
      <c r="S20" s="107"/>
      <c r="T20" s="97" t="s">
        <v>259</v>
      </c>
      <c r="AA20" s="107"/>
      <c r="AB20" s="107"/>
      <c r="AC20" s="84"/>
      <c r="AD20" s="84"/>
      <c r="AE20" s="84"/>
      <c r="AF20" s="92"/>
      <c r="AG20" s="92"/>
      <c r="AH20" s="92"/>
      <c r="AI20" s="92"/>
      <c r="AJ20" s="92"/>
      <c r="AK20" s="84"/>
      <c r="AL20" s="84"/>
    </row>
    <row r="21" spans="1:38" x14ac:dyDescent="0.2">
      <c r="A21" s="73"/>
      <c r="B21" s="88"/>
      <c r="C21" s="177"/>
      <c r="D21" s="178"/>
      <c r="E21" s="179"/>
      <c r="F21" s="179"/>
      <c r="G21" s="88"/>
      <c r="H21" s="88"/>
      <c r="I21" s="88"/>
      <c r="J21" s="88"/>
      <c r="K21" s="88"/>
      <c r="L21" s="88"/>
      <c r="M21" s="88"/>
      <c r="N21" s="88"/>
      <c r="O21" s="88"/>
      <c r="P21" s="88"/>
      <c r="Q21" s="109"/>
      <c r="R21" s="109"/>
      <c r="S21" s="107"/>
      <c r="AA21" s="107"/>
      <c r="AB21" s="107"/>
      <c r="AC21" s="84"/>
      <c r="AD21" s="84"/>
      <c r="AE21" s="84"/>
      <c r="AF21" s="92"/>
      <c r="AG21" s="92"/>
      <c r="AH21" s="92"/>
      <c r="AI21" s="92"/>
      <c r="AJ21" s="92"/>
      <c r="AK21" s="84"/>
      <c r="AL21" s="84"/>
    </row>
    <row r="22" spans="1:38" x14ac:dyDescent="0.2">
      <c r="A22" s="73"/>
      <c r="B22" s="88"/>
      <c r="C22" s="177"/>
      <c r="D22" s="178"/>
      <c r="E22" s="179"/>
      <c r="F22" s="179"/>
      <c r="G22" s="88"/>
      <c r="H22" s="88"/>
      <c r="I22" s="88"/>
      <c r="J22" s="88"/>
      <c r="K22" s="88"/>
      <c r="L22" s="88"/>
      <c r="M22" s="88"/>
      <c r="N22" s="88"/>
      <c r="O22" s="88"/>
      <c r="P22" s="88"/>
      <c r="Q22" s="109"/>
      <c r="R22" s="109"/>
      <c r="S22" s="110"/>
      <c r="AA22" s="107"/>
      <c r="AB22" s="107"/>
      <c r="AC22" s="84"/>
      <c r="AD22" s="105"/>
      <c r="AE22" s="105"/>
      <c r="AF22" s="105"/>
      <c r="AG22" s="105"/>
      <c r="AH22" s="105"/>
      <c r="AI22" s="105"/>
      <c r="AJ22" s="92"/>
      <c r="AK22" s="84"/>
      <c r="AL22" s="84"/>
    </row>
    <row r="23" spans="1:38" x14ac:dyDescent="0.2">
      <c r="A23" s="73"/>
      <c r="B23" s="88"/>
      <c r="C23" s="177"/>
      <c r="D23" s="178"/>
      <c r="E23" s="179"/>
      <c r="F23" s="179"/>
      <c r="G23" s="88"/>
      <c r="H23" s="88"/>
      <c r="I23" s="88"/>
      <c r="J23" s="88"/>
      <c r="K23" s="88"/>
      <c r="L23" s="88"/>
      <c r="M23" s="88"/>
      <c r="N23" s="88"/>
      <c r="O23" s="88"/>
      <c r="P23" s="88"/>
      <c r="Q23" s="109"/>
      <c r="R23" s="109"/>
      <c r="AC23" s="84"/>
      <c r="AD23" s="111"/>
      <c r="AE23" s="111"/>
      <c r="AF23" s="111"/>
      <c r="AG23" s="111"/>
      <c r="AH23" s="111"/>
      <c r="AI23" s="111"/>
      <c r="AJ23" s="92"/>
      <c r="AK23" s="84"/>
      <c r="AL23" s="84"/>
    </row>
    <row r="24" spans="1:38" x14ac:dyDescent="0.2">
      <c r="A24" s="73"/>
      <c r="B24" s="88"/>
      <c r="C24" s="177"/>
      <c r="D24" s="178"/>
      <c r="E24" s="179"/>
      <c r="F24" s="179"/>
      <c r="G24" s="88"/>
      <c r="H24" s="88"/>
      <c r="I24" s="88"/>
      <c r="J24" s="88"/>
      <c r="K24" s="88"/>
      <c r="L24" s="88"/>
      <c r="M24" s="88"/>
      <c r="N24" s="88"/>
      <c r="O24" s="88"/>
      <c r="P24" s="88"/>
      <c r="Q24" s="109"/>
      <c r="R24" s="109"/>
      <c r="AC24" s="84"/>
      <c r="AD24" s="105"/>
      <c r="AE24" s="105"/>
      <c r="AF24" s="105"/>
      <c r="AG24" s="105"/>
      <c r="AH24" s="105"/>
      <c r="AI24" s="105"/>
      <c r="AJ24" s="92"/>
      <c r="AK24" s="84"/>
      <c r="AL24" s="84"/>
    </row>
    <row r="25" spans="1:38" x14ac:dyDescent="0.2">
      <c r="A25" s="73"/>
      <c r="B25" s="88"/>
      <c r="C25" s="177"/>
      <c r="D25" s="178"/>
      <c r="E25" s="179"/>
      <c r="F25" s="179"/>
      <c r="G25" s="88"/>
      <c r="H25" s="88"/>
      <c r="I25" s="88"/>
      <c r="J25" s="88"/>
      <c r="K25" s="88"/>
      <c r="L25" s="88"/>
      <c r="M25" s="88"/>
      <c r="N25" s="88"/>
      <c r="O25" s="88"/>
      <c r="P25" s="88"/>
      <c r="AC25" s="84"/>
      <c r="AD25" s="105"/>
      <c r="AE25" s="105"/>
      <c r="AF25" s="105"/>
      <c r="AG25" s="105"/>
      <c r="AH25" s="105"/>
      <c r="AI25" s="105"/>
      <c r="AJ25" s="92"/>
      <c r="AK25" s="84"/>
      <c r="AL25" s="84"/>
    </row>
    <row r="26" spans="1:38" x14ac:dyDescent="0.25">
      <c r="A26" s="73"/>
      <c r="B26" s="88"/>
      <c r="C26" s="177"/>
      <c r="D26" s="178"/>
      <c r="E26" s="179"/>
      <c r="F26" s="179"/>
      <c r="G26" s="88"/>
      <c r="H26" s="88"/>
      <c r="I26" s="88"/>
      <c r="J26" s="88"/>
      <c r="K26" s="88"/>
      <c r="L26" s="88"/>
      <c r="M26" s="88"/>
      <c r="N26" s="88"/>
      <c r="O26" s="88"/>
      <c r="P26" s="88"/>
    </row>
    <row r="27" spans="1:38" x14ac:dyDescent="0.25">
      <c r="A27" s="73"/>
      <c r="B27" s="88"/>
      <c r="C27" s="177"/>
      <c r="D27" s="178"/>
      <c r="E27" s="179"/>
      <c r="F27" s="179"/>
      <c r="G27" s="88"/>
      <c r="H27" s="88"/>
      <c r="I27" s="88"/>
      <c r="J27" s="88"/>
      <c r="K27" s="88"/>
      <c r="L27" s="88"/>
      <c r="M27" s="88"/>
      <c r="N27" s="88"/>
      <c r="O27" s="88"/>
      <c r="P27" s="88"/>
    </row>
    <row r="28" spans="1:38" x14ac:dyDescent="0.25">
      <c r="A28" s="73"/>
      <c r="B28" s="88"/>
      <c r="C28" s="177"/>
      <c r="D28" s="178"/>
      <c r="E28" s="179"/>
      <c r="F28" s="179"/>
      <c r="G28" s="88"/>
      <c r="H28" s="88"/>
      <c r="I28" s="88"/>
      <c r="J28" s="88"/>
      <c r="K28" s="88"/>
      <c r="L28" s="88"/>
      <c r="M28" s="88"/>
      <c r="N28" s="88"/>
      <c r="O28" s="88"/>
      <c r="P28" s="88"/>
    </row>
    <row r="29" spans="1:38" x14ac:dyDescent="0.25">
      <c r="A29" s="73"/>
      <c r="B29" s="88"/>
      <c r="C29" s="177"/>
      <c r="D29" s="178"/>
      <c r="E29" s="179"/>
      <c r="F29" s="179"/>
      <c r="G29" s="88"/>
      <c r="H29" s="88"/>
      <c r="I29" s="88"/>
      <c r="J29" s="88"/>
      <c r="K29" s="88"/>
      <c r="L29" s="88"/>
      <c r="M29" s="88"/>
      <c r="N29" s="88"/>
      <c r="O29" s="88"/>
      <c r="P29" s="88"/>
    </row>
    <row r="30" spans="1:38" ht="14.45" customHeight="1" x14ac:dyDescent="0.25">
      <c r="B30" s="68"/>
      <c r="D30" s="68"/>
      <c r="G30" s="68"/>
      <c r="H30" s="68"/>
      <c r="I30" s="68"/>
      <c r="J30" s="68"/>
      <c r="K30" s="68"/>
      <c r="L30" s="68"/>
      <c r="M30" s="68"/>
      <c r="N30" s="68"/>
      <c r="O30" s="68"/>
      <c r="P30" s="68"/>
      <c r="AA30" s="73"/>
      <c r="AB30" s="73"/>
      <c r="AC30" s="73"/>
      <c r="AD30" s="73"/>
      <c r="AE30" s="73"/>
      <c r="AF30" s="68"/>
      <c r="AG30" s="68"/>
      <c r="AH30" s="68"/>
      <c r="AI30" s="68"/>
      <c r="AJ30" s="68"/>
    </row>
    <row r="31" spans="1:38" ht="39" customHeight="1" x14ac:dyDescent="0.25">
      <c r="B31" s="68"/>
      <c r="D31" s="68"/>
      <c r="G31" s="68"/>
      <c r="H31" s="68"/>
      <c r="I31" s="68"/>
      <c r="J31" s="68"/>
      <c r="K31" s="68"/>
      <c r="L31" s="68"/>
      <c r="M31" s="68"/>
      <c r="N31" s="68"/>
      <c r="O31" s="68"/>
      <c r="P31" s="68"/>
      <c r="AA31" s="73"/>
      <c r="AB31" s="73"/>
      <c r="AC31" s="73"/>
      <c r="AD31" s="73"/>
      <c r="AE31" s="73"/>
      <c r="AF31" s="68"/>
      <c r="AG31" s="68"/>
      <c r="AH31" s="68"/>
      <c r="AI31" s="68"/>
      <c r="AJ31" s="68"/>
    </row>
    <row r="32" spans="1:38" ht="19.5" customHeight="1" x14ac:dyDescent="0.25">
      <c r="B32" s="68"/>
      <c r="D32" s="68"/>
      <c r="G32" s="68"/>
      <c r="H32" s="68"/>
      <c r="I32" s="68"/>
      <c r="J32" s="68"/>
      <c r="K32" s="68"/>
      <c r="L32" s="68"/>
      <c r="M32" s="68"/>
      <c r="N32" s="68"/>
      <c r="O32" s="68"/>
      <c r="P32" s="68"/>
      <c r="AA32" s="73"/>
      <c r="AB32" s="73"/>
      <c r="AC32" s="73"/>
      <c r="AD32" s="73"/>
      <c r="AE32" s="73"/>
      <c r="AF32" s="68"/>
      <c r="AG32" s="68"/>
      <c r="AH32" s="68"/>
      <c r="AI32" s="68"/>
      <c r="AJ32" s="68"/>
    </row>
    <row r="33" spans="2:36" ht="19.5" customHeight="1" x14ac:dyDescent="0.25">
      <c r="B33" s="68"/>
      <c r="D33" s="68"/>
      <c r="G33" s="68"/>
      <c r="H33" s="68"/>
      <c r="I33" s="68"/>
      <c r="J33" s="68"/>
      <c r="K33" s="68"/>
      <c r="L33" s="68"/>
      <c r="M33" s="68"/>
      <c r="N33" s="68"/>
      <c r="O33" s="68"/>
      <c r="P33" s="68"/>
      <c r="AA33" s="73"/>
      <c r="AB33" s="73"/>
      <c r="AC33" s="73"/>
      <c r="AD33" s="73"/>
      <c r="AE33" s="73"/>
      <c r="AF33" s="68"/>
      <c r="AG33" s="68"/>
      <c r="AH33" s="68"/>
      <c r="AI33" s="68"/>
      <c r="AJ33" s="68"/>
    </row>
    <row r="34" spans="2:36" ht="19.5" customHeight="1" x14ac:dyDescent="0.25">
      <c r="B34" s="68"/>
      <c r="D34" s="68"/>
      <c r="G34" s="68"/>
      <c r="H34" s="68"/>
      <c r="I34" s="68"/>
      <c r="J34" s="68"/>
      <c r="K34" s="68"/>
      <c r="L34" s="68"/>
      <c r="M34" s="68"/>
      <c r="N34" s="68"/>
      <c r="O34" s="68"/>
      <c r="P34" s="68"/>
      <c r="AA34" s="73"/>
      <c r="AB34" s="73"/>
      <c r="AC34" s="73"/>
      <c r="AD34" s="73"/>
      <c r="AE34" s="73"/>
      <c r="AF34" s="68"/>
      <c r="AG34" s="68"/>
      <c r="AH34" s="68"/>
      <c r="AI34" s="68"/>
      <c r="AJ34" s="68"/>
    </row>
    <row r="35" spans="2:36" ht="19.5" customHeight="1" x14ac:dyDescent="0.25">
      <c r="B35" s="68"/>
      <c r="D35" s="68"/>
      <c r="G35" s="68"/>
      <c r="H35" s="68"/>
      <c r="I35" s="68"/>
      <c r="J35" s="68"/>
      <c r="K35" s="68"/>
      <c r="L35" s="68"/>
      <c r="M35" s="68"/>
      <c r="N35" s="68"/>
      <c r="O35" s="68"/>
      <c r="P35" s="68"/>
      <c r="AA35" s="73"/>
      <c r="AB35" s="73"/>
      <c r="AC35" s="73"/>
      <c r="AD35" s="73"/>
      <c r="AE35" s="73"/>
      <c r="AF35" s="68"/>
      <c r="AG35" s="68"/>
      <c r="AH35" s="68"/>
      <c r="AI35" s="68"/>
      <c r="AJ35" s="68"/>
    </row>
    <row r="36" spans="2:36" ht="19.5" customHeight="1" x14ac:dyDescent="0.25">
      <c r="B36" s="68"/>
      <c r="D36" s="68"/>
      <c r="G36" s="68"/>
      <c r="H36" s="68"/>
      <c r="I36" s="68"/>
      <c r="J36" s="68"/>
      <c r="K36" s="68"/>
      <c r="L36" s="68"/>
      <c r="M36" s="68"/>
      <c r="N36" s="68"/>
      <c r="O36" s="68"/>
      <c r="P36" s="68"/>
      <c r="AA36" s="73"/>
      <c r="AB36" s="73"/>
      <c r="AC36" s="73"/>
      <c r="AD36" s="73"/>
      <c r="AE36" s="73"/>
      <c r="AF36" s="68"/>
      <c r="AG36" s="68"/>
      <c r="AH36" s="68"/>
      <c r="AI36" s="68"/>
      <c r="AJ36" s="68"/>
    </row>
    <row r="37" spans="2:36" x14ac:dyDescent="0.25"/>
    <row r="38" spans="2:36" x14ac:dyDescent="0.25"/>
    <row r="39" spans="2:36" x14ac:dyDescent="0.25"/>
    <row r="40" spans="2:36" x14ac:dyDescent="0.25"/>
    <row r="41" spans="2:36" x14ac:dyDescent="0.25"/>
    <row r="42" spans="2:36" x14ac:dyDescent="0.25"/>
    <row r="43" spans="2:36" x14ac:dyDescent="0.25"/>
    <row r="44" spans="2:36" x14ac:dyDescent="0.25"/>
    <row r="45" spans="2:36" x14ac:dyDescent="0.25"/>
    <row r="46" spans="2:36" x14ac:dyDescent="0.25"/>
    <row r="47" spans="2:36" x14ac:dyDescent="0.25"/>
    <row r="48" spans="2:36" x14ac:dyDescent="0.25"/>
    <row r="49" x14ac:dyDescent="0.25"/>
    <row r="50" x14ac:dyDescent="0.25"/>
    <row r="51" x14ac:dyDescent="0.25"/>
    <row r="52" x14ac:dyDescent="0.25"/>
    <row r="53" x14ac:dyDescent="0.25"/>
    <row r="54" x14ac:dyDescent="0.25"/>
    <row r="55" x14ac:dyDescent="0.25"/>
    <row r="56" x14ac:dyDescent="0.25"/>
    <row r="57" x14ac:dyDescent="0.25"/>
    <row r="58" x14ac:dyDescent="0.25"/>
    <row r="59" x14ac:dyDescent="0.25"/>
    <row r="60" x14ac:dyDescent="0.25"/>
    <row r="61" x14ac:dyDescent="0.25"/>
    <row r="62" x14ac:dyDescent="0.25"/>
    <row r="63" x14ac:dyDescent="0.25"/>
    <row r="64" x14ac:dyDescent="0.25"/>
    <row r="65" x14ac:dyDescent="0.25"/>
    <row r="66" x14ac:dyDescent="0.25"/>
    <row r="67" x14ac:dyDescent="0.25"/>
    <row r="68" x14ac:dyDescent="0.25"/>
    <row r="69" x14ac:dyDescent="0.25"/>
    <row r="70" x14ac:dyDescent="0.25"/>
    <row r="71" x14ac:dyDescent="0.25"/>
    <row r="72" x14ac:dyDescent="0.25"/>
  </sheetData>
  <sheetProtection sheet="1" formatCells="0" formatColumns="0" formatRows="0" sort="0" autoFilter="0" pivotTables="0"/>
  <dataConsolidate/>
  <mergeCells count="13">
    <mergeCell ref="I10:I14"/>
    <mergeCell ref="Q10:Q14"/>
    <mergeCell ref="A7:G7"/>
    <mergeCell ref="C8:G8"/>
    <mergeCell ref="A10:A14"/>
    <mergeCell ref="B1:D2"/>
    <mergeCell ref="A1:A2"/>
    <mergeCell ref="I7:O7"/>
    <mergeCell ref="T7:X7"/>
    <mergeCell ref="K8:O8"/>
    <mergeCell ref="B4:D4"/>
    <mergeCell ref="B5:D5"/>
    <mergeCell ref="E1:F1"/>
  </mergeCells>
  <conditionalFormatting sqref="D15:E29">
    <cfRule type="cellIs" dxfId="17" priority="1" operator="equal">
      <formula>$S$14</formula>
    </cfRule>
    <cfRule type="cellIs" dxfId="16" priority="2" operator="equal">
      <formula>$S$13</formula>
    </cfRule>
    <cfRule type="cellIs" dxfId="15" priority="3" operator="equal">
      <formula>$S$12</formula>
    </cfRule>
    <cfRule type="cellIs" dxfId="14" priority="4" operator="equal">
      <formula>$S$11</formula>
    </cfRule>
    <cfRule type="cellIs" dxfId="13" priority="5" operator="equal">
      <formula>$S$10</formula>
    </cfRule>
  </conditionalFormatting>
  <conditionalFormatting sqref="F15:F29">
    <cfRule type="cellIs" dxfId="12" priority="6" operator="equal">
      <formula>$T$9</formula>
    </cfRule>
    <cfRule type="cellIs" dxfId="11" priority="7" operator="equal">
      <formula>$U$9</formula>
    </cfRule>
    <cfRule type="cellIs" dxfId="10" priority="8" operator="equal">
      <formula>$V$9</formula>
    </cfRule>
    <cfRule type="cellIs" dxfId="9" priority="9" operator="equal">
      <formula>$W$9</formula>
    </cfRule>
    <cfRule type="cellIs" dxfId="8" priority="10" operator="equal">
      <formula>$X$9</formula>
    </cfRule>
  </conditionalFormatting>
  <conditionalFormatting sqref="G15:G29">
    <cfRule type="cellIs" dxfId="7" priority="16" operator="equal">
      <formula>$T$17</formula>
    </cfRule>
    <cfRule type="cellIs" dxfId="6" priority="17" operator="equal">
      <formula>$T$18</formula>
    </cfRule>
    <cfRule type="cellIs" dxfId="5" priority="18" operator="equal">
      <formula>$T$19</formula>
    </cfRule>
    <cfRule type="cellIs" dxfId="4" priority="19" operator="equal">
      <formula>$T$20</formula>
    </cfRule>
  </conditionalFormatting>
  <dataValidations count="3">
    <dataValidation type="list" allowBlank="1" showInputMessage="1" showErrorMessage="1" sqref="JD10:JJ17" xr:uid="{00000000-0002-0000-0700-000000000000}">
      <formula1>#REF!</formula1>
    </dataValidation>
    <dataValidation allowBlank="1" showInputMessage="1" showErrorMessage="1" prompt="La probabilidad se encuentra determinada por una escala de 1 a 3, siendo 1 la menor probabilidad de ocurrencia del riesgo y 3 la mayor probabilidad de  ocurrencia." sqref="JC9" xr:uid="{00000000-0002-0000-0700-000001000000}"/>
    <dataValidation allowBlank="1" showInputMessage="1" showErrorMessage="1" prompt="Es la materialización del riesgo y las consecuencias de su aparición. Su escala es: 5 bajo impacto, 10 medio, 20 alto impacto._x000a_" sqref="JD9:JJ9" xr:uid="{00000000-0002-0000-0700-000002000000}"/>
  </dataValidations>
  <printOptions horizontalCentered="1" verticalCentered="1"/>
  <pageMargins left="0.23622047244094491" right="0.23622047244094491" top="0.74803149606299213" bottom="0.74803149606299213" header="0.31496062992125984" footer="0.31496062992125984"/>
  <pageSetup scale="65" orientation="landscape" r:id="rId1"/>
  <headerFooter alignWithMargins="0"/>
  <colBreaks count="1" manualBreakCount="1">
    <brk id="16" max="1048575" man="1"/>
  </colBreaks>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L23"/>
  <sheetViews>
    <sheetView showGridLines="0" topLeftCell="A11" zoomScale="85" zoomScaleNormal="85" workbookViewId="0">
      <selection activeCell="B20" sqref="B20"/>
    </sheetView>
  </sheetViews>
  <sheetFormatPr baseColWidth="10" defaultColWidth="0" defaultRowHeight="15" zeroHeight="1" x14ac:dyDescent="0.25"/>
  <cols>
    <col min="1" max="1" width="30.5703125" customWidth="1"/>
    <col min="2" max="2" width="29.42578125" customWidth="1"/>
    <col min="3" max="3" width="10.85546875" customWidth="1"/>
    <col min="4" max="4" width="27.42578125" customWidth="1"/>
    <col min="5" max="5" width="10.85546875" customWidth="1"/>
    <col min="6" max="6" width="14.42578125" customWidth="1"/>
    <col min="7" max="12" width="10.85546875" customWidth="1"/>
    <col min="13" max="16384" width="10.85546875" hidden="1"/>
  </cols>
  <sheetData>
    <row r="1" spans="1:11" s="3" customFormat="1" ht="37.5" customHeight="1" x14ac:dyDescent="0.2">
      <c r="A1" s="492"/>
      <c r="B1" s="553" t="str">
        <f>+'2 CONTEXTO E IDENTIFICACIÓN'!A1</f>
        <v>MAPA DE RIESGOS INTEGRAL</v>
      </c>
      <c r="C1" s="501"/>
      <c r="D1" s="502"/>
      <c r="F1" s="202" t="str">
        <f>+'2 CONTEXTO E IDENTIFICACIÓN'!$I$4</f>
        <v>Elaboración o Actualización:</v>
      </c>
      <c r="G1" s="216">
        <f>'2 CONTEXTO E IDENTIFICACIÓN'!J4</f>
        <v>46049</v>
      </c>
      <c r="H1" s="13"/>
      <c r="I1" s="13"/>
    </row>
    <row r="2" spans="1:11" s="3" customFormat="1" ht="37.5" customHeight="1" x14ac:dyDescent="0.2">
      <c r="A2" s="492"/>
      <c r="B2" s="554"/>
      <c r="C2" s="39" t="str">
        <f>+'2 CONTEXTO E IDENTIFICACIÓN'!A2</f>
        <v>VERSIÓN DEL MAPA DE RIESGOS:</v>
      </c>
      <c r="D2" s="39">
        <f>'2 CONTEXTO E IDENTIFICACIÓN'!B2</f>
        <v>1</v>
      </c>
      <c r="F2" s="205" t="str">
        <f>+'2 CONTEXTO E IDENTIFICACIÓN'!$E$5</f>
        <v>Vigencia:</v>
      </c>
      <c r="G2" s="203">
        <f>'2 CONTEXTO E IDENTIFICACIÓN'!G5</f>
        <v>46023</v>
      </c>
      <c r="H2" s="204" t="s">
        <v>50</v>
      </c>
      <c r="I2" s="201">
        <f>'2 CONTEXTO E IDENTIFICACIÓN'!J5</f>
        <v>46386</v>
      </c>
    </row>
    <row r="3" spans="1:11" s="3" customFormat="1" ht="8.25" customHeight="1" x14ac:dyDescent="0.2">
      <c r="A3" s="15"/>
      <c r="B3" s="15"/>
      <c r="C3" s="15"/>
      <c r="D3" s="41"/>
      <c r="F3" s="45"/>
    </row>
    <row r="4" spans="1:11" s="4" customFormat="1" ht="14.45" customHeight="1" x14ac:dyDescent="0.25">
      <c r="A4" s="20" t="s">
        <v>46</v>
      </c>
      <c r="B4" s="493" t="str">
        <f>'2 CONTEXTO E IDENTIFICACIÓN'!B4</f>
        <v>UAERMV</v>
      </c>
      <c r="C4" s="493"/>
      <c r="D4" s="493"/>
      <c r="E4" s="117"/>
      <c r="F4" s="118"/>
    </row>
    <row r="5" spans="1:11" ht="15.75" thickBot="1" x14ac:dyDescent="0.3">
      <c r="A5" s="20" t="s">
        <v>47</v>
      </c>
      <c r="B5" s="493" t="str">
        <f>'2 CONTEXTO E IDENTIFICACIÓN'!F4</f>
        <v>16. Gestión Documental</v>
      </c>
      <c r="C5" s="494"/>
      <c r="D5" s="494"/>
    </row>
    <row r="6" spans="1:11" ht="15.75" thickBot="1" x14ac:dyDescent="0.3">
      <c r="A6" s="599" t="s">
        <v>283</v>
      </c>
      <c r="B6" s="600"/>
      <c r="C6" s="600"/>
      <c r="D6" s="600"/>
      <c r="E6" s="600"/>
      <c r="F6" s="600"/>
      <c r="G6" s="600"/>
      <c r="H6" s="600"/>
      <c r="I6" s="600"/>
      <c r="J6" s="600"/>
      <c r="K6" s="601"/>
    </row>
    <row r="7" spans="1:11" ht="6" customHeight="1" thickBot="1" x14ac:dyDescent="0.3">
      <c r="A7" s="599"/>
      <c r="B7" s="600"/>
      <c r="C7" s="600"/>
      <c r="D7" s="600"/>
      <c r="E7" s="600"/>
      <c r="F7" s="600"/>
      <c r="G7" s="600"/>
      <c r="H7" s="600"/>
      <c r="I7" s="600"/>
      <c r="J7" s="600"/>
      <c r="K7" s="601"/>
    </row>
    <row r="8" spans="1:11" ht="34.5" customHeight="1" x14ac:dyDescent="0.25">
      <c r="A8" s="602" t="s">
        <v>284</v>
      </c>
      <c r="B8" s="603"/>
      <c r="C8" s="603"/>
      <c r="D8" s="603"/>
      <c r="E8" s="603"/>
      <c r="F8" s="603"/>
      <c r="G8" s="603"/>
      <c r="H8" s="603"/>
      <c r="I8" s="603"/>
      <c r="J8" s="603"/>
      <c r="K8" s="604"/>
    </row>
    <row r="9" spans="1:11" ht="18.75" customHeight="1" x14ac:dyDescent="0.25">
      <c r="A9" s="608" t="s">
        <v>285</v>
      </c>
      <c r="B9" s="609"/>
      <c r="C9" s="609"/>
      <c r="D9" s="609"/>
      <c r="E9" s="609"/>
      <c r="F9" s="609"/>
      <c r="G9" s="609"/>
      <c r="H9" s="609"/>
      <c r="I9" s="609"/>
      <c r="J9" s="609"/>
      <c r="K9" s="610"/>
    </row>
    <row r="10" spans="1:11" ht="34.5" customHeight="1" x14ac:dyDescent="0.25">
      <c r="A10" s="605" t="s">
        <v>286</v>
      </c>
      <c r="B10" s="606"/>
      <c r="C10" s="606"/>
      <c r="D10" s="606"/>
      <c r="E10" s="606"/>
      <c r="F10" s="606"/>
      <c r="G10" s="606"/>
      <c r="H10" s="606"/>
      <c r="I10" s="606"/>
      <c r="J10" s="606"/>
      <c r="K10" s="607"/>
    </row>
    <row r="11" spans="1:11" ht="50.25" customHeight="1" thickBot="1" x14ac:dyDescent="0.3">
      <c r="A11" s="596" t="s">
        <v>287</v>
      </c>
      <c r="B11" s="597"/>
      <c r="C11" s="597"/>
      <c r="D11" s="597"/>
      <c r="E11" s="597"/>
      <c r="F11" s="597"/>
      <c r="G11" s="597"/>
      <c r="H11" s="597"/>
      <c r="I11" s="597"/>
      <c r="J11" s="597"/>
      <c r="K11" s="598"/>
    </row>
    <row r="12" spans="1:11" x14ac:dyDescent="0.25">
      <c r="A12" s="119"/>
      <c r="B12" s="119"/>
      <c r="C12" s="119"/>
      <c r="D12" s="119"/>
      <c r="E12" s="119"/>
      <c r="F12" s="119"/>
      <c r="G12" s="119"/>
      <c r="H12" s="119"/>
      <c r="I12" s="119"/>
      <c r="J12" s="119"/>
      <c r="K12" s="119"/>
    </row>
    <row r="13" spans="1:11" s="121" customFormat="1" ht="38.25" x14ac:dyDescent="0.25">
      <c r="A13" s="120"/>
      <c r="B13" s="593" t="s">
        <v>288</v>
      </c>
      <c r="C13" s="594"/>
      <c r="D13" s="595" t="s">
        <v>289</v>
      </c>
      <c r="E13" s="595"/>
      <c r="G13" s="76" t="s">
        <v>260</v>
      </c>
    </row>
    <row r="14" spans="1:11" x14ac:dyDescent="0.25">
      <c r="A14" s="122" t="s">
        <v>290</v>
      </c>
      <c r="B14" s="123">
        <f>+COUNTIF('4 MAPA CALOR INHERENTE'!$E$10:$E$29,'8 PEFIL RIESGO DEL PROCESO'!G14)</f>
        <v>0</v>
      </c>
      <c r="C14" s="124">
        <f>+B14/$B$18</f>
        <v>0</v>
      </c>
      <c r="D14" s="123">
        <f>+COUNTIF('6 MAPA CALOR RESIDUAL-TRATAMIEN'!$G$9:$G$28,'8 PEFIL RIESGO DEL PROCESO'!G14)</f>
        <v>0</v>
      </c>
      <c r="E14" s="124">
        <f>+D14/$D$18</f>
        <v>0</v>
      </c>
      <c r="G14" s="106" t="s">
        <v>258</v>
      </c>
    </row>
    <row r="15" spans="1:11" x14ac:dyDescent="0.25">
      <c r="A15" s="122" t="s">
        <v>291</v>
      </c>
      <c r="B15" s="123">
        <f>+COUNTIF('4 MAPA CALOR INHERENTE'!$E$10:$E$29,'8 PEFIL RIESGO DEL PROCESO'!G15)</f>
        <v>1</v>
      </c>
      <c r="C15" s="124">
        <f t="shared" ref="C15:C18" si="0">+B15/$B$18</f>
        <v>0.33333333333333331</v>
      </c>
      <c r="D15" s="123">
        <f>+COUNTIF('6 MAPA CALOR RESIDUAL-TRATAMIEN'!$G$9:$G$28,'8 PEFIL RIESGO DEL PROCESO'!G15)</f>
        <v>0</v>
      </c>
      <c r="E15" s="124">
        <f t="shared" ref="E15:E18" si="1">+D15/$D$18</f>
        <v>0</v>
      </c>
      <c r="G15" s="89" t="s">
        <v>257</v>
      </c>
    </row>
    <row r="16" spans="1:11" x14ac:dyDescent="0.25">
      <c r="A16" s="122" t="s">
        <v>292</v>
      </c>
      <c r="B16" s="123">
        <f>+COUNTIF('4 MAPA CALOR INHERENTE'!$E$10:$E$29,'8 PEFIL RIESGO DEL PROCESO'!G16)</f>
        <v>2</v>
      </c>
      <c r="C16" s="124">
        <f t="shared" si="0"/>
        <v>0.66666666666666663</v>
      </c>
      <c r="D16" s="123">
        <f>+COUNTIF('6 MAPA CALOR RESIDUAL-TRATAMIEN'!$G$9:$G$28,'8 PEFIL RIESGO DEL PROCESO'!G16)</f>
        <v>3</v>
      </c>
      <c r="E16" s="124">
        <f t="shared" si="1"/>
        <v>1</v>
      </c>
      <c r="G16" s="93" t="s">
        <v>242</v>
      </c>
    </row>
    <row r="17" spans="1:7" x14ac:dyDescent="0.25">
      <c r="A17" s="122" t="s">
        <v>293</v>
      </c>
      <c r="B17" s="123">
        <f>+COUNTIF('4 MAPA CALOR INHERENTE'!$E$10:$E$29,'8 PEFIL RIESGO DEL PROCESO'!G17)</f>
        <v>0</v>
      </c>
      <c r="C17" s="124">
        <f t="shared" si="0"/>
        <v>0</v>
      </c>
      <c r="D17" s="123">
        <f>+COUNTIF('6 MAPA CALOR RESIDUAL-TRATAMIEN'!$G$9:$G$28,'8 PEFIL RIESGO DEL PROCESO'!G17)</f>
        <v>0</v>
      </c>
      <c r="E17" s="124">
        <f t="shared" si="1"/>
        <v>0</v>
      </c>
      <c r="G17" s="97" t="s">
        <v>259</v>
      </c>
    </row>
    <row r="18" spans="1:7" x14ac:dyDescent="0.25">
      <c r="A18" s="122" t="s">
        <v>294</v>
      </c>
      <c r="B18" s="123">
        <f>+SUM(B14:B17)</f>
        <v>3</v>
      </c>
      <c r="C18" s="124">
        <f t="shared" si="0"/>
        <v>1</v>
      </c>
      <c r="D18" s="123">
        <f>+SUM(D14:D17)</f>
        <v>3</v>
      </c>
      <c r="E18" s="124">
        <f t="shared" si="1"/>
        <v>1</v>
      </c>
    </row>
    <row r="19" spans="1:7" x14ac:dyDescent="0.25"/>
    <row r="20" spans="1:7" s="125" customFormat="1" x14ac:dyDescent="0.25">
      <c r="B20" s="126" t="s">
        <v>288</v>
      </c>
      <c r="D20" s="126" t="s">
        <v>289</v>
      </c>
    </row>
    <row r="21" spans="1:7" s="125" customFormat="1" ht="41.45" customHeight="1" x14ac:dyDescent="0.25">
      <c r="B21" s="127" t="str">
        <f>+IF((B14/B18)&gt;=0.2,G14,+IF(((B14/B18)+(B15/B18))&gt;=0.3,G15,+IF(((B14/B18)+(B15/B18)+(B16/B18))&gt;=0.4,G16,+IF((B14/B18)+(B15/B18)+(B16/B18)+(B17/B18)&gt;=0.5,G17,""))))</f>
        <v>Alto</v>
      </c>
      <c r="D21" s="127" t="str">
        <f>+IF((D14/D18)&gt;=0.2,G14,+IF(((D14/D18)+(D15/D18))&gt;=0.3,G15,+IF(((D14/D18)+(D15/D18)+(D16/D18))&gt;=0.4,G16,+IF((D14/D18)+(D15/D18)+(D16/D18)+(D17/D18)&gt;=0.5,G17,""))))</f>
        <v>Moderado</v>
      </c>
    </row>
    <row r="22" spans="1:7" x14ac:dyDescent="0.25"/>
    <row r="23" spans="1:7" x14ac:dyDescent="0.25"/>
  </sheetData>
  <sheetProtection formatCells="0" formatColumns="0" formatRows="0"/>
  <mergeCells count="13">
    <mergeCell ref="A1:A2"/>
    <mergeCell ref="A7:K7"/>
    <mergeCell ref="A8:K8"/>
    <mergeCell ref="A10:K10"/>
    <mergeCell ref="A9:K9"/>
    <mergeCell ref="B1:B2"/>
    <mergeCell ref="C1:D1"/>
    <mergeCell ref="B13:C13"/>
    <mergeCell ref="D13:E13"/>
    <mergeCell ref="A11:K11"/>
    <mergeCell ref="A6:K6"/>
    <mergeCell ref="B4:D4"/>
    <mergeCell ref="B5:D5"/>
  </mergeCells>
  <conditionalFormatting sqref="B21:D21">
    <cfRule type="containsText" dxfId="3" priority="1" operator="containsText" text="Bajo">
      <formula>NOT(ISERROR(SEARCH("Bajo",B21)))</formula>
    </cfRule>
    <cfRule type="containsText" dxfId="2" priority="2" operator="containsText" text="Moderado">
      <formula>NOT(ISERROR(SEARCH("Moderado",B21)))</formula>
    </cfRule>
    <cfRule type="containsText" dxfId="1" priority="3" operator="containsText" text="Alto">
      <formula>NOT(ISERROR(SEARCH("Alto",B21)))</formula>
    </cfRule>
    <cfRule type="containsText" dxfId="0" priority="4" operator="containsText" text="Extremo">
      <formula>NOT(ISERROR(SEARCH("Extremo",B21)))</formula>
    </cfRule>
  </conditionalFormatting>
  <pageMargins left="0.7" right="0.7" top="0.75" bottom="0.75" header="0.3" footer="0.3"/>
  <pageSetup orientation="portrait" r:id="rId1"/>
  <legacy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Hoja5"/>
  <dimension ref="A1:D23"/>
  <sheetViews>
    <sheetView zoomScaleNormal="100" zoomScaleSheetLayoutView="110" workbookViewId="0">
      <selection activeCell="D15" sqref="D15"/>
    </sheetView>
  </sheetViews>
  <sheetFormatPr baseColWidth="10" defaultColWidth="11.42578125" defaultRowHeight="15" x14ac:dyDescent="0.25"/>
  <cols>
    <col min="1" max="1" width="17.42578125" style="225" customWidth="1"/>
    <col min="2" max="2" width="23.42578125" customWidth="1"/>
    <col min="3" max="3" width="12.42578125" customWidth="1"/>
    <col min="4" max="4" width="16.42578125" customWidth="1"/>
    <col min="257" max="257" width="17.42578125" customWidth="1"/>
    <col min="258" max="258" width="23.42578125" customWidth="1"/>
    <col min="260" max="260" width="12.42578125" customWidth="1"/>
    <col min="513" max="513" width="17.42578125" customWidth="1"/>
    <col min="514" max="514" width="23.42578125" customWidth="1"/>
    <col min="516" max="516" width="12.42578125" customWidth="1"/>
    <col min="769" max="769" width="17.42578125" customWidth="1"/>
    <col min="770" max="770" width="23.42578125" customWidth="1"/>
    <col min="772" max="772" width="12.42578125" customWidth="1"/>
    <col min="1025" max="1025" width="17.42578125" customWidth="1"/>
    <col min="1026" max="1026" width="23.42578125" customWidth="1"/>
    <col min="1028" max="1028" width="12.42578125" customWidth="1"/>
    <col min="1281" max="1281" width="17.42578125" customWidth="1"/>
    <col min="1282" max="1282" width="23.42578125" customWidth="1"/>
    <col min="1284" max="1284" width="12.42578125" customWidth="1"/>
    <col min="1537" max="1537" width="17.42578125" customWidth="1"/>
    <col min="1538" max="1538" width="23.42578125" customWidth="1"/>
    <col min="1540" max="1540" width="12.42578125" customWidth="1"/>
    <col min="1793" max="1793" width="17.42578125" customWidth="1"/>
    <col min="1794" max="1794" width="23.42578125" customWidth="1"/>
    <col min="1796" max="1796" width="12.42578125" customWidth="1"/>
    <col min="2049" max="2049" width="17.42578125" customWidth="1"/>
    <col min="2050" max="2050" width="23.42578125" customWidth="1"/>
    <col min="2052" max="2052" width="12.42578125" customWidth="1"/>
    <col min="2305" max="2305" width="17.42578125" customWidth="1"/>
    <col min="2306" max="2306" width="23.42578125" customWidth="1"/>
    <col min="2308" max="2308" width="12.42578125" customWidth="1"/>
    <col min="2561" max="2561" width="17.42578125" customWidth="1"/>
    <col min="2562" max="2562" width="23.42578125" customWidth="1"/>
    <col min="2564" max="2564" width="12.42578125" customWidth="1"/>
    <col min="2817" max="2817" width="17.42578125" customWidth="1"/>
    <col min="2818" max="2818" width="23.42578125" customWidth="1"/>
    <col min="2820" max="2820" width="12.42578125" customWidth="1"/>
    <col min="3073" max="3073" width="17.42578125" customWidth="1"/>
    <col min="3074" max="3074" width="23.42578125" customWidth="1"/>
    <col min="3076" max="3076" width="12.42578125" customWidth="1"/>
    <col min="3329" max="3329" width="17.42578125" customWidth="1"/>
    <col min="3330" max="3330" width="23.42578125" customWidth="1"/>
    <col min="3332" max="3332" width="12.42578125" customWidth="1"/>
    <col min="3585" max="3585" width="17.42578125" customWidth="1"/>
    <col min="3586" max="3586" width="23.42578125" customWidth="1"/>
    <col min="3588" max="3588" width="12.42578125" customWidth="1"/>
    <col min="3841" max="3841" width="17.42578125" customWidth="1"/>
    <col min="3842" max="3842" width="23.42578125" customWidth="1"/>
    <col min="3844" max="3844" width="12.42578125" customWidth="1"/>
    <col min="4097" max="4097" width="17.42578125" customWidth="1"/>
    <col min="4098" max="4098" width="23.42578125" customWidth="1"/>
    <col min="4100" max="4100" width="12.42578125" customWidth="1"/>
    <col min="4353" max="4353" width="17.42578125" customWidth="1"/>
    <col min="4354" max="4354" width="23.42578125" customWidth="1"/>
    <col min="4356" max="4356" width="12.42578125" customWidth="1"/>
    <col min="4609" max="4609" width="17.42578125" customWidth="1"/>
    <col min="4610" max="4610" width="23.42578125" customWidth="1"/>
    <col min="4612" max="4612" width="12.42578125" customWidth="1"/>
    <col min="4865" max="4865" width="17.42578125" customWidth="1"/>
    <col min="4866" max="4866" width="23.42578125" customWidth="1"/>
    <col min="4868" max="4868" width="12.42578125" customWidth="1"/>
    <col min="5121" max="5121" width="17.42578125" customWidth="1"/>
    <col min="5122" max="5122" width="23.42578125" customWidth="1"/>
    <col min="5124" max="5124" width="12.42578125" customWidth="1"/>
    <col min="5377" max="5377" width="17.42578125" customWidth="1"/>
    <col min="5378" max="5378" width="23.42578125" customWidth="1"/>
    <col min="5380" max="5380" width="12.42578125" customWidth="1"/>
    <col min="5633" max="5633" width="17.42578125" customWidth="1"/>
    <col min="5634" max="5634" width="23.42578125" customWidth="1"/>
    <col min="5636" max="5636" width="12.42578125" customWidth="1"/>
    <col min="5889" max="5889" width="17.42578125" customWidth="1"/>
    <col min="5890" max="5890" width="23.42578125" customWidth="1"/>
    <col min="5892" max="5892" width="12.42578125" customWidth="1"/>
    <col min="6145" max="6145" width="17.42578125" customWidth="1"/>
    <col min="6146" max="6146" width="23.42578125" customWidth="1"/>
    <col min="6148" max="6148" width="12.42578125" customWidth="1"/>
    <col min="6401" max="6401" width="17.42578125" customWidth="1"/>
    <col min="6402" max="6402" width="23.42578125" customWidth="1"/>
    <col min="6404" max="6404" width="12.42578125" customWidth="1"/>
    <col min="6657" max="6657" width="17.42578125" customWidth="1"/>
    <col min="6658" max="6658" width="23.42578125" customWidth="1"/>
    <col min="6660" max="6660" width="12.42578125" customWidth="1"/>
    <col min="6913" max="6913" width="17.42578125" customWidth="1"/>
    <col min="6914" max="6914" width="23.42578125" customWidth="1"/>
    <col min="6916" max="6916" width="12.42578125" customWidth="1"/>
    <col min="7169" max="7169" width="17.42578125" customWidth="1"/>
    <col min="7170" max="7170" width="23.42578125" customWidth="1"/>
    <col min="7172" max="7172" width="12.42578125" customWidth="1"/>
    <col min="7425" max="7425" width="17.42578125" customWidth="1"/>
    <col min="7426" max="7426" width="23.42578125" customWidth="1"/>
    <col min="7428" max="7428" width="12.42578125" customWidth="1"/>
    <col min="7681" max="7681" width="17.42578125" customWidth="1"/>
    <col min="7682" max="7682" width="23.42578125" customWidth="1"/>
    <col min="7684" max="7684" width="12.42578125" customWidth="1"/>
    <col min="7937" max="7937" width="17.42578125" customWidth="1"/>
    <col min="7938" max="7938" width="23.42578125" customWidth="1"/>
    <col min="7940" max="7940" width="12.42578125" customWidth="1"/>
    <col min="8193" max="8193" width="17.42578125" customWidth="1"/>
    <col min="8194" max="8194" width="23.42578125" customWidth="1"/>
    <col min="8196" max="8196" width="12.42578125" customWidth="1"/>
    <col min="8449" max="8449" width="17.42578125" customWidth="1"/>
    <col min="8450" max="8450" width="23.42578125" customWidth="1"/>
    <col min="8452" max="8452" width="12.42578125" customWidth="1"/>
    <col min="8705" max="8705" width="17.42578125" customWidth="1"/>
    <col min="8706" max="8706" width="23.42578125" customWidth="1"/>
    <col min="8708" max="8708" width="12.42578125" customWidth="1"/>
    <col min="8961" max="8961" width="17.42578125" customWidth="1"/>
    <col min="8962" max="8962" width="23.42578125" customWidth="1"/>
    <col min="8964" max="8964" width="12.42578125" customWidth="1"/>
    <col min="9217" max="9217" width="17.42578125" customWidth="1"/>
    <col min="9218" max="9218" width="23.42578125" customWidth="1"/>
    <col min="9220" max="9220" width="12.42578125" customWidth="1"/>
    <col min="9473" max="9473" width="17.42578125" customWidth="1"/>
    <col min="9474" max="9474" width="23.42578125" customWidth="1"/>
    <col min="9476" max="9476" width="12.42578125" customWidth="1"/>
    <col min="9729" max="9729" width="17.42578125" customWidth="1"/>
    <col min="9730" max="9730" width="23.42578125" customWidth="1"/>
    <col min="9732" max="9732" width="12.42578125" customWidth="1"/>
    <col min="9985" max="9985" width="17.42578125" customWidth="1"/>
    <col min="9986" max="9986" width="23.42578125" customWidth="1"/>
    <col min="9988" max="9988" width="12.42578125" customWidth="1"/>
    <col min="10241" max="10241" width="17.42578125" customWidth="1"/>
    <col min="10242" max="10242" width="23.42578125" customWidth="1"/>
    <col min="10244" max="10244" width="12.42578125" customWidth="1"/>
    <col min="10497" max="10497" width="17.42578125" customWidth="1"/>
    <col min="10498" max="10498" width="23.42578125" customWidth="1"/>
    <col min="10500" max="10500" width="12.42578125" customWidth="1"/>
    <col min="10753" max="10753" width="17.42578125" customWidth="1"/>
    <col min="10754" max="10754" width="23.42578125" customWidth="1"/>
    <col min="10756" max="10756" width="12.42578125" customWidth="1"/>
    <col min="11009" max="11009" width="17.42578125" customWidth="1"/>
    <col min="11010" max="11010" width="23.42578125" customWidth="1"/>
    <col min="11012" max="11012" width="12.42578125" customWidth="1"/>
    <col min="11265" max="11265" width="17.42578125" customWidth="1"/>
    <col min="11266" max="11266" width="23.42578125" customWidth="1"/>
    <col min="11268" max="11268" width="12.42578125" customWidth="1"/>
    <col min="11521" max="11521" width="17.42578125" customWidth="1"/>
    <col min="11522" max="11522" width="23.42578125" customWidth="1"/>
    <col min="11524" max="11524" width="12.42578125" customWidth="1"/>
    <col min="11777" max="11777" width="17.42578125" customWidth="1"/>
    <col min="11778" max="11778" width="23.42578125" customWidth="1"/>
    <col min="11780" max="11780" width="12.42578125" customWidth="1"/>
    <col min="12033" max="12033" width="17.42578125" customWidth="1"/>
    <col min="12034" max="12034" width="23.42578125" customWidth="1"/>
    <col min="12036" max="12036" width="12.42578125" customWidth="1"/>
    <col min="12289" max="12289" width="17.42578125" customWidth="1"/>
    <col min="12290" max="12290" width="23.42578125" customWidth="1"/>
    <col min="12292" max="12292" width="12.42578125" customWidth="1"/>
    <col min="12545" max="12545" width="17.42578125" customWidth="1"/>
    <col min="12546" max="12546" width="23.42578125" customWidth="1"/>
    <col min="12548" max="12548" width="12.42578125" customWidth="1"/>
    <col min="12801" max="12801" width="17.42578125" customWidth="1"/>
    <col min="12802" max="12802" width="23.42578125" customWidth="1"/>
    <col min="12804" max="12804" width="12.42578125" customWidth="1"/>
    <col min="13057" max="13057" width="17.42578125" customWidth="1"/>
    <col min="13058" max="13058" width="23.42578125" customWidth="1"/>
    <col min="13060" max="13060" width="12.42578125" customWidth="1"/>
    <col min="13313" max="13313" width="17.42578125" customWidth="1"/>
    <col min="13314" max="13314" width="23.42578125" customWidth="1"/>
    <col min="13316" max="13316" width="12.42578125" customWidth="1"/>
    <col min="13569" max="13569" width="17.42578125" customWidth="1"/>
    <col min="13570" max="13570" width="23.42578125" customWidth="1"/>
    <col min="13572" max="13572" width="12.42578125" customWidth="1"/>
    <col min="13825" max="13825" width="17.42578125" customWidth="1"/>
    <col min="13826" max="13826" width="23.42578125" customWidth="1"/>
    <col min="13828" max="13828" width="12.42578125" customWidth="1"/>
    <col min="14081" max="14081" width="17.42578125" customWidth="1"/>
    <col min="14082" max="14082" width="23.42578125" customWidth="1"/>
    <col min="14084" max="14084" width="12.42578125" customWidth="1"/>
    <col min="14337" max="14337" width="17.42578125" customWidth="1"/>
    <col min="14338" max="14338" width="23.42578125" customWidth="1"/>
    <col min="14340" max="14340" width="12.42578125" customWidth="1"/>
    <col min="14593" max="14593" width="17.42578125" customWidth="1"/>
    <col min="14594" max="14594" width="23.42578125" customWidth="1"/>
    <col min="14596" max="14596" width="12.42578125" customWidth="1"/>
    <col min="14849" max="14849" width="17.42578125" customWidth="1"/>
    <col min="14850" max="14850" width="23.42578125" customWidth="1"/>
    <col min="14852" max="14852" width="12.42578125" customWidth="1"/>
    <col min="15105" max="15105" width="17.42578125" customWidth="1"/>
    <col min="15106" max="15106" width="23.42578125" customWidth="1"/>
    <col min="15108" max="15108" width="12.42578125" customWidth="1"/>
    <col min="15361" max="15361" width="17.42578125" customWidth="1"/>
    <col min="15362" max="15362" width="23.42578125" customWidth="1"/>
    <col min="15364" max="15364" width="12.42578125" customWidth="1"/>
    <col min="15617" max="15617" width="17.42578125" customWidth="1"/>
    <col min="15618" max="15618" width="23.42578125" customWidth="1"/>
    <col min="15620" max="15620" width="12.42578125" customWidth="1"/>
    <col min="15873" max="15873" width="17.42578125" customWidth="1"/>
    <col min="15874" max="15874" width="23.42578125" customWidth="1"/>
    <col min="15876" max="15876" width="12.42578125" customWidth="1"/>
    <col min="16129" max="16129" width="17.42578125" customWidth="1"/>
    <col min="16130" max="16130" width="23.42578125" customWidth="1"/>
    <col min="16132" max="16132" width="12.42578125" customWidth="1"/>
  </cols>
  <sheetData>
    <row r="1" spans="1:4" ht="36.75" customHeight="1" x14ac:dyDescent="0.25">
      <c r="A1" s="611"/>
      <c r="B1" s="492" t="str">
        <f>+'2 CONTEXTO E IDENTIFICACIÓN'!A1</f>
        <v>MAPA DE RIESGOS INTEGRAL</v>
      </c>
      <c r="C1" s="501"/>
      <c r="D1" s="502"/>
    </row>
    <row r="2" spans="1:4" ht="36.75" customHeight="1" x14ac:dyDescent="0.25">
      <c r="A2" s="611"/>
      <c r="B2" s="492"/>
      <c r="C2" s="39" t="str">
        <f>+'2 CONTEXTO E IDENTIFICACIÓN'!A2</f>
        <v>VERSIÓN DEL MAPA DE RIESGOS:</v>
      </c>
      <c r="D2" s="138">
        <f>'2 CONTEXTO E IDENTIFICACIÓN'!B2</f>
        <v>1</v>
      </c>
    </row>
    <row r="3" spans="1:4" s="196" customFormat="1" x14ac:dyDescent="0.25">
      <c r="A3" s="379" t="s">
        <v>295</v>
      </c>
      <c r="B3" s="613" t="s">
        <v>296</v>
      </c>
      <c r="C3" s="613"/>
      <c r="D3" s="613"/>
    </row>
    <row r="4" spans="1:4" ht="76.900000000000006" customHeight="1" x14ac:dyDescent="0.25">
      <c r="A4" s="378">
        <v>46023</v>
      </c>
      <c r="B4" s="614" t="s">
        <v>421</v>
      </c>
      <c r="C4" s="614"/>
      <c r="D4" s="614"/>
    </row>
    <row r="5" spans="1:4" s="197" customFormat="1" x14ac:dyDescent="0.25">
      <c r="A5" s="222"/>
      <c r="B5" s="614"/>
      <c r="C5" s="614"/>
      <c r="D5" s="614"/>
    </row>
    <row r="6" spans="1:4" x14ac:dyDescent="0.25">
      <c r="A6" s="223"/>
      <c r="B6" s="612"/>
      <c r="C6" s="612"/>
      <c r="D6" s="612"/>
    </row>
    <row r="7" spans="1:4" x14ac:dyDescent="0.25">
      <c r="A7" s="223"/>
      <c r="B7" s="612"/>
      <c r="C7" s="612"/>
      <c r="D7" s="612"/>
    </row>
    <row r="8" spans="1:4" x14ac:dyDescent="0.25">
      <c r="A8" s="223"/>
      <c r="B8" s="615"/>
      <c r="C8" s="615"/>
      <c r="D8" s="615"/>
    </row>
    <row r="9" spans="1:4" x14ac:dyDescent="0.25">
      <c r="A9" s="223"/>
      <c r="B9" s="612"/>
      <c r="C9" s="612"/>
      <c r="D9" s="612"/>
    </row>
    <row r="10" spans="1:4" x14ac:dyDescent="0.25">
      <c r="A10" s="224"/>
      <c r="B10" s="198"/>
      <c r="C10" s="198"/>
      <c r="D10" s="198"/>
    </row>
    <row r="11" spans="1:4" x14ac:dyDescent="0.25">
      <c r="A11" s="224"/>
      <c r="B11" s="198"/>
      <c r="C11" s="198"/>
      <c r="D11" s="198"/>
    </row>
    <row r="12" spans="1:4" x14ac:dyDescent="0.25">
      <c r="A12" s="224"/>
      <c r="B12" s="198"/>
      <c r="C12" s="198"/>
      <c r="D12" s="198"/>
    </row>
    <row r="13" spans="1:4" x14ac:dyDescent="0.25">
      <c r="A13" s="224"/>
      <c r="B13" s="198"/>
      <c r="C13" s="198"/>
      <c r="D13" s="198"/>
    </row>
    <row r="14" spans="1:4" x14ac:dyDescent="0.25">
      <c r="A14" s="224"/>
      <c r="B14" s="198"/>
      <c r="C14" s="198"/>
      <c r="D14" s="198"/>
    </row>
    <row r="15" spans="1:4" x14ac:dyDescent="0.25">
      <c r="A15" s="224"/>
      <c r="B15" s="198"/>
      <c r="C15" s="198"/>
      <c r="D15" s="198"/>
    </row>
    <row r="16" spans="1:4" x14ac:dyDescent="0.25">
      <c r="A16" s="224"/>
      <c r="B16" s="198"/>
      <c r="C16" s="198"/>
      <c r="D16" s="198"/>
    </row>
    <row r="17" spans="1:4" x14ac:dyDescent="0.25">
      <c r="A17" s="224"/>
      <c r="B17" s="198"/>
      <c r="C17" s="198"/>
      <c r="D17" s="198"/>
    </row>
    <row r="18" spans="1:4" x14ac:dyDescent="0.25">
      <c r="A18" s="224"/>
      <c r="B18" s="198"/>
      <c r="C18" s="198"/>
      <c r="D18" s="198"/>
    </row>
    <row r="19" spans="1:4" x14ac:dyDescent="0.25">
      <c r="A19" s="224"/>
      <c r="B19" s="198"/>
      <c r="C19" s="198"/>
      <c r="D19" s="198"/>
    </row>
    <row r="20" spans="1:4" x14ac:dyDescent="0.25">
      <c r="A20" s="224"/>
      <c r="B20" s="198"/>
      <c r="C20" s="198"/>
      <c r="D20" s="198"/>
    </row>
    <row r="21" spans="1:4" x14ac:dyDescent="0.25">
      <c r="A21" s="224"/>
      <c r="B21" s="198"/>
      <c r="C21" s="198"/>
      <c r="D21" s="198"/>
    </row>
    <row r="22" spans="1:4" x14ac:dyDescent="0.25">
      <c r="A22" s="224"/>
      <c r="B22" s="198"/>
      <c r="C22" s="198"/>
      <c r="D22" s="198"/>
    </row>
    <row r="23" spans="1:4" x14ac:dyDescent="0.25">
      <c r="A23" s="224"/>
      <c r="B23" s="198"/>
      <c r="C23" s="198"/>
      <c r="D23" s="198"/>
    </row>
  </sheetData>
  <sheetProtection sheet="1" scenarios="1" formatCells="0" formatColumns="0" formatRows="0" insertRows="0"/>
  <mergeCells count="10">
    <mergeCell ref="A1:A2"/>
    <mergeCell ref="B9:D9"/>
    <mergeCell ref="B3:D3"/>
    <mergeCell ref="B5:D5"/>
    <mergeCell ref="B8:D8"/>
    <mergeCell ref="B4:D4"/>
    <mergeCell ref="B7:D7"/>
    <mergeCell ref="B6:D6"/>
    <mergeCell ref="B1:B2"/>
    <mergeCell ref="C1:D1"/>
  </mergeCells>
  <pageMargins left="0.7" right="0.7" top="0.75" bottom="0.75" header="0.3" footer="0.3"/>
  <pageSetup scale="77"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711DEA-F622-4891-929D-E252C22C4424}">
  <dimension ref="A1"/>
  <sheetViews>
    <sheetView workbookViewId="0"/>
  </sheetViews>
  <sheetFormatPr baseColWidth="10" defaultRowHeight="15" x14ac:dyDescent="0.25"/>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0" tint="-0.249977111117893"/>
  </sheetPr>
  <dimension ref="A1:XER52"/>
  <sheetViews>
    <sheetView showGridLines="0" topLeftCell="C1" zoomScale="60" zoomScaleNormal="60" workbookViewId="0">
      <selection activeCell="C11" sqref="C11"/>
    </sheetView>
  </sheetViews>
  <sheetFormatPr baseColWidth="10" defaultColWidth="0" defaultRowHeight="14.25" x14ac:dyDescent="0.25"/>
  <cols>
    <col min="1" max="1" width="27.140625" style="4" customWidth="1"/>
    <col min="2" max="2" width="24.42578125" style="4" customWidth="1"/>
    <col min="3" max="3" width="28.85546875" style="4" customWidth="1"/>
    <col min="4" max="4" width="21.28515625" style="4" hidden="1" customWidth="1"/>
    <col min="5" max="5" width="60.7109375" style="4" customWidth="1"/>
    <col min="6" max="6" width="24.42578125" style="4" customWidth="1"/>
    <col min="7" max="7" width="34" style="4" customWidth="1"/>
    <col min="8" max="8" width="26" style="4" customWidth="1"/>
    <col min="9" max="9" width="33.5703125" style="4" customWidth="1"/>
    <col min="10" max="10" width="53.85546875" style="4" customWidth="1"/>
    <col min="11" max="11" width="25.85546875" style="4" customWidth="1"/>
    <col min="12" max="12" width="11.42578125" style="4" customWidth="1"/>
    <col min="13" max="24" width="11.42578125" style="4" hidden="1"/>
    <col min="25" max="25" width="8.140625" style="4" hidden="1"/>
    <col min="26" max="30" width="32.42578125" style="4" hidden="1"/>
    <col min="31" max="16372" width="11.42578125" style="4" hidden="1"/>
    <col min="16373" max="16384" width="25.42578125" style="4" hidden="1"/>
  </cols>
  <sheetData>
    <row r="1" spans="1:11" s="3" customFormat="1" ht="21" customHeight="1" x14ac:dyDescent="0.2">
      <c r="A1" s="458" t="s">
        <v>391</v>
      </c>
      <c r="B1" s="459"/>
      <c r="C1" s="459"/>
      <c r="D1" s="459"/>
      <c r="E1" s="459"/>
      <c r="F1" s="459"/>
      <c r="G1" s="459"/>
      <c r="H1" s="459"/>
      <c r="I1" s="459"/>
      <c r="J1" s="459"/>
      <c r="K1" s="460"/>
    </row>
    <row r="2" spans="1:11" s="3" customFormat="1" ht="35.25" customHeight="1" x14ac:dyDescent="0.2">
      <c r="A2" s="271" t="s">
        <v>390</v>
      </c>
      <c r="B2" s="372">
        <v>1</v>
      </c>
      <c r="C2" s="454"/>
      <c r="D2" s="455"/>
      <c r="E2" s="455"/>
      <c r="F2" s="455"/>
      <c r="G2" s="455"/>
      <c r="H2" s="455"/>
      <c r="I2" s="455"/>
      <c r="J2" s="455"/>
      <c r="K2" s="456"/>
    </row>
    <row r="3" spans="1:11" s="3" customFormat="1" ht="21" customHeight="1" x14ac:dyDescent="0.2">
      <c r="A3" s="461"/>
      <c r="B3" s="462"/>
      <c r="C3" s="462"/>
      <c r="D3" s="462"/>
      <c r="E3" s="462"/>
      <c r="F3" s="462"/>
      <c r="G3" s="462"/>
      <c r="H3" s="462"/>
      <c r="I3" s="462"/>
      <c r="J3" s="462"/>
      <c r="K3" s="463"/>
    </row>
    <row r="4" spans="1:11" ht="21" customHeight="1" x14ac:dyDescent="0.25">
      <c r="A4" s="12" t="s">
        <v>46</v>
      </c>
      <c r="B4" s="464" t="s">
        <v>349</v>
      </c>
      <c r="C4" s="465"/>
      <c r="D4" s="466"/>
      <c r="E4" s="12" t="s">
        <v>394</v>
      </c>
      <c r="F4" s="470" t="s">
        <v>380</v>
      </c>
      <c r="G4" s="471"/>
      <c r="H4" s="472"/>
      <c r="I4" s="241" t="s">
        <v>10</v>
      </c>
      <c r="J4" s="273">
        <v>46049</v>
      </c>
      <c r="K4" s="270"/>
    </row>
    <row r="5" spans="1:11" ht="63" customHeight="1" x14ac:dyDescent="0.25">
      <c r="A5" s="242" t="s">
        <v>48</v>
      </c>
      <c r="B5" s="467" t="s">
        <v>395</v>
      </c>
      <c r="C5" s="468"/>
      <c r="D5" s="469"/>
      <c r="E5" s="272" t="s">
        <v>12</v>
      </c>
      <c r="F5" s="272" t="s">
        <v>49</v>
      </c>
      <c r="G5" s="273">
        <v>46023</v>
      </c>
      <c r="H5" s="274"/>
      <c r="I5" s="275" t="s">
        <v>50</v>
      </c>
      <c r="J5" s="273">
        <v>46386</v>
      </c>
      <c r="K5" s="269"/>
    </row>
    <row r="6" spans="1:11" ht="21" customHeight="1" x14ac:dyDescent="0.25">
      <c r="F6" s="209"/>
      <c r="G6" s="210"/>
      <c r="H6" s="210"/>
      <c r="I6" s="211"/>
      <c r="J6" s="212"/>
    </row>
    <row r="7" spans="1:11" ht="21" customHeight="1" x14ac:dyDescent="0.25">
      <c r="A7" s="457" t="s">
        <v>51</v>
      </c>
      <c r="B7" s="457" t="s">
        <v>52</v>
      </c>
      <c r="C7" s="457"/>
      <c r="D7" s="457"/>
      <c r="E7" s="457"/>
    </row>
    <row r="8" spans="1:11" ht="52.5" customHeight="1" x14ac:dyDescent="0.25">
      <c r="A8" s="457"/>
      <c r="B8" s="134" t="s">
        <v>53</v>
      </c>
      <c r="C8" s="134" t="s">
        <v>329</v>
      </c>
      <c r="D8" s="134" t="s">
        <v>54</v>
      </c>
      <c r="E8" s="134" t="s">
        <v>55</v>
      </c>
      <c r="F8" s="262" t="s">
        <v>56</v>
      </c>
      <c r="G8" s="272" t="s">
        <v>15</v>
      </c>
      <c r="H8" s="272" t="s">
        <v>57</v>
      </c>
      <c r="I8" s="272" t="s">
        <v>58</v>
      </c>
      <c r="J8" s="272" t="s">
        <v>19</v>
      </c>
      <c r="K8" s="262" t="s">
        <v>59</v>
      </c>
    </row>
    <row r="9" spans="1:11" s="5" customFormat="1" ht="105" customHeight="1" x14ac:dyDescent="0.25">
      <c r="A9" s="1" t="s">
        <v>60</v>
      </c>
      <c r="B9" s="2" t="s">
        <v>153</v>
      </c>
      <c r="C9" s="2" t="s">
        <v>157</v>
      </c>
      <c r="D9" s="152" t="str">
        <f>+IF(B9='10 FORMULAS'!$B$4,'10 FORMULAS'!$C$4,IF(B9='10 FORMULAS'!$B$6,'10 FORMULAS'!$C$6,IF(B9='10 FORMULAS'!$B$8,'10 FORMULAS'!$C$8,IF(B9='10 FORMULAS'!$B$10,'10 FORMULAS'!$C$10,""))))</f>
        <v/>
      </c>
      <c r="E9" s="243" t="str">
        <f>+IFERROR(VLOOKUP(B9,Tabla3[],2,0),"")</f>
        <v>Eventos relacionados con la ejecución de los procesos y procedimientos determinados para la operación de la entidad, uso de sistemas de información, por errores en las actividades que deben realizar los servidores de la organización.
Estructura organizacional que afecta la capacidad organizacional</v>
      </c>
      <c r="F9" s="1" t="s">
        <v>135</v>
      </c>
      <c r="G9" s="1" t="s">
        <v>143</v>
      </c>
      <c r="H9" s="263" t="s">
        <v>425</v>
      </c>
      <c r="I9" s="263" t="s">
        <v>422</v>
      </c>
      <c r="J9" s="268" t="str">
        <f>(CONCATENATE(Tabla1[[#This Row],[¿QUÉ? 
IMPACTO]]," ","por",Tabla1[[#This Row],[¿CÓMO?
CAUSA INMEDIATA 
(Iniciar con la palabra 
por)]]," ","a causa de"," ",Tabla1[[#This Row],[¿PORQUÉ?
CAUSA RAÍZ
(Iniciar con 
debido a/a causa de)]]))</f>
        <v>Posibilidad de afectación económica por  sanción del entes regulador debido a incumplimiento de los lineamientos archivísticos,  a causa de pérdida, deterioro o inaccesibilidad de la información</v>
      </c>
      <c r="K9" s="278"/>
    </row>
    <row r="10" spans="1:11" s="5" customFormat="1" ht="110.25" customHeight="1" x14ac:dyDescent="0.25">
      <c r="A10" s="1" t="s">
        <v>65</v>
      </c>
      <c r="B10" s="2" t="s">
        <v>153</v>
      </c>
      <c r="C10" s="2" t="s">
        <v>157</v>
      </c>
      <c r="D10" s="152" t="str">
        <f>+IF(B10='10 FORMULAS'!$B$4,'10 FORMULAS'!$C$4,IF(B10='10 FORMULAS'!$B$6,'10 FORMULAS'!$C$6,IF(B10='10 FORMULAS'!$B$8,'10 FORMULAS'!$C$8,IF(B10='10 FORMULAS'!$B$10,'10 FORMULAS'!$C$10,""))))</f>
        <v/>
      </c>
      <c r="E10" s="243" t="str">
        <f>+IFERROR(VLOOKUP(B10,Tabla3[],2,0),"")</f>
        <v>Eventos relacionados con la ejecución de los procesos y procedimientos determinados para la operación de la entidad, uso de sistemas de información, por errores en las actividades que deben realizar los servidores de la organización.
Estructura organizacional que afecta la capacidad organizacional</v>
      </c>
      <c r="F10" s="1" t="s">
        <v>135</v>
      </c>
      <c r="G10" s="1" t="s">
        <v>148</v>
      </c>
      <c r="H10" s="263" t="s">
        <v>423</v>
      </c>
      <c r="I10" s="263" t="s">
        <v>424</v>
      </c>
      <c r="J10" s="268" t="str">
        <f>(CONCATENATE(Tabla1[[#This Row],[¿QUÉ? 
IMPACTO]]," ","por",Tabla1[[#This Row],[¿CÓMO?
CAUSA INMEDIATA 
(Iniciar con la palabra 
por)]]," ","a causa de"," ",Tabla1[[#This Row],[¿PORQUÉ?
CAUSA RAÍZ
(Iniciar con 
debido a/a causa de)]]))</f>
        <v>Posibilidad de afectación económica y reputacional por incumplimiento de los lineamientos establecidos en el Programa de Gestión Documental, a causa de inadecuado manejo y consulta de la documentación por parte de los colaboradores de la Entidad. Lo cual puede generar sanciones por parte de entes de control</v>
      </c>
      <c r="K10" s="265"/>
    </row>
    <row r="11" spans="1:11" ht="124.5" customHeight="1" x14ac:dyDescent="0.25">
      <c r="A11" s="1" t="s">
        <v>66</v>
      </c>
      <c r="B11" s="2" t="s">
        <v>153</v>
      </c>
      <c r="C11" s="2" t="s">
        <v>184</v>
      </c>
      <c r="D11" s="152" t="str">
        <f>+IF(B11='10 FORMULAS'!$B$4,'10 FORMULAS'!$C$4,IF(B11='10 FORMULAS'!$B$6,'10 FORMULAS'!$C$6,IF(B11='10 FORMULAS'!$B$8,'10 FORMULAS'!$C$8,IF(B11='10 FORMULAS'!$B$10,'10 FORMULAS'!$C$10,""))))</f>
        <v/>
      </c>
      <c r="E11" s="243" t="str">
        <f>+IFERROR(VLOOKUP(B11,Tabla3[],2,0),"")</f>
        <v>Eventos relacionados con la ejecución de los procesos y procedimientos determinados para la operación de la entidad, uso de sistemas de información, por errores en las actividades que deben realizar los servidores de la organización.
Estructura organizacional que afecta la capacidad organizacional</v>
      </c>
      <c r="F11" s="1" t="s">
        <v>135</v>
      </c>
      <c r="G11" s="1" t="s">
        <v>148</v>
      </c>
      <c r="H11" s="263" t="s">
        <v>426</v>
      </c>
      <c r="I11" s="263" t="s">
        <v>427</v>
      </c>
      <c r="J11" s="268" t="str">
        <f>(CONCATENATE(Tabla1[[#This Row],[¿QUÉ? 
IMPACTO]]," ","por",Tabla1[[#This Row],[¿CÓMO?
CAUSA INMEDIATA 
(Iniciar con la palabra 
por)]]," ","a causa de"," ",Tabla1[[#This Row],[¿PORQUÉ?
CAUSA RAÍZ
(Iniciar con 
debido a/a causa de)]]))</f>
        <v xml:space="preserve">Posibilidad de afectación económica y reputacional por inadecuado manejo de la correspondencia por parte de los colaboradores,  a causa de deficiencia en la revisión de la documentación que se recibe para radicar
</v>
      </c>
      <c r="K11" s="266"/>
    </row>
    <row r="12" spans="1:11" ht="93" customHeight="1" x14ac:dyDescent="0.25">
      <c r="A12" s="1" t="s">
        <v>67</v>
      </c>
      <c r="B12" s="2"/>
      <c r="C12" s="2"/>
      <c r="D12" s="152" t="str">
        <f>+IF(B12='10 FORMULAS'!$B$4,'10 FORMULAS'!$C$4,IF(B12='10 FORMULAS'!$B$6,'10 FORMULAS'!$C$6,IF(B12='10 FORMULAS'!$B$8,'10 FORMULAS'!$C$8,IF(B12='10 FORMULAS'!$B$10,'10 FORMULAS'!$C$10,""))))</f>
        <v/>
      </c>
      <c r="E12" s="243" t="str">
        <f>+IFERROR(VLOOKUP(B12,Tabla3[],2,0),"")</f>
        <v/>
      </c>
      <c r="F12" s="1"/>
      <c r="G12" s="1"/>
      <c r="H12" s="263"/>
      <c r="I12" s="263"/>
      <c r="J12" s="268" t="str">
        <f>(CONCATENATE(Tabla1[[#This Row],[¿QUÉ? 
IMPACTO]]," ","por",Tabla1[[#This Row],[¿CÓMO?
CAUSA INMEDIATA 
(Iniciar con la palabra 
por)]]," ","a causa de"," ",Tabla1[[#This Row],[¿PORQUÉ?
CAUSA RAÍZ
(Iniciar con 
debido a/a causa de)]]))</f>
        <v xml:space="preserve"> por a causa de </v>
      </c>
      <c r="K12" s="266"/>
    </row>
    <row r="13" spans="1:11" ht="93" customHeight="1" x14ac:dyDescent="0.25">
      <c r="A13" s="1" t="s">
        <v>68</v>
      </c>
      <c r="B13" s="2"/>
      <c r="C13" s="2"/>
      <c r="D13" s="152" t="str">
        <f>+IF(B13='10 FORMULAS'!$B$4,'10 FORMULAS'!$C$4,IF(B13='10 FORMULAS'!$B$6,'10 FORMULAS'!$C$6,IF(B13='10 FORMULAS'!$B$8,'10 FORMULAS'!$C$8,IF(B13='10 FORMULAS'!$B$10,'10 FORMULAS'!$C$10,""))))</f>
        <v/>
      </c>
      <c r="E13" s="243" t="str">
        <f>+IFERROR(VLOOKUP(B13,Tabla3[],2,0),"")</f>
        <v/>
      </c>
      <c r="F13" s="1"/>
      <c r="G13" s="1"/>
      <c r="H13" s="263"/>
      <c r="I13" s="263"/>
      <c r="J13" s="268" t="str">
        <f>(CONCATENATE(Tabla1[[#This Row],[¿QUÉ? 
IMPACTO]]," ","por",Tabla1[[#This Row],[¿CÓMO?
CAUSA INMEDIATA 
(Iniciar con la palabra 
por)]]," ","a causa de"," ",Tabla1[[#This Row],[¿PORQUÉ?
CAUSA RAÍZ
(Iniciar con 
debido a/a causa de)]]))</f>
        <v xml:space="preserve"> por a causa de </v>
      </c>
      <c r="K13" s="266"/>
    </row>
    <row r="14" spans="1:11" ht="93" customHeight="1" x14ac:dyDescent="0.25">
      <c r="A14" s="1" t="s">
        <v>69</v>
      </c>
      <c r="B14" s="2"/>
      <c r="C14" s="2"/>
      <c r="D14" s="152" t="str">
        <f>+IF(B14='10 FORMULAS'!$B$4,'10 FORMULAS'!$C$4,IF(B14='10 FORMULAS'!$B$6,'10 FORMULAS'!$C$6,IF(B14='10 FORMULAS'!$B$8,'10 FORMULAS'!$C$8,IF(B14='10 FORMULAS'!$B$10,'10 FORMULAS'!$C$10,""))))</f>
        <v/>
      </c>
      <c r="E14" s="243" t="str">
        <f>+IFERROR(VLOOKUP(B14,Tabla3[],2,0),"")</f>
        <v/>
      </c>
      <c r="F14" s="1"/>
      <c r="G14" s="1"/>
      <c r="H14" s="263"/>
      <c r="I14" s="263"/>
      <c r="J14" s="268" t="str">
        <f>(CONCATENATE(Tabla1[[#This Row],[¿QUÉ? 
IMPACTO]]," ","por",Tabla1[[#This Row],[¿CÓMO?
CAUSA INMEDIATA 
(Iniciar con la palabra 
por)]]," ","a causa de"," ",Tabla1[[#This Row],[¿PORQUÉ?
CAUSA RAÍZ
(Iniciar con 
debido a/a causa de)]]))</f>
        <v xml:space="preserve"> por a causa de </v>
      </c>
      <c r="K14" s="266"/>
    </row>
    <row r="15" spans="1:11" ht="93" customHeight="1" x14ac:dyDescent="0.25">
      <c r="A15" s="1" t="s">
        <v>70</v>
      </c>
      <c r="B15" s="2"/>
      <c r="C15" s="2"/>
      <c r="D15" s="152" t="str">
        <f>+IF(B15='10 FORMULAS'!$B$4,'10 FORMULAS'!$C$4,IF(B15='10 FORMULAS'!$B$6,'10 FORMULAS'!$C$6,IF(B15='10 FORMULAS'!$B$8,'10 FORMULAS'!$C$8,IF(B15='10 FORMULAS'!$B$10,'10 FORMULAS'!$C$10,""))))</f>
        <v/>
      </c>
      <c r="E15" s="243" t="str">
        <f>+IFERROR(VLOOKUP(B15,Tabla3[],2,0),"")</f>
        <v/>
      </c>
      <c r="F15" s="1"/>
      <c r="G15" s="1"/>
      <c r="H15" s="263"/>
      <c r="I15" s="263"/>
      <c r="J15" s="268" t="str">
        <f>(CONCATENATE(Tabla1[[#This Row],[¿QUÉ? 
IMPACTO]]," ","por",Tabla1[[#This Row],[¿CÓMO?
CAUSA INMEDIATA 
(Iniciar con la palabra 
por)]]," ","a causa de"," ",Tabla1[[#This Row],[¿PORQUÉ?
CAUSA RAÍZ
(Iniciar con 
debido a/a causa de)]]))</f>
        <v xml:space="preserve"> por a causa de </v>
      </c>
      <c r="K15" s="266"/>
    </row>
    <row r="16" spans="1:11" ht="93" customHeight="1" x14ac:dyDescent="0.25">
      <c r="A16" s="1" t="s">
        <v>71</v>
      </c>
      <c r="B16" s="2"/>
      <c r="C16" s="2"/>
      <c r="D16" s="152" t="str">
        <f>+IF(B16='10 FORMULAS'!$B$4,'10 FORMULAS'!$C$4,IF(B16='10 FORMULAS'!$B$6,'10 FORMULAS'!$C$6,IF(B16='10 FORMULAS'!$B$8,'10 FORMULAS'!$C$8,IF(B16='10 FORMULAS'!$B$10,'10 FORMULAS'!$C$10,""))))</f>
        <v/>
      </c>
      <c r="E16" s="243" t="str">
        <f>+IFERROR(VLOOKUP(B16,Tabla3[],2,0),"")</f>
        <v/>
      </c>
      <c r="F16" s="1"/>
      <c r="G16" s="1"/>
      <c r="H16" s="263"/>
      <c r="I16" s="263"/>
      <c r="J16" s="268" t="str">
        <f>(CONCATENATE(Tabla1[[#This Row],[¿QUÉ? 
IMPACTO]]," ","por",Tabla1[[#This Row],[¿CÓMO?
CAUSA INMEDIATA 
(Iniciar con la palabra 
por)]]," ","a causa de"," ",Tabla1[[#This Row],[¿PORQUÉ?
CAUSA RAÍZ
(Iniciar con 
debido a/a causa de)]]))</f>
        <v xml:space="preserve"> por a causa de </v>
      </c>
      <c r="K16" s="266"/>
    </row>
    <row r="17" spans="1:11" s="6" customFormat="1" ht="93" customHeight="1" x14ac:dyDescent="0.25">
      <c r="A17" s="1" t="s">
        <v>72</v>
      </c>
      <c r="B17" s="2"/>
      <c r="C17" s="2"/>
      <c r="D17" s="152" t="str">
        <f>+IF(B17='10 FORMULAS'!$B$4,'10 FORMULAS'!$C$4,IF(B17='10 FORMULAS'!$B$6,'10 FORMULAS'!$C$6,IF(B17='10 FORMULAS'!$B$8,'10 FORMULAS'!$C$8,IF(B17='10 FORMULAS'!$B$10,'10 FORMULAS'!$C$10,""))))</f>
        <v/>
      </c>
      <c r="E17" s="243" t="str">
        <f>+IFERROR(VLOOKUP(B17,Tabla3[],2,0),"")</f>
        <v/>
      </c>
      <c r="F17" s="1"/>
      <c r="G17" s="1"/>
      <c r="H17" s="263"/>
      <c r="I17" s="263"/>
      <c r="J17" s="268" t="str">
        <f>(CONCATENATE(Tabla1[[#This Row],[¿QUÉ? 
IMPACTO]]," ","por",Tabla1[[#This Row],[¿CÓMO?
CAUSA INMEDIATA 
(Iniciar con la palabra 
por)]]," ","a causa de"," ",Tabla1[[#This Row],[¿PORQUÉ?
CAUSA RAÍZ
(Iniciar con 
debido a/a causa de)]]))</f>
        <v xml:space="preserve"> por a causa de </v>
      </c>
      <c r="K17" s="267"/>
    </row>
    <row r="18" spans="1:11" s="6" customFormat="1" ht="93" customHeight="1" x14ac:dyDescent="0.25">
      <c r="A18" s="1" t="s">
        <v>73</v>
      </c>
      <c r="B18" s="2"/>
      <c r="C18" s="2"/>
      <c r="D18" s="152" t="str">
        <f>+IF(B18='10 FORMULAS'!$B$4,'10 FORMULAS'!$C$4,IF(B18='10 FORMULAS'!$B$6,'10 FORMULAS'!$C$6,IF(B18='10 FORMULAS'!$B$8,'10 FORMULAS'!$C$8,IF(B18='10 FORMULAS'!$B$10,'10 FORMULAS'!$C$10,""))))</f>
        <v/>
      </c>
      <c r="E18" s="243" t="str">
        <f>+IFERROR(VLOOKUP(B18,Tabla3[],2,0),"")</f>
        <v/>
      </c>
      <c r="F18" s="1"/>
      <c r="G18" s="1"/>
      <c r="H18" s="263"/>
      <c r="I18" s="263"/>
      <c r="J18" s="268" t="str">
        <f>(CONCATENATE(Tabla1[[#This Row],[¿QUÉ? 
IMPACTO]]," ","por",Tabla1[[#This Row],[¿CÓMO?
CAUSA INMEDIATA 
(Iniciar con la palabra 
por)]]," ","a causa de"," ",Tabla1[[#This Row],[¿PORQUÉ?
CAUSA RAÍZ
(Iniciar con 
debido a/a causa de)]]))</f>
        <v xml:space="preserve"> por a causa de </v>
      </c>
      <c r="K18" s="267"/>
    </row>
    <row r="19" spans="1:11" s="6" customFormat="1" ht="93" customHeight="1" x14ac:dyDescent="0.25">
      <c r="A19" s="1" t="s">
        <v>74</v>
      </c>
      <c r="B19" s="2"/>
      <c r="C19" s="2"/>
      <c r="D19" s="152" t="str">
        <f>+IF(B19='10 FORMULAS'!$B$4,'10 FORMULAS'!$C$4,IF(B19='10 FORMULAS'!$B$6,'10 FORMULAS'!$C$6,IF(B19='10 FORMULAS'!$B$8,'10 FORMULAS'!$C$8,IF(B19='10 FORMULAS'!$B$10,'10 FORMULAS'!$C$10,""))))</f>
        <v/>
      </c>
      <c r="E19" s="243" t="str">
        <f>+IFERROR(VLOOKUP(B19,Tabla3[],2,0),"")</f>
        <v/>
      </c>
      <c r="F19" s="1"/>
      <c r="G19" s="1"/>
      <c r="H19" s="263"/>
      <c r="I19" s="263"/>
      <c r="J19" s="268" t="str">
        <f>(CONCATENATE(Tabla1[[#This Row],[¿QUÉ? 
IMPACTO]]," ","por",Tabla1[[#This Row],[¿CÓMO?
CAUSA INMEDIATA 
(Iniciar con la palabra 
por)]]," ","a causa de"," ",Tabla1[[#This Row],[¿PORQUÉ?
CAUSA RAÍZ
(Iniciar con 
debido a/a causa de)]]))</f>
        <v xml:space="preserve"> por a causa de </v>
      </c>
      <c r="K19" s="267"/>
    </row>
    <row r="20" spans="1:11" s="6" customFormat="1" ht="93" customHeight="1" x14ac:dyDescent="0.25">
      <c r="A20" s="1" t="s">
        <v>75</v>
      </c>
      <c r="B20" s="2"/>
      <c r="C20" s="2"/>
      <c r="D20" s="152" t="str">
        <f>+IF(B20='10 FORMULAS'!$B$4,'10 FORMULAS'!$C$4,IF(B20='10 FORMULAS'!$B$6,'10 FORMULAS'!$C$6,IF(B20='10 FORMULAS'!$B$8,'10 FORMULAS'!$C$8,IF(B20='10 FORMULAS'!$B$10,'10 FORMULAS'!$C$10,""))))</f>
        <v/>
      </c>
      <c r="E20" s="243" t="str">
        <f>+IFERROR(VLOOKUP(B20,Tabla3[],2,0),"")</f>
        <v/>
      </c>
      <c r="F20" s="1"/>
      <c r="G20" s="1"/>
      <c r="H20" s="263"/>
      <c r="I20" s="263"/>
      <c r="J20" s="268" t="str">
        <f>(CONCATENATE(Tabla1[[#This Row],[¿QUÉ? 
IMPACTO]]," ","por",Tabla1[[#This Row],[¿CÓMO?
CAUSA INMEDIATA 
(Iniciar con la palabra 
por)]]," ","a causa de"," ",Tabla1[[#This Row],[¿PORQUÉ?
CAUSA RAÍZ
(Iniciar con 
debido a/a causa de)]]))</f>
        <v xml:space="preserve"> por a causa de </v>
      </c>
      <c r="K20" s="267"/>
    </row>
    <row r="21" spans="1:11" s="6" customFormat="1" ht="93" customHeight="1" x14ac:dyDescent="0.25">
      <c r="A21" s="1" t="s">
        <v>76</v>
      </c>
      <c r="B21" s="2"/>
      <c r="C21" s="2"/>
      <c r="D21" s="152" t="str">
        <f>+IF(B21='10 FORMULAS'!$B$4,'10 FORMULAS'!$C$4,IF(B21='10 FORMULAS'!$B$6,'10 FORMULAS'!$C$6,IF(B21='10 FORMULAS'!$B$8,'10 FORMULAS'!$C$8,IF(B21='10 FORMULAS'!$B$10,'10 FORMULAS'!$C$10,""))))</f>
        <v/>
      </c>
      <c r="E21" s="243" t="str">
        <f>+IFERROR(VLOOKUP(B21,Tabla3[],2,0),"")</f>
        <v/>
      </c>
      <c r="F21" s="1"/>
      <c r="G21" s="1"/>
      <c r="H21" s="263"/>
      <c r="I21" s="263"/>
      <c r="J21" s="268" t="str">
        <f>(CONCATENATE(Tabla1[[#This Row],[¿QUÉ? 
IMPACTO]]," ","por",Tabla1[[#This Row],[¿CÓMO?
CAUSA INMEDIATA 
(Iniciar con la palabra 
por)]]," ","a causa de"," ",Tabla1[[#This Row],[¿PORQUÉ?
CAUSA RAÍZ
(Iniciar con 
debido a/a causa de)]]))</f>
        <v xml:space="preserve"> por a causa de </v>
      </c>
      <c r="K21" s="267"/>
    </row>
    <row r="22" spans="1:11" s="6" customFormat="1" ht="93" customHeight="1" x14ac:dyDescent="0.25">
      <c r="A22" s="1" t="s">
        <v>77</v>
      </c>
      <c r="B22" s="2"/>
      <c r="C22" s="2"/>
      <c r="D22" s="152" t="str">
        <f>+IF(B22='10 FORMULAS'!$B$4,'10 FORMULAS'!$C$4,IF(B22='10 FORMULAS'!$B$6,'10 FORMULAS'!$C$6,IF(B22='10 FORMULAS'!$B$8,'10 FORMULAS'!$C$8,IF(B22='10 FORMULAS'!$B$10,'10 FORMULAS'!$C$10,""))))</f>
        <v/>
      </c>
      <c r="E22" s="243" t="str">
        <f>+IFERROR(VLOOKUP(B22,Tabla3[],2,0),"")</f>
        <v/>
      </c>
      <c r="F22" s="1"/>
      <c r="G22" s="1"/>
      <c r="H22" s="263"/>
      <c r="I22" s="263"/>
      <c r="J22" s="268" t="str">
        <f>(CONCATENATE(Tabla1[[#This Row],[¿QUÉ? 
IMPACTO]]," ","por",Tabla1[[#This Row],[¿CÓMO?
CAUSA INMEDIATA 
(Iniciar con la palabra 
por)]]," ","a causa de"," ",Tabla1[[#This Row],[¿PORQUÉ?
CAUSA RAÍZ
(Iniciar con 
debido a/a causa de)]]))</f>
        <v xml:space="preserve"> por a causa de </v>
      </c>
      <c r="K22" s="267"/>
    </row>
    <row r="23" spans="1:11" s="6" customFormat="1" ht="93" customHeight="1" x14ac:dyDescent="0.25">
      <c r="A23" s="1" t="s">
        <v>78</v>
      </c>
      <c r="B23" s="2"/>
      <c r="C23" s="2"/>
      <c r="D23" s="152" t="str">
        <f>+IF(B23='10 FORMULAS'!$B$4,'10 FORMULAS'!$C$4,IF(B23='10 FORMULAS'!$B$6,'10 FORMULAS'!$C$6,IF(B23='10 FORMULAS'!$B$8,'10 FORMULAS'!$C$8,IF(B23='10 FORMULAS'!$B$10,'10 FORMULAS'!$C$10,""))))</f>
        <v/>
      </c>
      <c r="E23" s="243" t="str">
        <f>+IFERROR(VLOOKUP(B23,Tabla3[],2,0),"")</f>
        <v/>
      </c>
      <c r="F23" s="1"/>
      <c r="G23" s="1"/>
      <c r="H23" s="263"/>
      <c r="I23" s="263"/>
      <c r="J23" s="268" t="str">
        <f>(CONCATENATE(Tabla1[[#This Row],[¿QUÉ? 
IMPACTO]]," ","por",Tabla1[[#This Row],[¿CÓMO?
CAUSA INMEDIATA 
(Iniciar con la palabra 
por)]]," ","a causa de"," ",Tabla1[[#This Row],[¿PORQUÉ?
CAUSA RAÍZ
(Iniciar con 
debido a/a causa de)]]))</f>
        <v xml:space="preserve"> por a causa de </v>
      </c>
      <c r="K23" s="267"/>
    </row>
    <row r="24" spans="1:11" s="6" customFormat="1" ht="93" customHeight="1" x14ac:dyDescent="0.25">
      <c r="A24" s="1" t="s">
        <v>79</v>
      </c>
      <c r="B24" s="2"/>
      <c r="C24" s="2"/>
      <c r="D24" s="152" t="str">
        <f>+IF(B24='10 FORMULAS'!$B$4,'10 FORMULAS'!$C$4,IF(B24='10 FORMULAS'!$B$6,'10 FORMULAS'!$C$6,IF(B24='10 FORMULAS'!$B$8,'10 FORMULAS'!$C$8,IF(B24='10 FORMULAS'!$B$10,'10 FORMULAS'!$C$10,""))))</f>
        <v/>
      </c>
      <c r="E24" s="243" t="str">
        <f>+IFERROR(VLOOKUP(B24,Tabla3[],2,0),"")</f>
        <v/>
      </c>
      <c r="F24" s="1"/>
      <c r="G24" s="1"/>
      <c r="H24" s="263"/>
      <c r="I24" s="263"/>
      <c r="J24" s="268" t="str">
        <f>(CONCATENATE(Tabla1[[#This Row],[¿QUÉ? 
IMPACTO]]," ","por",Tabla1[[#This Row],[¿CÓMO?
CAUSA INMEDIATA 
(Iniciar con la palabra 
por)]]," ","a causa de"," ",Tabla1[[#This Row],[¿PORQUÉ?
CAUSA RAÍZ
(Iniciar con 
debido a/a causa de)]]))</f>
        <v xml:space="preserve"> por a causa de </v>
      </c>
      <c r="K24" s="267"/>
    </row>
    <row r="25" spans="1:11" s="6" customFormat="1" ht="93" customHeight="1" x14ac:dyDescent="0.25">
      <c r="A25" s="1" t="s">
        <v>80</v>
      </c>
      <c r="B25" s="2"/>
      <c r="C25" s="2"/>
      <c r="D25" s="152" t="str">
        <f>+IF(B25='10 FORMULAS'!$B$4,'10 FORMULAS'!$C$4,IF(B25='10 FORMULAS'!$B$6,'10 FORMULAS'!$C$6,IF(B25='10 FORMULAS'!$B$8,'10 FORMULAS'!$C$8,IF(B25='10 FORMULAS'!$B$10,'10 FORMULAS'!$C$10,""))))</f>
        <v/>
      </c>
      <c r="E25" s="243" t="str">
        <f>+IFERROR(VLOOKUP(B25,Tabla3[],2,0),"")</f>
        <v/>
      </c>
      <c r="F25" s="1"/>
      <c r="G25" s="1"/>
      <c r="H25" s="263"/>
      <c r="I25" s="263"/>
      <c r="J25" s="268" t="str">
        <f>(CONCATENATE(Tabla1[[#This Row],[¿QUÉ? 
IMPACTO]]," ","por",Tabla1[[#This Row],[¿CÓMO?
CAUSA INMEDIATA 
(Iniciar con la palabra 
por)]]," ","a causa de"," ",Tabla1[[#This Row],[¿PORQUÉ?
CAUSA RAÍZ
(Iniciar con 
debido a/a causa de)]]))</f>
        <v xml:space="preserve"> por a causa de </v>
      </c>
      <c r="K25" s="267"/>
    </row>
    <row r="26" spans="1:11" s="6" customFormat="1" ht="93" customHeight="1" x14ac:dyDescent="0.25">
      <c r="A26" s="1" t="s">
        <v>81</v>
      </c>
      <c r="B26" s="2"/>
      <c r="C26" s="2"/>
      <c r="D26" s="152" t="str">
        <f>+IF(B26='10 FORMULAS'!$B$4,'10 FORMULAS'!$C$4,IF(B26='10 FORMULAS'!$B$6,'10 FORMULAS'!$C$6,IF(B26='10 FORMULAS'!$B$8,'10 FORMULAS'!$C$8,IF(B26='10 FORMULAS'!$B$10,'10 FORMULAS'!$C$10,""))))</f>
        <v/>
      </c>
      <c r="E26" s="243" t="str">
        <f>+IFERROR(VLOOKUP(B26,Tabla3[],2,0),"")</f>
        <v/>
      </c>
      <c r="F26" s="1"/>
      <c r="G26" s="1"/>
      <c r="H26" s="263"/>
      <c r="I26" s="263"/>
      <c r="J26" s="268" t="str">
        <f>(CONCATENATE(Tabla1[[#This Row],[¿QUÉ? 
IMPACTO]]," ","por",Tabla1[[#This Row],[¿CÓMO?
CAUSA INMEDIATA 
(Iniciar con la palabra 
por)]]," ","a causa de"," ",Tabla1[[#This Row],[¿PORQUÉ?
CAUSA RAÍZ
(Iniciar con 
debido a/a causa de)]]))</f>
        <v xml:space="preserve"> por a causa de </v>
      </c>
      <c r="K26" s="267"/>
    </row>
    <row r="27" spans="1:11" s="6" customFormat="1" ht="93" customHeight="1" x14ac:dyDescent="0.25">
      <c r="A27" s="1" t="s">
        <v>82</v>
      </c>
      <c r="B27" s="2"/>
      <c r="C27" s="2"/>
      <c r="D27" s="152" t="str">
        <f>+IF(B27='10 FORMULAS'!$B$4,'10 FORMULAS'!$C$4,IF(B27='10 FORMULAS'!$B$6,'10 FORMULAS'!$C$6,IF(B27='10 FORMULAS'!$B$8,'10 FORMULAS'!$C$8,IF(B27='10 FORMULAS'!$B$10,'10 FORMULAS'!$C$10,""))))</f>
        <v/>
      </c>
      <c r="E27" s="243" t="str">
        <f>+IFERROR(VLOOKUP(B27,Tabla3[],2,0),"")</f>
        <v/>
      </c>
      <c r="F27" s="1"/>
      <c r="G27" s="1"/>
      <c r="H27" s="263"/>
      <c r="I27" s="263"/>
      <c r="J27" s="268" t="str">
        <f>(CONCATENATE(Tabla1[[#This Row],[¿QUÉ? 
IMPACTO]]," ","por",Tabla1[[#This Row],[¿CÓMO?
CAUSA INMEDIATA 
(Iniciar con la palabra 
por)]]," ","a causa de"," ",Tabla1[[#This Row],[¿PORQUÉ?
CAUSA RAÍZ
(Iniciar con 
debido a/a causa de)]]))</f>
        <v xml:space="preserve"> por a causa de </v>
      </c>
      <c r="K27" s="267"/>
    </row>
    <row r="28" spans="1:11" s="6" customFormat="1" ht="93" customHeight="1" x14ac:dyDescent="0.25">
      <c r="A28" s="1" t="s">
        <v>83</v>
      </c>
      <c r="B28" s="2"/>
      <c r="C28" s="2"/>
      <c r="D28" s="152" t="str">
        <f>+IF(B28='10 FORMULAS'!$B$4,'10 FORMULAS'!$C$4,IF(B28='10 FORMULAS'!$B$6,'10 FORMULAS'!$C$6,IF(B28='10 FORMULAS'!$B$8,'10 FORMULAS'!$C$8,IF(B28='10 FORMULAS'!$B$10,'10 FORMULAS'!$C$10,""))))</f>
        <v/>
      </c>
      <c r="E28" s="243" t="str">
        <f>+IFERROR(VLOOKUP(B28,Tabla3[],2,0),"")</f>
        <v/>
      </c>
      <c r="F28" s="1"/>
      <c r="G28" s="1"/>
      <c r="H28" s="264"/>
      <c r="I28" s="264"/>
      <c r="J28" s="268" t="str">
        <f>(CONCATENATE(Tabla1[[#This Row],[¿QUÉ? 
IMPACTO]]," ","por",Tabla1[[#This Row],[¿CÓMO?
CAUSA INMEDIATA 
(Iniciar con la palabra 
por)]]," ","a causa de"," ",Tabla1[[#This Row],[¿PORQUÉ?
CAUSA RAÍZ
(Iniciar con 
debido a/a causa de)]]))</f>
        <v xml:space="preserve"> por a causa de </v>
      </c>
      <c r="K28" s="267"/>
    </row>
    <row r="29" spans="1:11" s="6" customFormat="1" ht="18" x14ac:dyDescent="0.25">
      <c r="F29" s="7"/>
      <c r="G29" s="7"/>
      <c r="H29" s="7"/>
      <c r="I29" s="7"/>
      <c r="J29" s="8"/>
    </row>
    <row r="30" spans="1:11" x14ac:dyDescent="0.2">
      <c r="F30" s="3"/>
      <c r="G30" s="3"/>
      <c r="H30" s="3"/>
      <c r="I30" s="3"/>
    </row>
    <row r="31" spans="1:11" x14ac:dyDescent="0.2">
      <c r="F31" s="3"/>
      <c r="G31" s="3"/>
      <c r="H31" s="3"/>
      <c r="I31" s="3"/>
    </row>
    <row r="32" spans="1:11" x14ac:dyDescent="0.25">
      <c r="F32" s="9"/>
      <c r="G32" s="9"/>
      <c r="H32" s="9"/>
      <c r="I32" s="9"/>
    </row>
    <row r="33" spans="6:26" x14ac:dyDescent="0.2">
      <c r="F33" s="3"/>
      <c r="G33" s="3"/>
      <c r="H33" s="3"/>
      <c r="I33" s="3"/>
    </row>
    <row r="34" spans="6:26" x14ac:dyDescent="0.2">
      <c r="F34" s="3"/>
      <c r="G34" s="3"/>
      <c r="H34" s="3"/>
      <c r="I34" s="3"/>
    </row>
    <row r="35" spans="6:26" x14ac:dyDescent="0.2">
      <c r="F35" s="3"/>
      <c r="G35" s="3"/>
      <c r="H35" s="3"/>
      <c r="I35" s="3"/>
    </row>
    <row r="39" spans="6:26" ht="14.25" customHeight="1" x14ac:dyDescent="0.25"/>
    <row r="43" spans="6:26" ht="14.25" customHeight="1" x14ac:dyDescent="0.25">
      <c r="X43" s="10"/>
    </row>
    <row r="44" spans="6:26" x14ac:dyDescent="0.25">
      <c r="Z44" s="10"/>
    </row>
    <row r="45" spans="6:26" x14ac:dyDescent="0.25">
      <c r="Z45" s="10"/>
    </row>
    <row r="46" spans="6:26" x14ac:dyDescent="0.25">
      <c r="Z46" s="10"/>
    </row>
    <row r="47" spans="6:26" x14ac:dyDescent="0.25">
      <c r="Z47" s="10"/>
    </row>
    <row r="48" spans="6:26" x14ac:dyDescent="0.25">
      <c r="Z48" s="10"/>
    </row>
    <row r="49" spans="26:26" x14ac:dyDescent="0.25">
      <c r="Z49" s="10"/>
    </row>
    <row r="50" spans="26:26" x14ac:dyDescent="0.25">
      <c r="Z50" s="10"/>
    </row>
    <row r="51" spans="26:26" ht="14.25" customHeight="1" x14ac:dyDescent="0.25">
      <c r="Z51" s="10"/>
    </row>
    <row r="52" spans="26:26" x14ac:dyDescent="0.25">
      <c r="Z52" s="10"/>
    </row>
  </sheetData>
  <sheetProtection formatCells="0" formatColumns="0" formatRows="0" sort="0" autoFilter="0" pivotTables="0"/>
  <mergeCells count="8">
    <mergeCell ref="C2:K2"/>
    <mergeCell ref="B7:E7"/>
    <mergeCell ref="A7:A8"/>
    <mergeCell ref="A1:K1"/>
    <mergeCell ref="A3:K3"/>
    <mergeCell ref="B4:D4"/>
    <mergeCell ref="B5:D5"/>
    <mergeCell ref="F4:H4"/>
  </mergeCells>
  <phoneticPr fontId="16" type="noConversion"/>
  <dataValidations count="2">
    <dataValidation type="list" allowBlank="1" showInputMessage="1" showErrorMessage="1" sqref="C9:C28" xr:uid="{00000000-0002-0000-0100-000000000000}">
      <formula1>INDIRECT(B9)</formula1>
    </dataValidation>
    <dataValidation type="list" allowBlank="1" showInputMessage="1" showErrorMessage="1" sqref="G9:G28" xr:uid="{00000000-0002-0000-0100-000001000000}">
      <formula1>INDIRECT($F9)</formula1>
    </dataValidation>
  </dataValidations>
  <printOptions horizontalCentered="1"/>
  <pageMargins left="0.31496062992125984" right="0.27559055118110237" top="0.23622047244094491" bottom="0.15748031496062992" header="0" footer="0"/>
  <pageSetup paperSize="5" scale="65" orientation="landscape" r:id="rId1"/>
  <headerFooter alignWithMargins="0"/>
  <legacyDrawing r:id="rId2"/>
  <tableParts count="1">
    <tablePart r:id="rId3"/>
  </tableParts>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100-000002000000}">
          <x14:formula1>
            <xm:f>'10 FORMULAS'!$A$31:$E$31</xm:f>
          </x14:formula1>
          <xm:sqref>F9:F28</xm:sqref>
        </x14:dataValidation>
        <x14:dataValidation type="list" allowBlank="1" showInputMessage="1" showErrorMessage="1" xr:uid="{00000000-0002-0000-0100-000003000000}">
          <x14:formula1>
            <xm:f>'10 FORMULAS'!$A$38:$F$38</xm:f>
          </x14:formula1>
          <xm:sqref>B9:B28</xm:sqref>
        </x14:dataValidation>
        <x14:dataValidation type="list" allowBlank="1" showInputMessage="1" showErrorMessage="1" xr:uid="{997A4D96-EA9C-4B5A-99B8-2711928BFEC9}">
          <x14:formula1>
            <xm:f>'10 FORMULAS'!$Y$3:$Y$26</xm:f>
          </x14:formula1>
          <xm:sqref>F4:H4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Y76"/>
  <sheetViews>
    <sheetView topLeftCell="N6" zoomScale="70" zoomScaleNormal="70" workbookViewId="0">
      <selection activeCell="W24" sqref="W24"/>
    </sheetView>
  </sheetViews>
  <sheetFormatPr baseColWidth="10" defaultColWidth="10.85546875" defaultRowHeight="12.75" x14ac:dyDescent="0.2"/>
  <cols>
    <col min="1" max="1" width="35.42578125" style="128" customWidth="1"/>
    <col min="2" max="2" width="47.140625" style="128" customWidth="1"/>
    <col min="3" max="3" width="42.42578125" style="128" customWidth="1"/>
    <col min="4" max="4" width="34.42578125" style="128" customWidth="1"/>
    <col min="5" max="5" width="27.140625" style="128" customWidth="1"/>
    <col min="6" max="6" width="45.42578125" style="128" customWidth="1"/>
    <col min="7" max="7" width="22.140625" style="128" customWidth="1"/>
    <col min="8" max="8" width="20.85546875" style="128" customWidth="1"/>
    <col min="9" max="9" width="46.28515625" style="128" customWidth="1"/>
    <col min="10" max="10" width="10.85546875" style="128"/>
    <col min="11" max="11" width="20.85546875" style="128" customWidth="1"/>
    <col min="12" max="12" width="14.42578125" style="128" customWidth="1"/>
    <col min="13" max="14" width="21" style="128" customWidth="1"/>
    <col min="15" max="16" width="10.85546875" style="128"/>
    <col min="17" max="17" width="14.85546875" style="128" customWidth="1"/>
    <col min="18" max="18" width="10.85546875" style="128"/>
    <col min="19" max="19" width="16.42578125" style="128" customWidth="1"/>
    <col min="20" max="20" width="10.85546875" style="128"/>
    <col min="21" max="21" width="30.140625" style="128" customWidth="1"/>
    <col min="22" max="24" width="10.85546875" style="128"/>
    <col min="25" max="25" width="32.7109375" style="128" customWidth="1"/>
    <col min="26" max="16384" width="10.85546875" style="128"/>
  </cols>
  <sheetData>
    <row r="1" spans="1:25" ht="25.5" customHeight="1" x14ac:dyDescent="0.2">
      <c r="A1" s="480" t="s">
        <v>84</v>
      </c>
      <c r="B1" s="480"/>
      <c r="E1" s="479" t="s">
        <v>85</v>
      </c>
      <c r="F1" s="479"/>
      <c r="G1" s="479"/>
      <c r="H1" s="479"/>
    </row>
    <row r="2" spans="1:25" ht="48.95" customHeight="1" x14ac:dyDescent="0.2">
      <c r="B2" s="140" t="s">
        <v>52</v>
      </c>
      <c r="C2" s="140"/>
      <c r="E2" s="478" t="s">
        <v>86</v>
      </c>
      <c r="F2" s="478"/>
      <c r="G2" s="478"/>
      <c r="H2" s="478"/>
      <c r="I2" s="478"/>
      <c r="K2" s="478" t="s">
        <v>87</v>
      </c>
      <c r="L2" s="478"/>
      <c r="M2" s="478"/>
      <c r="N2" s="478"/>
      <c r="P2" s="478" t="s">
        <v>35</v>
      </c>
      <c r="Q2" s="478"/>
      <c r="S2" s="129" t="s">
        <v>44</v>
      </c>
      <c r="U2" s="129" t="s">
        <v>88</v>
      </c>
      <c r="W2" s="76" t="s">
        <v>45</v>
      </c>
      <c r="Y2" s="76" t="s">
        <v>6</v>
      </c>
    </row>
    <row r="3" spans="1:25" ht="29.25" thickBot="1" x14ac:dyDescent="0.25">
      <c r="A3" s="130" t="s">
        <v>89</v>
      </c>
      <c r="B3" s="140" t="s">
        <v>89</v>
      </c>
      <c r="C3" s="140" t="s">
        <v>52</v>
      </c>
      <c r="E3" s="131" t="s">
        <v>31</v>
      </c>
      <c r="F3" s="131" t="s">
        <v>33</v>
      </c>
      <c r="H3" s="131" t="s">
        <v>36</v>
      </c>
      <c r="I3" s="131" t="s">
        <v>38</v>
      </c>
      <c r="K3" s="129" t="s">
        <v>90</v>
      </c>
      <c r="L3" s="129" t="s">
        <v>91</v>
      </c>
      <c r="M3" s="129" t="s">
        <v>92</v>
      </c>
      <c r="N3" s="129" t="s">
        <v>93</v>
      </c>
      <c r="P3" s="135" t="s">
        <v>31</v>
      </c>
      <c r="Q3" s="135" t="s">
        <v>94</v>
      </c>
      <c r="S3" s="130" t="s">
        <v>95</v>
      </c>
      <c r="U3" s="11" t="s">
        <v>96</v>
      </c>
      <c r="W3" s="53" t="s">
        <v>97</v>
      </c>
      <c r="Y3" s="11" t="s">
        <v>365</v>
      </c>
    </row>
    <row r="4" spans="1:25" ht="38.25" x14ac:dyDescent="0.2">
      <c r="A4" s="139" t="s">
        <v>98</v>
      </c>
      <c r="B4" s="142" t="s">
        <v>98</v>
      </c>
      <c r="C4" s="153" t="s">
        <v>99</v>
      </c>
      <c r="E4" s="130" t="s">
        <v>100</v>
      </c>
      <c r="F4" s="132">
        <v>0.25</v>
      </c>
      <c r="H4" s="130" t="s">
        <v>101</v>
      </c>
      <c r="I4" s="132">
        <v>0.25</v>
      </c>
      <c r="K4" s="236" t="s">
        <v>102</v>
      </c>
      <c r="L4" s="130" t="s">
        <v>103</v>
      </c>
      <c r="M4" s="130" t="s">
        <v>104</v>
      </c>
      <c r="N4" s="130" t="s">
        <v>105</v>
      </c>
      <c r="P4" s="130" t="s">
        <v>100</v>
      </c>
      <c r="Q4" s="176" t="s">
        <v>106</v>
      </c>
      <c r="S4" s="130" t="s">
        <v>107</v>
      </c>
      <c r="U4" s="11" t="s">
        <v>108</v>
      </c>
      <c r="W4" s="53" t="s">
        <v>109</v>
      </c>
      <c r="Y4" s="11" t="s">
        <v>366</v>
      </c>
    </row>
    <row r="5" spans="1:25" ht="77.25" thickBot="1" x14ac:dyDescent="0.25">
      <c r="A5" s="139" t="s">
        <v>110</v>
      </c>
      <c r="B5" s="146"/>
      <c r="C5" s="154"/>
      <c r="E5" s="130" t="s">
        <v>111</v>
      </c>
      <c r="F5" s="132">
        <v>0.15</v>
      </c>
      <c r="H5" s="130" t="s">
        <v>112</v>
      </c>
      <c r="I5" s="132">
        <v>0.15</v>
      </c>
      <c r="K5" s="236" t="s">
        <v>113</v>
      </c>
      <c r="L5" s="130" t="s">
        <v>114</v>
      </c>
      <c r="M5" s="130" t="s">
        <v>115</v>
      </c>
      <c r="N5" s="130" t="s">
        <v>116</v>
      </c>
      <c r="P5" s="130" t="s">
        <v>111</v>
      </c>
      <c r="Q5" s="176" t="s">
        <v>106</v>
      </c>
      <c r="S5" s="130" t="s">
        <v>117</v>
      </c>
      <c r="U5" s="11" t="s">
        <v>118</v>
      </c>
      <c r="W5" s="53" t="s">
        <v>119</v>
      </c>
      <c r="Y5" s="11" t="s">
        <v>367</v>
      </c>
    </row>
    <row r="6" spans="1:25" ht="28.5" x14ac:dyDescent="0.2">
      <c r="A6" s="139" t="s">
        <v>120</v>
      </c>
      <c r="B6" s="148" t="s">
        <v>110</v>
      </c>
      <c r="C6" s="155" t="s">
        <v>121</v>
      </c>
      <c r="E6" s="130" t="s">
        <v>122</v>
      </c>
      <c r="F6" s="132">
        <v>0.1</v>
      </c>
      <c r="H6" s="130"/>
      <c r="I6" s="130"/>
      <c r="K6" s="236" t="s">
        <v>123</v>
      </c>
      <c r="L6" s="130"/>
      <c r="M6" s="130"/>
      <c r="N6" s="130" t="s">
        <v>124</v>
      </c>
      <c r="P6" s="130" t="s">
        <v>122</v>
      </c>
      <c r="Q6" s="176" t="s">
        <v>125</v>
      </c>
      <c r="S6" s="130" t="s">
        <v>126</v>
      </c>
      <c r="U6" s="11" t="s">
        <v>127</v>
      </c>
      <c r="W6" s="130"/>
      <c r="Y6" s="11" t="s">
        <v>368</v>
      </c>
    </row>
    <row r="7" spans="1:25" ht="43.5" thickBot="1" x14ac:dyDescent="0.25">
      <c r="A7" s="139" t="s">
        <v>128</v>
      </c>
      <c r="B7" s="146"/>
      <c r="C7" s="154"/>
      <c r="E7" s="130"/>
      <c r="F7" s="132"/>
      <c r="P7" s="133"/>
      <c r="S7" s="130" t="s">
        <v>129</v>
      </c>
      <c r="Y7" s="11" t="s">
        <v>369</v>
      </c>
    </row>
    <row r="8" spans="1:25" ht="14.25" x14ac:dyDescent="0.2">
      <c r="A8" s="139" t="s">
        <v>130</v>
      </c>
      <c r="B8" s="148" t="s">
        <v>120</v>
      </c>
      <c r="C8" s="155" t="s">
        <v>131</v>
      </c>
      <c r="S8" s="130"/>
      <c r="Y8" s="11" t="s">
        <v>370</v>
      </c>
    </row>
    <row r="9" spans="1:25" ht="26.25" thickBot="1" x14ac:dyDescent="0.25">
      <c r="A9" s="139" t="s">
        <v>132</v>
      </c>
      <c r="B9" s="150"/>
      <c r="C9" s="154"/>
      <c r="Y9" s="11" t="s">
        <v>371</v>
      </c>
    </row>
    <row r="10" spans="1:25" ht="28.5" x14ac:dyDescent="0.2">
      <c r="A10" s="139" t="s">
        <v>133</v>
      </c>
      <c r="B10" s="148" t="s">
        <v>128</v>
      </c>
      <c r="C10" s="155" t="s">
        <v>134</v>
      </c>
      <c r="Y10" s="11" t="s">
        <v>372</v>
      </c>
    </row>
    <row r="11" spans="1:25" ht="14.25" customHeight="1" thickBot="1" x14ac:dyDescent="0.25">
      <c r="A11" s="141"/>
      <c r="B11" s="146"/>
      <c r="C11" s="154"/>
      <c r="Y11" s="11" t="s">
        <v>373</v>
      </c>
    </row>
    <row r="12" spans="1:25" ht="14.25" customHeight="1" x14ac:dyDescent="0.2">
      <c r="B12" s="148" t="s">
        <v>130</v>
      </c>
      <c r="C12" s="149" t="s">
        <v>99</v>
      </c>
      <c r="Y12" s="11" t="s">
        <v>374</v>
      </c>
    </row>
    <row r="13" spans="1:25" ht="14.25" customHeight="1" x14ac:dyDescent="0.2">
      <c r="A13" s="234" t="s">
        <v>56</v>
      </c>
      <c r="B13" s="145"/>
      <c r="C13" s="144" t="s">
        <v>121</v>
      </c>
      <c r="Y13" s="11" t="s">
        <v>375</v>
      </c>
    </row>
    <row r="14" spans="1:25" ht="14.25" customHeight="1" x14ac:dyDescent="0.2">
      <c r="A14" s="235" t="s">
        <v>135</v>
      </c>
      <c r="B14" s="143"/>
      <c r="C14" s="144" t="s">
        <v>131</v>
      </c>
      <c r="Y14" s="11" t="s">
        <v>376</v>
      </c>
    </row>
    <row r="15" spans="1:25" ht="14.25" customHeight="1" x14ac:dyDescent="0.2">
      <c r="A15" s="235" t="s">
        <v>63</v>
      </c>
      <c r="B15" s="143"/>
      <c r="C15" s="144" t="s">
        <v>134</v>
      </c>
      <c r="Y15" s="11" t="s">
        <v>377</v>
      </c>
    </row>
    <row r="16" spans="1:25" ht="14.25" customHeight="1" x14ac:dyDescent="0.2">
      <c r="A16" s="235" t="s">
        <v>136</v>
      </c>
      <c r="B16" s="143"/>
      <c r="C16" s="144" t="s">
        <v>137</v>
      </c>
      <c r="Y16" s="11" t="s">
        <v>378</v>
      </c>
    </row>
    <row r="17" spans="1:25" ht="14.25" customHeight="1" thickBot="1" x14ac:dyDescent="0.25">
      <c r="A17" s="235" t="s">
        <v>138</v>
      </c>
      <c r="B17" s="146"/>
      <c r="C17" s="147"/>
      <c r="Y17" s="11" t="s">
        <v>379</v>
      </c>
    </row>
    <row r="18" spans="1:25" ht="14.25" x14ac:dyDescent="0.2">
      <c r="A18" s="235" t="s">
        <v>139</v>
      </c>
      <c r="B18" s="148" t="s">
        <v>132</v>
      </c>
      <c r="C18" s="149" t="s">
        <v>99</v>
      </c>
      <c r="Y18" s="11" t="s">
        <v>380</v>
      </c>
    </row>
    <row r="19" spans="1:25" ht="14.25" customHeight="1" x14ac:dyDescent="0.2">
      <c r="B19" s="143"/>
      <c r="C19" s="144" t="s">
        <v>121</v>
      </c>
      <c r="Y19" s="11" t="s">
        <v>381</v>
      </c>
    </row>
    <row r="20" spans="1:25" ht="14.25" customHeight="1" x14ac:dyDescent="0.2">
      <c r="B20" s="143"/>
      <c r="C20" s="144" t="s">
        <v>131</v>
      </c>
      <c r="Y20" s="11" t="s">
        <v>382</v>
      </c>
    </row>
    <row r="21" spans="1:25" ht="14.25" customHeight="1" x14ac:dyDescent="0.2">
      <c r="B21" s="143"/>
      <c r="C21" s="144" t="s">
        <v>134</v>
      </c>
      <c r="Y21" s="11" t="s">
        <v>383</v>
      </c>
    </row>
    <row r="22" spans="1:25" ht="14.25" customHeight="1" x14ac:dyDescent="0.2">
      <c r="B22" s="143"/>
      <c r="C22" s="144" t="s">
        <v>137</v>
      </c>
      <c r="Y22" s="11" t="s">
        <v>384</v>
      </c>
    </row>
    <row r="23" spans="1:25" ht="14.25" customHeight="1" thickBot="1" x14ac:dyDescent="0.25">
      <c r="B23" s="150"/>
      <c r="C23" s="151"/>
      <c r="Y23" s="11" t="s">
        <v>393</v>
      </c>
    </row>
    <row r="24" spans="1:25" ht="14.25" customHeight="1" x14ac:dyDescent="0.2">
      <c r="B24" s="148" t="s">
        <v>133</v>
      </c>
      <c r="C24" s="149" t="s">
        <v>137</v>
      </c>
      <c r="Y24" s="11" t="s">
        <v>387</v>
      </c>
    </row>
    <row r="25" spans="1:25" ht="14.25" customHeight="1" x14ac:dyDescent="0.2">
      <c r="B25" s="143"/>
      <c r="C25" s="144" t="s">
        <v>121</v>
      </c>
      <c r="Y25" s="11" t="s">
        <v>388</v>
      </c>
    </row>
    <row r="26" spans="1:25" ht="14.25" customHeight="1" thickBot="1" x14ac:dyDescent="0.25">
      <c r="B26" s="146"/>
      <c r="C26" s="147"/>
      <c r="Y26" s="381" t="s">
        <v>389</v>
      </c>
    </row>
    <row r="30" spans="1:25" x14ac:dyDescent="0.2">
      <c r="A30" s="234"/>
      <c r="B30" s="234"/>
      <c r="C30" s="234"/>
      <c r="D30" s="234"/>
      <c r="E30" s="234"/>
    </row>
    <row r="31" spans="1:25" x14ac:dyDescent="0.2">
      <c r="A31" s="128" t="s">
        <v>135</v>
      </c>
      <c r="B31" s="128" t="s">
        <v>63</v>
      </c>
      <c r="C31" s="128" t="s">
        <v>140</v>
      </c>
      <c r="D31" s="128" t="s">
        <v>141</v>
      </c>
      <c r="E31" s="128" t="s">
        <v>142</v>
      </c>
    </row>
    <row r="32" spans="1:25" ht="25.5" x14ac:dyDescent="0.2">
      <c r="A32" s="244" t="s">
        <v>143</v>
      </c>
      <c r="B32" s="128" t="s">
        <v>144</v>
      </c>
      <c r="C32" s="128" t="s">
        <v>145</v>
      </c>
      <c r="D32" s="128" t="s">
        <v>143</v>
      </c>
      <c r="E32" s="128" t="s">
        <v>143</v>
      </c>
    </row>
    <row r="33" spans="1:9" ht="25.5" x14ac:dyDescent="0.2">
      <c r="A33" s="244" t="s">
        <v>146</v>
      </c>
      <c r="B33" s="128" t="s">
        <v>64</v>
      </c>
      <c r="C33" s="128" t="s">
        <v>147</v>
      </c>
      <c r="D33" s="128" t="s">
        <v>146</v>
      </c>
      <c r="E33" s="128" t="s">
        <v>146</v>
      </c>
    </row>
    <row r="34" spans="1:9" ht="25.5" x14ac:dyDescent="0.2">
      <c r="A34" s="244" t="s">
        <v>148</v>
      </c>
      <c r="B34" s="128" t="s">
        <v>149</v>
      </c>
      <c r="C34" s="128" t="s">
        <v>150</v>
      </c>
      <c r="D34" s="128" t="s">
        <v>148</v>
      </c>
      <c r="E34" s="128" t="s">
        <v>148</v>
      </c>
    </row>
    <row r="35" spans="1:9" ht="25.5" x14ac:dyDescent="0.2">
      <c r="B35" s="128" t="s">
        <v>151</v>
      </c>
    </row>
    <row r="37" spans="1:9" x14ac:dyDescent="0.2">
      <c r="H37" s="128" t="s">
        <v>53</v>
      </c>
      <c r="I37" s="128" t="s">
        <v>152</v>
      </c>
    </row>
    <row r="38" spans="1:9" ht="102" x14ac:dyDescent="0.2">
      <c r="A38" s="250" t="s">
        <v>153</v>
      </c>
      <c r="B38" s="250" t="s">
        <v>61</v>
      </c>
      <c r="C38" s="250" t="s">
        <v>131</v>
      </c>
      <c r="D38" s="250" t="s">
        <v>154</v>
      </c>
      <c r="E38" s="250" t="s">
        <v>137</v>
      </c>
      <c r="F38" s="250" t="s">
        <v>155</v>
      </c>
      <c r="H38" s="128" t="s">
        <v>153</v>
      </c>
      <c r="I38" s="128" t="s">
        <v>156</v>
      </c>
    </row>
    <row r="39" spans="1:9" ht="63.75" x14ac:dyDescent="0.2">
      <c r="A39" s="246" t="s">
        <v>157</v>
      </c>
      <c r="B39" s="247" t="s">
        <v>158</v>
      </c>
      <c r="C39" s="247" t="s">
        <v>159</v>
      </c>
      <c r="D39" s="246" t="s">
        <v>160</v>
      </c>
      <c r="E39" s="246" t="s">
        <v>161</v>
      </c>
      <c r="F39" s="248" t="s">
        <v>162</v>
      </c>
      <c r="H39" s="128" t="s">
        <v>61</v>
      </c>
      <c r="I39" s="128" t="s">
        <v>163</v>
      </c>
    </row>
    <row r="40" spans="1:9" ht="38.25" x14ac:dyDescent="0.2">
      <c r="A40" s="246" t="s">
        <v>164</v>
      </c>
      <c r="B40" s="247" t="s">
        <v>62</v>
      </c>
      <c r="C40" s="247" t="s">
        <v>165</v>
      </c>
      <c r="D40" s="249" t="s">
        <v>166</v>
      </c>
      <c r="E40" s="249" t="s">
        <v>167</v>
      </c>
      <c r="F40" s="246" t="s">
        <v>168</v>
      </c>
      <c r="H40" s="128" t="s">
        <v>131</v>
      </c>
      <c r="I40" s="128" t="s">
        <v>169</v>
      </c>
    </row>
    <row r="41" spans="1:9" ht="28.5" x14ac:dyDescent="0.2">
      <c r="A41" s="246" t="s">
        <v>170</v>
      </c>
      <c r="B41" s="247" t="s">
        <v>171</v>
      </c>
      <c r="C41" s="247" t="s">
        <v>172</v>
      </c>
      <c r="D41" s="249" t="s">
        <v>173</v>
      </c>
      <c r="E41" s="249" t="s">
        <v>174</v>
      </c>
      <c r="F41" s="249" t="s">
        <v>175</v>
      </c>
      <c r="H41" s="128" t="s">
        <v>154</v>
      </c>
      <c r="I41" s="128" t="s">
        <v>176</v>
      </c>
    </row>
    <row r="42" spans="1:9" ht="28.5" x14ac:dyDescent="0.2">
      <c r="A42" s="246" t="s">
        <v>177</v>
      </c>
      <c r="B42" s="247" t="s">
        <v>178</v>
      </c>
      <c r="C42" s="247" t="s">
        <v>179</v>
      </c>
      <c r="D42" s="249" t="s">
        <v>180</v>
      </c>
      <c r="E42" s="249" t="s">
        <v>181</v>
      </c>
      <c r="F42" s="249" t="s">
        <v>182</v>
      </c>
      <c r="H42" s="128" t="s">
        <v>137</v>
      </c>
      <c r="I42" s="128" t="s">
        <v>183</v>
      </c>
    </row>
    <row r="43" spans="1:9" ht="25.5" x14ac:dyDescent="0.2">
      <c r="A43" s="246" t="s">
        <v>184</v>
      </c>
      <c r="B43" s="245"/>
      <c r="C43" s="245"/>
      <c r="D43" s="249" t="s">
        <v>185</v>
      </c>
      <c r="E43" s="245"/>
      <c r="F43" s="245"/>
      <c r="H43" s="128" t="s">
        <v>155</v>
      </c>
      <c r="I43" s="128" t="s">
        <v>186</v>
      </c>
    </row>
    <row r="44" spans="1:9" ht="28.5" x14ac:dyDescent="0.2">
      <c r="A44" s="246" t="s">
        <v>187</v>
      </c>
      <c r="B44" s="245"/>
      <c r="C44" s="245"/>
      <c r="D44" s="245"/>
      <c r="E44" s="245"/>
      <c r="F44" s="245"/>
    </row>
    <row r="45" spans="1:9" ht="42.75" x14ac:dyDescent="0.2">
      <c r="A45" s="246" t="s">
        <v>188</v>
      </c>
      <c r="B45" s="245"/>
      <c r="C45" s="245"/>
      <c r="D45" s="245"/>
      <c r="E45" s="245"/>
      <c r="F45" s="245"/>
    </row>
    <row r="46" spans="1:9" ht="28.5" x14ac:dyDescent="0.2">
      <c r="A46" s="246" t="s">
        <v>189</v>
      </c>
      <c r="B46" s="245"/>
      <c r="C46" s="245"/>
      <c r="D46" s="245"/>
      <c r="E46" s="245"/>
      <c r="F46" s="245"/>
    </row>
    <row r="47" spans="1:9" ht="28.5" x14ac:dyDescent="0.2">
      <c r="A47" s="246" t="s">
        <v>190</v>
      </c>
      <c r="B47" s="245"/>
      <c r="C47" s="245"/>
      <c r="D47" s="245"/>
      <c r="E47" s="245"/>
      <c r="F47" s="245"/>
    </row>
    <row r="50" spans="1:4" x14ac:dyDescent="0.2">
      <c r="A50" s="473" t="s">
        <v>191</v>
      </c>
      <c r="B50" s="474"/>
      <c r="C50" s="252" t="s">
        <v>192</v>
      </c>
      <c r="D50" s="252" t="s">
        <v>193</v>
      </c>
    </row>
    <row r="51" spans="1:4" ht="14.25" x14ac:dyDescent="0.2">
      <c r="A51" s="481" t="s">
        <v>194</v>
      </c>
      <c r="B51" s="251" t="s">
        <v>100</v>
      </c>
      <c r="C51" s="253">
        <v>0.25</v>
      </c>
      <c r="D51" s="253" t="s">
        <v>106</v>
      </c>
    </row>
    <row r="52" spans="1:4" ht="14.25" x14ac:dyDescent="0.2">
      <c r="A52" s="482"/>
      <c r="B52" s="251" t="s">
        <v>111</v>
      </c>
      <c r="C52" s="253">
        <v>0.15</v>
      </c>
      <c r="D52" s="253" t="s">
        <v>106</v>
      </c>
    </row>
    <row r="53" spans="1:4" ht="14.25" x14ac:dyDescent="0.2">
      <c r="A53" s="483"/>
      <c r="B53" s="251" t="s">
        <v>122</v>
      </c>
      <c r="C53" s="253">
        <v>0.1</v>
      </c>
      <c r="D53" s="253" t="s">
        <v>125</v>
      </c>
    </row>
    <row r="54" spans="1:4" ht="14.25" x14ac:dyDescent="0.2">
      <c r="A54" s="251" t="s">
        <v>195</v>
      </c>
      <c r="B54" s="251" t="s">
        <v>101</v>
      </c>
      <c r="C54" s="253">
        <v>0.25</v>
      </c>
    </row>
    <row r="55" spans="1:4" ht="23.25" x14ac:dyDescent="0.2">
      <c r="A55" s="251" t="s">
        <v>196</v>
      </c>
      <c r="B55" s="251" t="s">
        <v>112</v>
      </c>
      <c r="C55" s="253">
        <v>0.15</v>
      </c>
    </row>
    <row r="58" spans="1:4" ht="15" x14ac:dyDescent="0.25">
      <c r="A58" t="s">
        <v>197</v>
      </c>
      <c r="B58"/>
      <c r="C58"/>
    </row>
    <row r="59" spans="1:4" x14ac:dyDescent="0.2">
      <c r="A59" s="473" t="s">
        <v>191</v>
      </c>
      <c r="B59" s="474"/>
      <c r="C59" s="256" t="s">
        <v>152</v>
      </c>
    </row>
    <row r="60" spans="1:4" ht="80.45" customHeight="1" x14ac:dyDescent="0.2">
      <c r="A60" s="475" t="s">
        <v>90</v>
      </c>
      <c r="B60" s="246" t="s">
        <v>102</v>
      </c>
      <c r="C60" s="246" t="s">
        <v>198</v>
      </c>
    </row>
    <row r="61" spans="1:4" ht="34.5" customHeight="1" x14ac:dyDescent="0.2">
      <c r="A61" s="476"/>
      <c r="B61" s="246" t="s">
        <v>113</v>
      </c>
      <c r="C61" s="246" t="s">
        <v>199</v>
      </c>
    </row>
    <row r="62" spans="1:4" ht="34.5" customHeight="1" x14ac:dyDescent="0.2">
      <c r="A62" s="476"/>
      <c r="B62" s="246" t="s">
        <v>123</v>
      </c>
      <c r="C62" s="246" t="s">
        <v>200</v>
      </c>
    </row>
    <row r="63" spans="1:4" ht="34.5" customHeight="1" x14ac:dyDescent="0.2">
      <c r="A63" s="477"/>
      <c r="B63" s="246" t="s">
        <v>309</v>
      </c>
      <c r="C63" s="246" t="s">
        <v>310</v>
      </c>
    </row>
    <row r="64" spans="1:4" ht="12.75" customHeight="1" x14ac:dyDescent="0.2">
      <c r="A64" s="246" t="s">
        <v>91</v>
      </c>
      <c r="B64" s="246" t="s">
        <v>307</v>
      </c>
      <c r="C64" s="246" t="s">
        <v>202</v>
      </c>
    </row>
    <row r="65" spans="1:3" ht="12.75" customHeight="1" x14ac:dyDescent="0.2">
      <c r="A65" s="246"/>
      <c r="B65" s="246" t="s">
        <v>201</v>
      </c>
      <c r="C65" s="246"/>
    </row>
    <row r="66" spans="1:3" ht="14.25" x14ac:dyDescent="0.2">
      <c r="A66" s="246"/>
      <c r="B66" s="246" t="s">
        <v>203</v>
      </c>
      <c r="C66" s="246"/>
    </row>
    <row r="67" spans="1:3" ht="14.25" x14ac:dyDescent="0.2">
      <c r="A67" s="246"/>
      <c r="B67" s="246" t="s">
        <v>204</v>
      </c>
      <c r="C67" s="246"/>
    </row>
    <row r="68" spans="1:3" ht="14.25" x14ac:dyDescent="0.2">
      <c r="A68" s="246"/>
      <c r="B68" s="246" t="s">
        <v>205</v>
      </c>
      <c r="C68" s="246"/>
    </row>
    <row r="69" spans="1:3" ht="14.25" x14ac:dyDescent="0.2">
      <c r="A69" s="246"/>
      <c r="B69" s="246" t="s">
        <v>355</v>
      </c>
      <c r="C69" s="246"/>
    </row>
    <row r="70" spans="1:3" ht="14.25" x14ac:dyDescent="0.2">
      <c r="A70" s="246"/>
      <c r="B70" s="246" t="s">
        <v>206</v>
      </c>
      <c r="C70" s="246"/>
    </row>
    <row r="71" spans="1:3" ht="12.75" customHeight="1" x14ac:dyDescent="0.2">
      <c r="A71" s="246" t="s">
        <v>207</v>
      </c>
      <c r="B71" s="246" t="s">
        <v>104</v>
      </c>
      <c r="C71" s="246" t="s">
        <v>208</v>
      </c>
    </row>
    <row r="72" spans="1:3" ht="12.75" customHeight="1" x14ac:dyDescent="0.2">
      <c r="A72" s="246"/>
      <c r="B72" s="246" t="s">
        <v>115</v>
      </c>
      <c r="C72" s="246"/>
    </row>
    <row r="73" spans="1:3" ht="14.25" x14ac:dyDescent="0.2">
      <c r="A73" s="246"/>
      <c r="B73" s="246" t="s">
        <v>308</v>
      </c>
      <c r="C73" s="246"/>
    </row>
    <row r="74" spans="1:3" ht="38.25" x14ac:dyDescent="0.2">
      <c r="A74" s="246" t="s">
        <v>209</v>
      </c>
      <c r="B74" s="246" t="s">
        <v>105</v>
      </c>
      <c r="C74" s="246" t="s">
        <v>210</v>
      </c>
    </row>
    <row r="75" spans="1:3" ht="69" customHeight="1" x14ac:dyDescent="0.2">
      <c r="A75" s="246"/>
      <c r="B75" s="246" t="s">
        <v>211</v>
      </c>
      <c r="C75" s="246" t="s">
        <v>212</v>
      </c>
    </row>
    <row r="76" spans="1:3" ht="34.5" customHeight="1" x14ac:dyDescent="0.2">
      <c r="A76" s="246"/>
      <c r="B76" s="246" t="s">
        <v>124</v>
      </c>
      <c r="C76" s="246" t="s">
        <v>213</v>
      </c>
    </row>
  </sheetData>
  <sheetProtection formatCells="0" formatColumns="0" formatRows="0"/>
  <mergeCells count="9">
    <mergeCell ref="A59:B59"/>
    <mergeCell ref="A60:A63"/>
    <mergeCell ref="E2:I2"/>
    <mergeCell ref="P2:Q2"/>
    <mergeCell ref="E1:H1"/>
    <mergeCell ref="A1:B1"/>
    <mergeCell ref="K2:N2"/>
    <mergeCell ref="A50:B50"/>
    <mergeCell ref="A51:A53"/>
  </mergeCells>
  <pageMargins left="0.7" right="0.7" top="0.75" bottom="0.75" header="0.3" footer="0.3"/>
  <pageSetup orientation="portrait" r:id="rId1"/>
  <tableParts count="3">
    <tablePart r:id="rId2"/>
    <tablePart r:id="rId3"/>
    <tablePart r:id="rId4"/>
  </tablePart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8">
    <tabColor theme="0" tint="-0.249977111117893"/>
  </sheetPr>
  <dimension ref="A1:Y28"/>
  <sheetViews>
    <sheetView showGridLines="0" topLeftCell="B1" zoomScale="80" zoomScaleNormal="80" zoomScaleSheetLayoutView="100" workbookViewId="0">
      <pane ySplit="8" topLeftCell="A10" activePane="bottomLeft" state="frozen"/>
      <selection pane="bottomLeft" activeCell="B11" sqref="B11"/>
    </sheetView>
  </sheetViews>
  <sheetFormatPr baseColWidth="10" defaultColWidth="14.42578125" defaultRowHeight="14.25" x14ac:dyDescent="0.25"/>
  <cols>
    <col min="1" max="1" width="15.42578125" style="4" customWidth="1"/>
    <col min="2" max="2" width="56.7109375" style="38" customWidth="1"/>
    <col min="3" max="3" width="15.5703125" style="38" customWidth="1"/>
    <col min="4" max="4" width="20.140625" style="4" customWidth="1"/>
    <col min="5" max="5" width="15.7109375" style="14" customWidth="1"/>
    <col min="6" max="6" width="16.28515625" style="4" customWidth="1"/>
    <col min="7" max="7" width="16.28515625" style="14" customWidth="1"/>
    <col min="8" max="8" width="11.140625" style="14" customWidth="1"/>
    <col min="9" max="9" width="10.42578125" style="14" customWidth="1"/>
    <col min="10" max="10" width="32.140625" style="14" customWidth="1"/>
    <col min="11" max="11" width="10.140625" style="14" customWidth="1"/>
    <col min="12" max="12" width="12.42578125" style="14" customWidth="1"/>
    <col min="13" max="13" width="14" style="193" customWidth="1"/>
    <col min="14" max="14" width="13.7109375" style="193" customWidth="1"/>
    <col min="15" max="15" width="8" style="325" customWidth="1"/>
    <col min="16" max="16" width="21.42578125" style="4" customWidth="1"/>
    <col min="17" max="17" width="32.85546875" style="4" customWidth="1"/>
    <col min="18" max="18" width="9.42578125" style="38" customWidth="1"/>
    <col min="19" max="19" width="8.85546875" style="38" customWidth="1"/>
    <col min="20" max="20" width="17.85546875" style="4" customWidth="1"/>
    <col min="21" max="21" width="5.42578125" style="4" customWidth="1"/>
    <col min="22" max="22" width="14.140625" style="4" bestFit="1" customWidth="1"/>
    <col min="23" max="23" width="14.85546875" style="4" bestFit="1" customWidth="1"/>
    <col min="24" max="24" width="24.140625" style="4" customWidth="1"/>
    <col min="25" max="25" width="57.85546875" style="4" customWidth="1"/>
    <col min="26" max="29" width="24.140625" style="4" customWidth="1"/>
    <col min="30" max="256" width="11.42578125" style="4" customWidth="1"/>
    <col min="257" max="257" width="12.42578125" style="4" customWidth="1"/>
    <col min="258" max="258" width="47" style="4" customWidth="1"/>
    <col min="259" max="259" width="35" style="4" customWidth="1"/>
    <col min="260" max="16384" width="14.42578125" style="4"/>
  </cols>
  <sheetData>
    <row r="1" spans="1:25" ht="32.25" hidden="1" customHeight="1" x14ac:dyDescent="0.25">
      <c r="A1" s="491"/>
      <c r="B1" s="492" t="str">
        <f>+'2 CONTEXTO E IDENTIFICACIÓN'!A1</f>
        <v>MAPA DE RIESGOS INTEGRAL</v>
      </c>
      <c r="C1" s="501"/>
      <c r="D1" s="502"/>
      <c r="E1" s="13"/>
      <c r="G1" s="13"/>
      <c r="H1" s="13"/>
      <c r="I1" s="13"/>
      <c r="J1" s="13"/>
      <c r="K1" s="13"/>
      <c r="L1" s="13"/>
      <c r="M1" s="188"/>
      <c r="N1" s="188"/>
    </row>
    <row r="2" spans="1:25" s="3" customFormat="1" ht="32.25" hidden="1" customHeight="1" x14ac:dyDescent="0.2">
      <c r="A2" s="491"/>
      <c r="B2" s="492"/>
      <c r="C2" s="39" t="str">
        <f>+'2 CONTEXTO E IDENTIFICACIÓN'!A2</f>
        <v>VERSIÓN DEL MAPA DE RIESGOS:</v>
      </c>
      <c r="D2" s="39">
        <f>'2 CONTEXTO E IDENTIFICACIÓN'!B2</f>
        <v>1</v>
      </c>
      <c r="E2" s="13"/>
      <c r="G2" s="200" t="str">
        <f>+'2 CONTEXTO E IDENTIFICACIÓN'!$I$4</f>
        <v>Elaboración o Actualización:</v>
      </c>
      <c r="H2" s="216">
        <f>'2 CONTEXTO E IDENTIFICACIÓN'!J4</f>
        <v>46049</v>
      </c>
      <c r="I2" s="13"/>
      <c r="J2" s="13"/>
      <c r="K2" s="13"/>
      <c r="L2" s="13"/>
      <c r="M2" s="188"/>
      <c r="N2" s="188"/>
      <c r="O2" s="326"/>
      <c r="R2" s="159"/>
      <c r="S2" s="159"/>
    </row>
    <row r="3" spans="1:25" s="3" customFormat="1" ht="15" hidden="1" x14ac:dyDescent="0.2">
      <c r="A3" s="213"/>
      <c r="B3" s="15"/>
      <c r="C3" s="206"/>
      <c r="D3" s="41"/>
      <c r="E3" s="13"/>
      <c r="G3" s="214"/>
      <c r="H3" s="215"/>
      <c r="I3" s="13"/>
      <c r="J3" s="13"/>
      <c r="K3" s="13"/>
      <c r="L3" s="13"/>
      <c r="M3" s="188"/>
      <c r="N3" s="188"/>
      <c r="O3" s="326"/>
      <c r="R3" s="159"/>
      <c r="S3" s="159"/>
    </row>
    <row r="4" spans="1:25" s="3" customFormat="1" ht="32.25" hidden="1" customHeight="1" x14ac:dyDescent="0.2">
      <c r="A4" s="12" t="s">
        <v>46</v>
      </c>
      <c r="B4" s="503" t="str">
        <f>'2 CONTEXTO E IDENTIFICACIÓN'!B4</f>
        <v>UAERMV</v>
      </c>
      <c r="C4" s="504"/>
      <c r="D4" s="505"/>
      <c r="E4" s="13"/>
      <c r="G4" s="205" t="str">
        <f>+'2 CONTEXTO E IDENTIFICACIÓN'!$E$5</f>
        <v>Vigencia:</v>
      </c>
      <c r="H4" s="203">
        <f>'2 CONTEXTO E IDENTIFICACIÓN'!G5</f>
        <v>46023</v>
      </c>
      <c r="I4" s="204" t="s">
        <v>50</v>
      </c>
      <c r="J4" s="201">
        <f>'2 CONTEXTO E IDENTIFICACIÓN'!J5</f>
        <v>46386</v>
      </c>
      <c r="K4" s="13"/>
      <c r="L4" s="13"/>
      <c r="M4" s="188"/>
      <c r="N4" s="188"/>
      <c r="O4" s="326"/>
      <c r="R4" s="159"/>
      <c r="S4" s="159"/>
    </row>
    <row r="5" spans="1:25" s="3" customFormat="1" ht="15.75" hidden="1" thickBot="1" x14ac:dyDescent="0.25">
      <c r="A5" s="12" t="s">
        <v>47</v>
      </c>
      <c r="B5" s="493" t="str">
        <f>'2 CONTEXTO E IDENTIFICACIÓN'!F4</f>
        <v>16. Gestión Documental</v>
      </c>
      <c r="C5" s="494"/>
      <c r="D5" s="494"/>
      <c r="E5" s="16"/>
      <c r="F5" s="16"/>
      <c r="O5" s="326"/>
      <c r="R5" s="159"/>
      <c r="S5" s="159"/>
    </row>
    <row r="6" spans="1:25" s="3" customFormat="1" ht="26.25" customHeight="1" thickBot="1" x14ac:dyDescent="0.25">
      <c r="A6" s="217"/>
      <c r="B6" s="218"/>
      <c r="C6" s="208"/>
      <c r="D6" s="208"/>
      <c r="E6" s="16"/>
      <c r="F6" s="16"/>
      <c r="G6" s="495" t="s">
        <v>214</v>
      </c>
      <c r="H6" s="496"/>
      <c r="I6" s="496"/>
      <c r="J6" s="496"/>
      <c r="K6" s="496"/>
      <c r="L6" s="496"/>
      <c r="M6" s="496"/>
      <c r="N6" s="497"/>
      <c r="O6" s="326"/>
      <c r="R6" s="159"/>
      <c r="S6" s="159"/>
    </row>
    <row r="7" spans="1:25" s="19" customFormat="1" ht="30" customHeight="1" thickBot="1" x14ac:dyDescent="0.3">
      <c r="A7" s="17"/>
      <c r="B7" s="18"/>
      <c r="C7" s="495" t="s">
        <v>215</v>
      </c>
      <c r="D7" s="496"/>
      <c r="E7" s="496"/>
      <c r="F7" s="497"/>
      <c r="G7" s="498" t="s">
        <v>24</v>
      </c>
      <c r="H7" s="499"/>
      <c r="I7" s="500"/>
      <c r="J7" s="498" t="s">
        <v>26</v>
      </c>
      <c r="K7" s="499"/>
      <c r="L7" s="500"/>
      <c r="M7" s="498" t="s">
        <v>216</v>
      </c>
      <c r="N7" s="500"/>
      <c r="O7" s="327"/>
      <c r="P7" s="487" t="s">
        <v>217</v>
      </c>
      <c r="Q7" s="488"/>
      <c r="R7" s="489"/>
      <c r="S7" s="489"/>
      <c r="T7" s="490"/>
      <c r="V7" s="484" t="s">
        <v>218</v>
      </c>
      <c r="W7" s="485"/>
      <c r="X7" s="485"/>
      <c r="Y7" s="486"/>
    </row>
    <row r="8" spans="1:25" s="137" customFormat="1" ht="57" x14ac:dyDescent="0.25">
      <c r="A8" s="175" t="s">
        <v>219</v>
      </c>
      <c r="B8" s="174" t="s">
        <v>220</v>
      </c>
      <c r="C8" s="184" t="s">
        <v>23</v>
      </c>
      <c r="D8" s="185" t="s">
        <v>221</v>
      </c>
      <c r="E8" s="186" t="s">
        <v>222</v>
      </c>
      <c r="F8" s="187" t="s">
        <v>223</v>
      </c>
      <c r="G8" s="164" t="s">
        <v>24</v>
      </c>
      <c r="H8" s="165" t="s">
        <v>224</v>
      </c>
      <c r="I8" s="168" t="s">
        <v>225</v>
      </c>
      <c r="J8" s="164" t="s">
        <v>26</v>
      </c>
      <c r="K8" s="165" t="s">
        <v>224</v>
      </c>
      <c r="L8" s="168" t="s">
        <v>225</v>
      </c>
      <c r="M8" s="164" t="s">
        <v>226</v>
      </c>
      <c r="N8" s="166" t="s">
        <v>227</v>
      </c>
      <c r="O8" s="328"/>
      <c r="P8" s="21" t="s">
        <v>225</v>
      </c>
      <c r="Q8" s="22" t="s">
        <v>221</v>
      </c>
      <c r="R8" s="156" t="s">
        <v>228</v>
      </c>
      <c r="S8" s="156" t="s">
        <v>229</v>
      </c>
      <c r="T8" s="23" t="s">
        <v>106</v>
      </c>
      <c r="V8" s="21" t="s">
        <v>225</v>
      </c>
      <c r="W8" s="22" t="s">
        <v>230</v>
      </c>
      <c r="X8" s="22" t="s">
        <v>231</v>
      </c>
      <c r="Y8" s="23" t="s">
        <v>26</v>
      </c>
    </row>
    <row r="9" spans="1:25" ht="130.5" customHeight="1" x14ac:dyDescent="0.25">
      <c r="A9" s="24" t="str">
        <f>'2 CONTEXTO E IDENTIFICACIÓN'!A9</f>
        <v>R1</v>
      </c>
      <c r="B9" s="180" t="str">
        <f>+'2 CONTEXTO E IDENTIFICACIÓN'!J9</f>
        <v>Posibilidad de afectación económica por  sanción del entes regulador debido a incumplimiento de los lineamientos archivísticos,  a causa de pérdida, deterioro o inaccesibilidad de la información</v>
      </c>
      <c r="C9" s="181">
        <v>365</v>
      </c>
      <c r="D9" s="160" t="str">
        <f t="shared" ref="D9:D28" si="0">+IF(C9="","",IF(C9&lt;=$S$9,$Q$9,IF(C9&lt;=$S$10,$Q$10,IF(C9&lt;=$S$11,$Q$11,IF(C9&lt;=$S$12,$Q$12,IF(C9&gt;=$R$13,$Q$13,""))))))</f>
        <v>La actividad que conlleva el riesgo se ejecuta de 24 a 500 veces por año</v>
      </c>
      <c r="E9" s="161">
        <f t="shared" ref="E9:E28" si="1">+IF(D9="","",IF(D9=$Q$9,$T$9,IF(D9=$Q$10,$T$10,IF(D9=$Q$11,$T$11,IF(D9=$Q$12,$T$12,IF(D9=$Q$13,$T$13))))))</f>
        <v>0.6</v>
      </c>
      <c r="F9" s="25" t="str">
        <f t="shared" ref="F9:F28" si="2">+IF(D9="","",IF(D9=$Q$9,$P$9,IF(D9=$Q$10,$P$10,IF(D9=$Q$11,$P$11,IF(D9=$Q$12,$P$12,IF(D9=$Q$13,$P$13))))))</f>
        <v>Media</v>
      </c>
      <c r="G9" s="171" t="s">
        <v>350</v>
      </c>
      <c r="H9" s="163">
        <f>+IF(G9="","",IF(G9="N/A","",IF(OR(G9=$X$9,G9=$Y$9),$W$9,IF(OR(G9=$X$10,G9=$Y$10),$W$10,IF(OR(G9=$X$11,G9=$Y$11),$W$11,IF(OR(G9=$X$12,G9=$Y$12),$W$12,IF(OR(G9=$X$13,G9=$Y$13),$W$13)))))))</f>
        <v>0.2</v>
      </c>
      <c r="I9" s="169" t="str">
        <f t="shared" ref="I9:I28" si="3">+IF(G9="","",IF(G9="N/A","",IF(OR(G9=$X$9,G9=$Y$9),$V$9,IF(OR(G9=$X$10,G9=$Y$10),$V$10,IF(OR(G9=$X$11,G9=$Y$11),$V$11,IF(OR(G9=$X$12,G9=$Y$12),$V$12,IF(OR(G9=$X$13,G9=$Y$13),$V$13)))))))</f>
        <v>Leve</v>
      </c>
      <c r="J9" s="171" t="s">
        <v>243</v>
      </c>
      <c r="K9" s="163">
        <f t="shared" ref="K9:K28" si="4">+IF(J9="","",IF(J9="N/A","",IF(OR(J9=$X$9,J9=$Y$9),$W$9,IF(OR(J9=$X$10,J9=$Y$10),$W$10,IF(OR(J9=$X$11,J9=$Y$11),$W$11,IF(OR(J9=$X$12,J9=$Y$12),$W$12,IF(OR(J9=$X$13,J9=$Y$13),$W$13)))))))</f>
        <v>0.6</v>
      </c>
      <c r="L9" s="169" t="str">
        <f t="shared" ref="L9:L28" si="5">+IF(J9="","",IF(J9="N/A","",IF(OR(J9=$X$9,J9=$Y$9),$V$9,IF(OR(J9=$X$10,J9=$Y$10),$V$10,IF(OR(J9=$X$11,J9=$Y$11),$V$11,IF(OR(J9=$X$12,J9=$Y$12),$V$12,IF(OR(J9=$X$13,J9=$Y$13),$V$13)))))))</f>
        <v>Moderado</v>
      </c>
      <c r="M9" s="189">
        <f>+IF(H9="",K9,IF(K9="",H9,IF(H9&gt;K9,H9,K9)))</f>
        <v>0.6</v>
      </c>
      <c r="N9" s="190" t="str">
        <f>+IF(M9="","",IF(M9=$W$9,$V$9,IF(M9=$W$10,$V$10,IF(M9=$W$11,$V$11,IF(M9=$W$12,$V$12,IF(M9=$W$13,$V$13))))))</f>
        <v>Moderado</v>
      </c>
      <c r="P9" s="237" t="s">
        <v>233</v>
      </c>
      <c r="Q9" s="26" t="s">
        <v>234</v>
      </c>
      <c r="R9" s="157">
        <v>0</v>
      </c>
      <c r="S9" s="157">
        <v>2</v>
      </c>
      <c r="T9" s="27">
        <v>0.2</v>
      </c>
      <c r="V9" s="237" t="s">
        <v>235</v>
      </c>
      <c r="W9" s="28">
        <v>0.2</v>
      </c>
      <c r="X9" s="26" t="s">
        <v>350</v>
      </c>
      <c r="Y9" s="29" t="s">
        <v>232</v>
      </c>
    </row>
    <row r="10" spans="1:25" ht="93" customHeight="1" x14ac:dyDescent="0.25">
      <c r="A10" s="24" t="str">
        <f>'2 CONTEXTO E IDENTIFICACIÓN'!A10</f>
        <v>R2</v>
      </c>
      <c r="B10" s="180" t="str">
        <f>+'2 CONTEXTO E IDENTIFICACIÓN'!J10</f>
        <v>Posibilidad de afectación económica y reputacional por incumplimiento de los lineamientos establecidos en el Programa de Gestión Documental, a causa de inadecuado manejo y consulta de la documentación por parte de los colaboradores de la Entidad. Lo cual puede generar sanciones por parte de entes de control</v>
      </c>
      <c r="C10" s="182">
        <v>365</v>
      </c>
      <c r="D10" s="160" t="str">
        <f t="shared" si="0"/>
        <v>La actividad que conlleva el riesgo se ejecuta de 24 a 500 veces por año</v>
      </c>
      <c r="E10" s="161">
        <f t="shared" si="1"/>
        <v>0.6</v>
      </c>
      <c r="F10" s="25" t="str">
        <f t="shared" si="2"/>
        <v>Media</v>
      </c>
      <c r="G10" s="171" t="s">
        <v>350</v>
      </c>
      <c r="H10" s="163">
        <f t="shared" ref="H10:H28" si="6">+IF(G10="","",IF(G10="N/A","",IF(OR(G10=$X$9,G10=$Y$9),$W$9,IF(OR(G10=$X$10,G10=$Y$10),$W$10,IF(OR(G10=$X$11,G10=$Y$11),$W$11,IF(OR(G10=$X$12,G10=$Y$12),$W$12,IF(OR(G10=$X$13,G10=$Y$13),$W$13)))))))</f>
        <v>0.2</v>
      </c>
      <c r="I10" s="169" t="str">
        <f t="shared" si="3"/>
        <v>Leve</v>
      </c>
      <c r="J10" s="171" t="s">
        <v>243</v>
      </c>
      <c r="K10" s="163">
        <f t="shared" si="4"/>
        <v>0.6</v>
      </c>
      <c r="L10" s="169" t="str">
        <f t="shared" si="5"/>
        <v>Moderado</v>
      </c>
      <c r="M10" s="189">
        <f>+IF(H10="",K10,IF(K10="",H10,IF(H10&gt;K10,H10,K10)))</f>
        <v>0.6</v>
      </c>
      <c r="N10" s="190" t="str">
        <f t="shared" ref="N10:N28" si="7">+IF(M10="","",IF(M10=$W$9,$V$9,IF(M10=$W$10,$V$10,IF(M10=$W$11,$V$11,IF(M10=$W$12,$V$12,IF(M10=$W$13,$V$13))))))</f>
        <v>Moderado</v>
      </c>
      <c r="P10" s="238" t="s">
        <v>236</v>
      </c>
      <c r="Q10" s="30" t="s">
        <v>237</v>
      </c>
      <c r="R10" s="157">
        <v>3</v>
      </c>
      <c r="S10" s="157">
        <v>24</v>
      </c>
      <c r="T10" s="27">
        <v>0.4</v>
      </c>
      <c r="V10" s="238" t="s">
        <v>238</v>
      </c>
      <c r="W10" s="28">
        <v>0.4</v>
      </c>
      <c r="X10" s="30" t="s">
        <v>351</v>
      </c>
      <c r="Y10" s="31" t="s">
        <v>239</v>
      </c>
    </row>
    <row r="11" spans="1:25" ht="93" customHeight="1" x14ac:dyDescent="0.25">
      <c r="A11" s="24" t="str">
        <f>'2 CONTEXTO E IDENTIFICACIÓN'!A11</f>
        <v>R3</v>
      </c>
      <c r="B11" s="180" t="str">
        <f>+'2 CONTEXTO E IDENTIFICACIÓN'!J11</f>
        <v xml:space="preserve">Posibilidad de afectación económica y reputacional por inadecuado manejo de la correspondencia por parte de los colaboradores,  a causa de deficiencia en la revisión de la documentación que se recibe para radicar
</v>
      </c>
      <c r="C11" s="182">
        <v>19000</v>
      </c>
      <c r="D11" s="160" t="str">
        <f t="shared" si="0"/>
        <v>La actividad que conlleva el riesgo se ejecuta más de 5.000 veces por año</v>
      </c>
      <c r="E11" s="161">
        <f t="shared" si="1"/>
        <v>1</v>
      </c>
      <c r="F11" s="25" t="str">
        <f t="shared" si="2"/>
        <v>Muy Alta</v>
      </c>
      <c r="G11" s="171"/>
      <c r="H11" s="163" t="str">
        <f t="shared" si="6"/>
        <v/>
      </c>
      <c r="I11" s="169" t="str">
        <f t="shared" si="3"/>
        <v/>
      </c>
      <c r="J11" s="171" t="s">
        <v>243</v>
      </c>
      <c r="K11" s="163">
        <f t="shared" si="4"/>
        <v>0.6</v>
      </c>
      <c r="L11" s="169" t="str">
        <f t="shared" si="5"/>
        <v>Moderado</v>
      </c>
      <c r="M11" s="189">
        <f t="shared" ref="M11:M28" si="8">+IF(H11="",K11,IF(K11="",H11,IF(H11&gt;K11,H11,K11)))</f>
        <v>0.6</v>
      </c>
      <c r="N11" s="190" t="str">
        <f t="shared" si="7"/>
        <v>Moderado</v>
      </c>
      <c r="P11" s="239" t="s">
        <v>240</v>
      </c>
      <c r="Q11" s="30" t="s">
        <v>241</v>
      </c>
      <c r="R11" s="157">
        <v>25</v>
      </c>
      <c r="S11" s="157">
        <v>500</v>
      </c>
      <c r="T11" s="27">
        <v>0.6</v>
      </c>
      <c r="V11" s="239" t="s">
        <v>242</v>
      </c>
      <c r="W11" s="28">
        <v>0.6</v>
      </c>
      <c r="X11" s="30" t="s">
        <v>352</v>
      </c>
      <c r="Y11" s="31" t="s">
        <v>243</v>
      </c>
    </row>
    <row r="12" spans="1:25" ht="111.75" customHeight="1" x14ac:dyDescent="0.25">
      <c r="A12" s="24" t="str">
        <f>'2 CONTEXTO E IDENTIFICACIÓN'!A12</f>
        <v>R4</v>
      </c>
      <c r="B12" s="180" t="str">
        <f>+'2 CONTEXTO E IDENTIFICACIÓN'!J12</f>
        <v xml:space="preserve"> por a causa de </v>
      </c>
      <c r="C12" s="182"/>
      <c r="D12" s="160" t="str">
        <f t="shared" si="0"/>
        <v/>
      </c>
      <c r="E12" s="161" t="str">
        <f t="shared" si="1"/>
        <v/>
      </c>
      <c r="F12" s="25" t="str">
        <f t="shared" si="2"/>
        <v/>
      </c>
      <c r="G12" s="171"/>
      <c r="H12" s="163" t="str">
        <f t="shared" si="6"/>
        <v/>
      </c>
      <c r="I12" s="169" t="str">
        <f t="shared" si="3"/>
        <v/>
      </c>
      <c r="J12" s="171"/>
      <c r="K12" s="163" t="str">
        <f t="shared" si="4"/>
        <v/>
      </c>
      <c r="L12" s="169" t="str">
        <f t="shared" si="5"/>
        <v/>
      </c>
      <c r="M12" s="189" t="str">
        <f t="shared" si="8"/>
        <v/>
      </c>
      <c r="N12" s="190" t="str">
        <f t="shared" si="7"/>
        <v/>
      </c>
      <c r="P12" s="32" t="s">
        <v>244</v>
      </c>
      <c r="Q12" s="30" t="s">
        <v>245</v>
      </c>
      <c r="R12" s="157">
        <v>5001</v>
      </c>
      <c r="S12" s="157">
        <v>5000</v>
      </c>
      <c r="T12" s="27">
        <v>0.8</v>
      </c>
      <c r="V12" s="32" t="s">
        <v>246</v>
      </c>
      <c r="W12" s="28">
        <v>0.8</v>
      </c>
      <c r="X12" s="30" t="s">
        <v>353</v>
      </c>
      <c r="Y12" s="31" t="s">
        <v>247</v>
      </c>
    </row>
    <row r="13" spans="1:25" ht="93" customHeight="1" x14ac:dyDescent="0.25">
      <c r="A13" s="24" t="str">
        <f>'2 CONTEXTO E IDENTIFICACIÓN'!A13</f>
        <v>R5</v>
      </c>
      <c r="B13" s="180" t="str">
        <f>+'2 CONTEXTO E IDENTIFICACIÓN'!J13</f>
        <v xml:space="preserve"> por a causa de </v>
      </c>
      <c r="C13" s="182"/>
      <c r="D13" s="160" t="str">
        <f t="shared" si="0"/>
        <v/>
      </c>
      <c r="E13" s="161" t="str">
        <f t="shared" si="1"/>
        <v/>
      </c>
      <c r="F13" s="25" t="str">
        <f t="shared" si="2"/>
        <v/>
      </c>
      <c r="G13" s="171"/>
      <c r="H13" s="163" t="str">
        <f t="shared" si="6"/>
        <v/>
      </c>
      <c r="I13" s="169" t="str">
        <f t="shared" si="3"/>
        <v/>
      </c>
      <c r="J13" s="171"/>
      <c r="K13" s="163" t="str">
        <f t="shared" si="4"/>
        <v/>
      </c>
      <c r="L13" s="169" t="str">
        <f t="shared" si="5"/>
        <v/>
      </c>
      <c r="M13" s="189" t="str">
        <f t="shared" si="8"/>
        <v/>
      </c>
      <c r="N13" s="190" t="str">
        <f t="shared" si="7"/>
        <v/>
      </c>
      <c r="P13" s="240" t="s">
        <v>248</v>
      </c>
      <c r="Q13" s="30" t="s">
        <v>249</v>
      </c>
      <c r="R13" s="157">
        <v>5001</v>
      </c>
      <c r="S13" s="157"/>
      <c r="T13" s="27">
        <v>1</v>
      </c>
      <c r="V13" s="240" t="s">
        <v>250</v>
      </c>
      <c r="W13" s="28">
        <v>1</v>
      </c>
      <c r="X13" s="30" t="s">
        <v>354</v>
      </c>
      <c r="Y13" s="31" t="s">
        <v>251</v>
      </c>
    </row>
    <row r="14" spans="1:25" ht="93" customHeight="1" thickBot="1" x14ac:dyDescent="0.3">
      <c r="A14" s="24" t="str">
        <f>'2 CONTEXTO E IDENTIFICACIÓN'!A14</f>
        <v>R6</v>
      </c>
      <c r="B14" s="180" t="str">
        <f>+'2 CONTEXTO E IDENTIFICACIÓN'!J14</f>
        <v xml:space="preserve"> por a causa de </v>
      </c>
      <c r="C14" s="182"/>
      <c r="D14" s="160" t="str">
        <f t="shared" si="0"/>
        <v/>
      </c>
      <c r="E14" s="161" t="str">
        <f t="shared" si="1"/>
        <v/>
      </c>
      <c r="F14" s="25" t="str">
        <f t="shared" si="2"/>
        <v/>
      </c>
      <c r="G14" s="171"/>
      <c r="H14" s="163" t="str">
        <f t="shared" si="6"/>
        <v/>
      </c>
      <c r="I14" s="169" t="str">
        <f t="shared" si="3"/>
        <v/>
      </c>
      <c r="J14" s="171"/>
      <c r="K14" s="163" t="str">
        <f t="shared" si="4"/>
        <v/>
      </c>
      <c r="L14" s="169" t="str">
        <f t="shared" si="5"/>
        <v/>
      </c>
      <c r="M14" s="189" t="str">
        <f t="shared" si="8"/>
        <v/>
      </c>
      <c r="N14" s="190" t="str">
        <f t="shared" si="7"/>
        <v/>
      </c>
      <c r="P14" s="33"/>
      <c r="Q14" s="34"/>
      <c r="R14" s="158"/>
      <c r="S14" s="158"/>
      <c r="T14" s="35"/>
      <c r="V14" s="33"/>
      <c r="W14" s="34"/>
      <c r="X14" s="34" t="s">
        <v>252</v>
      </c>
      <c r="Y14" s="35" t="s">
        <v>252</v>
      </c>
    </row>
    <row r="15" spans="1:25" ht="93" customHeight="1" x14ac:dyDescent="0.25">
      <c r="A15" s="24" t="str">
        <f>'2 CONTEXTO E IDENTIFICACIÓN'!A15</f>
        <v>R7</v>
      </c>
      <c r="B15" s="180" t="str">
        <f>+'2 CONTEXTO E IDENTIFICACIÓN'!J15</f>
        <v xml:space="preserve"> por a causa de </v>
      </c>
      <c r="C15" s="182"/>
      <c r="D15" s="160" t="str">
        <f t="shared" si="0"/>
        <v/>
      </c>
      <c r="E15" s="161" t="str">
        <f t="shared" si="1"/>
        <v/>
      </c>
      <c r="F15" s="25" t="str">
        <f t="shared" si="2"/>
        <v/>
      </c>
      <c r="G15" s="171"/>
      <c r="H15" s="163" t="str">
        <f t="shared" si="6"/>
        <v/>
      </c>
      <c r="I15" s="169" t="str">
        <f t="shared" si="3"/>
        <v/>
      </c>
      <c r="J15" s="171"/>
      <c r="K15" s="163" t="str">
        <f t="shared" si="4"/>
        <v/>
      </c>
      <c r="L15" s="169" t="str">
        <f t="shared" si="5"/>
        <v/>
      </c>
      <c r="M15" s="189" t="str">
        <f t="shared" si="8"/>
        <v/>
      </c>
      <c r="N15" s="190" t="str">
        <f t="shared" si="7"/>
        <v/>
      </c>
    </row>
    <row r="16" spans="1:25" ht="93" customHeight="1" x14ac:dyDescent="0.25">
      <c r="A16" s="24" t="str">
        <f>'2 CONTEXTO E IDENTIFICACIÓN'!A16</f>
        <v>R8</v>
      </c>
      <c r="B16" s="180" t="str">
        <f>+'2 CONTEXTO E IDENTIFICACIÓN'!J16</f>
        <v xml:space="preserve"> por a causa de </v>
      </c>
      <c r="C16" s="182"/>
      <c r="D16" s="160" t="str">
        <f t="shared" si="0"/>
        <v/>
      </c>
      <c r="E16" s="161" t="str">
        <f t="shared" si="1"/>
        <v/>
      </c>
      <c r="F16" s="25" t="str">
        <f t="shared" si="2"/>
        <v/>
      </c>
      <c r="G16" s="171"/>
      <c r="H16" s="163" t="str">
        <f t="shared" si="6"/>
        <v/>
      </c>
      <c r="I16" s="169" t="str">
        <f t="shared" si="3"/>
        <v/>
      </c>
      <c r="J16" s="171"/>
      <c r="K16" s="163" t="str">
        <f t="shared" si="4"/>
        <v/>
      </c>
      <c r="L16" s="169" t="str">
        <f t="shared" si="5"/>
        <v/>
      </c>
      <c r="M16" s="189" t="str">
        <f t="shared" si="8"/>
        <v/>
      </c>
      <c r="N16" s="190" t="str">
        <f t="shared" si="7"/>
        <v/>
      </c>
    </row>
    <row r="17" spans="1:14" ht="93" customHeight="1" x14ac:dyDescent="0.25">
      <c r="A17" s="24" t="str">
        <f>'2 CONTEXTO E IDENTIFICACIÓN'!A17</f>
        <v>R9</v>
      </c>
      <c r="B17" s="180" t="str">
        <f>+'2 CONTEXTO E IDENTIFICACIÓN'!J17</f>
        <v xml:space="preserve"> por a causa de </v>
      </c>
      <c r="C17" s="182"/>
      <c r="D17" s="160" t="str">
        <f t="shared" si="0"/>
        <v/>
      </c>
      <c r="E17" s="161" t="str">
        <f t="shared" si="1"/>
        <v/>
      </c>
      <c r="F17" s="25" t="str">
        <f t="shared" si="2"/>
        <v/>
      </c>
      <c r="G17" s="171"/>
      <c r="H17" s="163" t="str">
        <f t="shared" si="6"/>
        <v/>
      </c>
      <c r="I17" s="169" t="str">
        <f t="shared" si="3"/>
        <v/>
      </c>
      <c r="J17" s="171"/>
      <c r="K17" s="163" t="str">
        <f t="shared" si="4"/>
        <v/>
      </c>
      <c r="L17" s="169" t="str">
        <f t="shared" si="5"/>
        <v/>
      </c>
      <c r="M17" s="189" t="str">
        <f t="shared" si="8"/>
        <v/>
      </c>
      <c r="N17" s="190" t="str">
        <f t="shared" si="7"/>
        <v/>
      </c>
    </row>
    <row r="18" spans="1:14" ht="93" customHeight="1" x14ac:dyDescent="0.25">
      <c r="A18" s="24" t="str">
        <f>'2 CONTEXTO E IDENTIFICACIÓN'!A18</f>
        <v>R10</v>
      </c>
      <c r="B18" s="180" t="str">
        <f>+'2 CONTEXTO E IDENTIFICACIÓN'!J18</f>
        <v xml:space="preserve"> por a causa de </v>
      </c>
      <c r="C18" s="182"/>
      <c r="D18" s="160" t="str">
        <f t="shared" si="0"/>
        <v/>
      </c>
      <c r="E18" s="161" t="str">
        <f t="shared" si="1"/>
        <v/>
      </c>
      <c r="F18" s="25" t="str">
        <f t="shared" si="2"/>
        <v/>
      </c>
      <c r="G18" s="171"/>
      <c r="H18" s="163" t="str">
        <f t="shared" si="6"/>
        <v/>
      </c>
      <c r="I18" s="169" t="str">
        <f t="shared" si="3"/>
        <v/>
      </c>
      <c r="J18" s="171"/>
      <c r="K18" s="163" t="str">
        <f t="shared" si="4"/>
        <v/>
      </c>
      <c r="L18" s="169" t="str">
        <f t="shared" si="5"/>
        <v/>
      </c>
      <c r="M18" s="189" t="str">
        <f t="shared" si="8"/>
        <v/>
      </c>
      <c r="N18" s="190" t="str">
        <f t="shared" si="7"/>
        <v/>
      </c>
    </row>
    <row r="19" spans="1:14" ht="93" customHeight="1" x14ac:dyDescent="0.25">
      <c r="A19" s="24" t="str">
        <f>'2 CONTEXTO E IDENTIFICACIÓN'!A19</f>
        <v>R11</v>
      </c>
      <c r="B19" s="180" t="str">
        <f>+'2 CONTEXTO E IDENTIFICACIÓN'!J19</f>
        <v xml:space="preserve"> por a causa de </v>
      </c>
      <c r="C19" s="182"/>
      <c r="D19" s="160" t="str">
        <f t="shared" si="0"/>
        <v/>
      </c>
      <c r="E19" s="161" t="str">
        <f t="shared" si="1"/>
        <v/>
      </c>
      <c r="F19" s="25" t="str">
        <f t="shared" si="2"/>
        <v/>
      </c>
      <c r="G19" s="171"/>
      <c r="H19" s="163" t="str">
        <f t="shared" si="6"/>
        <v/>
      </c>
      <c r="I19" s="169" t="str">
        <f t="shared" si="3"/>
        <v/>
      </c>
      <c r="J19" s="171"/>
      <c r="K19" s="163" t="str">
        <f t="shared" si="4"/>
        <v/>
      </c>
      <c r="L19" s="169" t="str">
        <f t="shared" si="5"/>
        <v/>
      </c>
      <c r="M19" s="189" t="str">
        <f t="shared" si="8"/>
        <v/>
      </c>
      <c r="N19" s="190" t="str">
        <f t="shared" si="7"/>
        <v/>
      </c>
    </row>
    <row r="20" spans="1:14" ht="93" customHeight="1" x14ac:dyDescent="0.25">
      <c r="A20" s="24" t="str">
        <f>'2 CONTEXTO E IDENTIFICACIÓN'!A20</f>
        <v>R12</v>
      </c>
      <c r="B20" s="180" t="str">
        <f>+'2 CONTEXTO E IDENTIFICACIÓN'!J20</f>
        <v xml:space="preserve"> por a causa de </v>
      </c>
      <c r="C20" s="182"/>
      <c r="D20" s="160" t="str">
        <f t="shared" si="0"/>
        <v/>
      </c>
      <c r="E20" s="161" t="str">
        <f t="shared" si="1"/>
        <v/>
      </c>
      <c r="F20" s="25" t="str">
        <f t="shared" si="2"/>
        <v/>
      </c>
      <c r="G20" s="171"/>
      <c r="H20" s="163" t="str">
        <f t="shared" si="6"/>
        <v/>
      </c>
      <c r="I20" s="169" t="str">
        <f t="shared" si="3"/>
        <v/>
      </c>
      <c r="J20" s="171"/>
      <c r="K20" s="163" t="str">
        <f t="shared" si="4"/>
        <v/>
      </c>
      <c r="L20" s="169" t="str">
        <f t="shared" si="5"/>
        <v/>
      </c>
      <c r="M20" s="189" t="str">
        <f t="shared" si="8"/>
        <v/>
      </c>
      <c r="N20" s="190" t="str">
        <f t="shared" si="7"/>
        <v/>
      </c>
    </row>
    <row r="21" spans="1:14" ht="93" customHeight="1" x14ac:dyDescent="0.25">
      <c r="A21" s="24" t="str">
        <f>'2 CONTEXTO E IDENTIFICACIÓN'!A21</f>
        <v>R13</v>
      </c>
      <c r="B21" s="180" t="str">
        <f>+'2 CONTEXTO E IDENTIFICACIÓN'!J21</f>
        <v xml:space="preserve"> por a causa de </v>
      </c>
      <c r="C21" s="182"/>
      <c r="D21" s="160" t="str">
        <f t="shared" si="0"/>
        <v/>
      </c>
      <c r="E21" s="161" t="str">
        <f t="shared" si="1"/>
        <v/>
      </c>
      <c r="F21" s="25" t="str">
        <f t="shared" si="2"/>
        <v/>
      </c>
      <c r="G21" s="171"/>
      <c r="H21" s="163" t="str">
        <f t="shared" si="6"/>
        <v/>
      </c>
      <c r="I21" s="169" t="str">
        <f t="shared" si="3"/>
        <v/>
      </c>
      <c r="J21" s="171"/>
      <c r="K21" s="163" t="str">
        <f t="shared" si="4"/>
        <v/>
      </c>
      <c r="L21" s="169" t="str">
        <f t="shared" si="5"/>
        <v/>
      </c>
      <c r="M21" s="189" t="str">
        <f t="shared" si="8"/>
        <v/>
      </c>
      <c r="N21" s="190" t="str">
        <f t="shared" si="7"/>
        <v/>
      </c>
    </row>
    <row r="22" spans="1:14" ht="93" customHeight="1" x14ac:dyDescent="0.25">
      <c r="A22" s="24" t="str">
        <f>'2 CONTEXTO E IDENTIFICACIÓN'!A22</f>
        <v>R14</v>
      </c>
      <c r="B22" s="180" t="str">
        <f>+'2 CONTEXTO E IDENTIFICACIÓN'!J22</f>
        <v xml:space="preserve"> por a causa de </v>
      </c>
      <c r="C22" s="182"/>
      <c r="D22" s="160" t="str">
        <f t="shared" si="0"/>
        <v/>
      </c>
      <c r="E22" s="161" t="str">
        <f t="shared" si="1"/>
        <v/>
      </c>
      <c r="F22" s="25" t="str">
        <f t="shared" si="2"/>
        <v/>
      </c>
      <c r="G22" s="171"/>
      <c r="H22" s="163" t="str">
        <f t="shared" si="6"/>
        <v/>
      </c>
      <c r="I22" s="169" t="str">
        <f t="shared" si="3"/>
        <v/>
      </c>
      <c r="J22" s="171"/>
      <c r="K22" s="163" t="str">
        <f t="shared" si="4"/>
        <v/>
      </c>
      <c r="L22" s="169" t="str">
        <f t="shared" si="5"/>
        <v/>
      </c>
      <c r="M22" s="189" t="str">
        <f t="shared" si="8"/>
        <v/>
      </c>
      <c r="N22" s="190" t="str">
        <f t="shared" si="7"/>
        <v/>
      </c>
    </row>
    <row r="23" spans="1:14" ht="93" customHeight="1" x14ac:dyDescent="0.25">
      <c r="A23" s="24" t="str">
        <f>'2 CONTEXTO E IDENTIFICACIÓN'!A23</f>
        <v>R15</v>
      </c>
      <c r="B23" s="180" t="str">
        <f>+'2 CONTEXTO E IDENTIFICACIÓN'!J23</f>
        <v xml:space="preserve"> por a causa de </v>
      </c>
      <c r="C23" s="182"/>
      <c r="D23" s="160" t="str">
        <f t="shared" si="0"/>
        <v/>
      </c>
      <c r="E23" s="161" t="str">
        <f t="shared" si="1"/>
        <v/>
      </c>
      <c r="F23" s="25" t="str">
        <f t="shared" si="2"/>
        <v/>
      </c>
      <c r="G23" s="171"/>
      <c r="H23" s="163" t="str">
        <f t="shared" si="6"/>
        <v/>
      </c>
      <c r="I23" s="169" t="str">
        <f t="shared" si="3"/>
        <v/>
      </c>
      <c r="J23" s="171"/>
      <c r="K23" s="163" t="str">
        <f t="shared" si="4"/>
        <v/>
      </c>
      <c r="L23" s="169" t="str">
        <f t="shared" si="5"/>
        <v/>
      </c>
      <c r="M23" s="189" t="str">
        <f t="shared" si="8"/>
        <v/>
      </c>
      <c r="N23" s="190" t="str">
        <f t="shared" si="7"/>
        <v/>
      </c>
    </row>
    <row r="24" spans="1:14" ht="93" customHeight="1" x14ac:dyDescent="0.25">
      <c r="A24" s="24" t="str">
        <f>'2 CONTEXTO E IDENTIFICACIÓN'!A24</f>
        <v>R16</v>
      </c>
      <c r="B24" s="180" t="str">
        <f>+'2 CONTEXTO E IDENTIFICACIÓN'!J24</f>
        <v xml:space="preserve"> por a causa de </v>
      </c>
      <c r="C24" s="182"/>
      <c r="D24" s="160" t="str">
        <f t="shared" si="0"/>
        <v/>
      </c>
      <c r="E24" s="161" t="str">
        <f t="shared" si="1"/>
        <v/>
      </c>
      <c r="F24" s="25" t="str">
        <f t="shared" si="2"/>
        <v/>
      </c>
      <c r="G24" s="171"/>
      <c r="H24" s="163" t="str">
        <f t="shared" si="6"/>
        <v/>
      </c>
      <c r="I24" s="169" t="str">
        <f t="shared" si="3"/>
        <v/>
      </c>
      <c r="J24" s="171"/>
      <c r="K24" s="163" t="str">
        <f t="shared" si="4"/>
        <v/>
      </c>
      <c r="L24" s="169" t="str">
        <f t="shared" si="5"/>
        <v/>
      </c>
      <c r="M24" s="189" t="str">
        <f t="shared" si="8"/>
        <v/>
      </c>
      <c r="N24" s="190" t="str">
        <f t="shared" si="7"/>
        <v/>
      </c>
    </row>
    <row r="25" spans="1:14" ht="93" customHeight="1" x14ac:dyDescent="0.25">
      <c r="A25" s="24" t="str">
        <f>'2 CONTEXTO E IDENTIFICACIÓN'!A25</f>
        <v>R17</v>
      </c>
      <c r="B25" s="180" t="str">
        <f>+'2 CONTEXTO E IDENTIFICACIÓN'!J25</f>
        <v xml:space="preserve"> por a causa de </v>
      </c>
      <c r="C25" s="182"/>
      <c r="D25" s="160" t="str">
        <f t="shared" si="0"/>
        <v/>
      </c>
      <c r="E25" s="161" t="str">
        <f t="shared" si="1"/>
        <v/>
      </c>
      <c r="F25" s="25" t="str">
        <f t="shared" si="2"/>
        <v/>
      </c>
      <c r="G25" s="171"/>
      <c r="H25" s="163" t="str">
        <f t="shared" si="6"/>
        <v/>
      </c>
      <c r="I25" s="169" t="str">
        <f t="shared" si="3"/>
        <v/>
      </c>
      <c r="J25" s="171"/>
      <c r="K25" s="163" t="str">
        <f t="shared" si="4"/>
        <v/>
      </c>
      <c r="L25" s="169" t="str">
        <f t="shared" si="5"/>
        <v/>
      </c>
      <c r="M25" s="189" t="str">
        <f t="shared" si="8"/>
        <v/>
      </c>
      <c r="N25" s="190" t="str">
        <f t="shared" si="7"/>
        <v/>
      </c>
    </row>
    <row r="26" spans="1:14" ht="93" customHeight="1" x14ac:dyDescent="0.25">
      <c r="A26" s="24" t="str">
        <f>'2 CONTEXTO E IDENTIFICACIÓN'!A26</f>
        <v>R18</v>
      </c>
      <c r="B26" s="180" t="str">
        <f>+'2 CONTEXTO E IDENTIFICACIÓN'!J26</f>
        <v xml:space="preserve"> por a causa de </v>
      </c>
      <c r="C26" s="182"/>
      <c r="D26" s="160" t="str">
        <f t="shared" si="0"/>
        <v/>
      </c>
      <c r="E26" s="161" t="str">
        <f t="shared" si="1"/>
        <v/>
      </c>
      <c r="F26" s="25" t="str">
        <f t="shared" si="2"/>
        <v/>
      </c>
      <c r="G26" s="171"/>
      <c r="H26" s="163" t="str">
        <f t="shared" si="6"/>
        <v/>
      </c>
      <c r="I26" s="169" t="str">
        <f t="shared" si="3"/>
        <v/>
      </c>
      <c r="J26" s="171"/>
      <c r="K26" s="163" t="str">
        <f t="shared" si="4"/>
        <v/>
      </c>
      <c r="L26" s="169" t="str">
        <f t="shared" si="5"/>
        <v/>
      </c>
      <c r="M26" s="189" t="str">
        <f t="shared" si="8"/>
        <v/>
      </c>
      <c r="N26" s="190" t="str">
        <f t="shared" si="7"/>
        <v/>
      </c>
    </row>
    <row r="27" spans="1:14" ht="93" customHeight="1" x14ac:dyDescent="0.25">
      <c r="A27" s="24" t="str">
        <f>'2 CONTEXTO E IDENTIFICACIÓN'!A27</f>
        <v>R19</v>
      </c>
      <c r="B27" s="180" t="str">
        <f>+'2 CONTEXTO E IDENTIFICACIÓN'!J27</f>
        <v xml:space="preserve"> por a causa de </v>
      </c>
      <c r="C27" s="182"/>
      <c r="D27" s="160" t="str">
        <f t="shared" si="0"/>
        <v/>
      </c>
      <c r="E27" s="161" t="str">
        <f t="shared" si="1"/>
        <v/>
      </c>
      <c r="F27" s="25" t="str">
        <f t="shared" si="2"/>
        <v/>
      </c>
      <c r="G27" s="171"/>
      <c r="H27" s="163" t="str">
        <f t="shared" si="6"/>
        <v/>
      </c>
      <c r="I27" s="169" t="str">
        <f t="shared" si="3"/>
        <v/>
      </c>
      <c r="J27" s="171"/>
      <c r="K27" s="163" t="str">
        <f t="shared" si="4"/>
        <v/>
      </c>
      <c r="L27" s="169" t="str">
        <f t="shared" si="5"/>
        <v/>
      </c>
      <c r="M27" s="189" t="str">
        <f t="shared" si="8"/>
        <v/>
      </c>
      <c r="N27" s="190" t="str">
        <f t="shared" si="7"/>
        <v/>
      </c>
    </row>
    <row r="28" spans="1:14" ht="93" customHeight="1" thickBot="1" x14ac:dyDescent="0.3">
      <c r="A28" s="36" t="str">
        <f>'2 CONTEXTO E IDENTIFICACIÓN'!A28</f>
        <v>R20</v>
      </c>
      <c r="B28" s="180" t="str">
        <f>+'2 CONTEXTO E IDENTIFICACIÓN'!J28</f>
        <v xml:space="preserve"> por a causa de </v>
      </c>
      <c r="C28" s="183"/>
      <c r="D28" s="173" t="str">
        <f t="shared" si="0"/>
        <v/>
      </c>
      <c r="E28" s="162" t="str">
        <f t="shared" si="1"/>
        <v/>
      </c>
      <c r="F28" s="37" t="str">
        <f t="shared" si="2"/>
        <v/>
      </c>
      <c r="G28" s="172"/>
      <c r="H28" s="167" t="str">
        <f t="shared" si="6"/>
        <v/>
      </c>
      <c r="I28" s="170" t="str">
        <f t="shared" si="3"/>
        <v/>
      </c>
      <c r="J28" s="172"/>
      <c r="K28" s="167" t="str">
        <f t="shared" si="4"/>
        <v/>
      </c>
      <c r="L28" s="170" t="str">
        <f t="shared" si="5"/>
        <v/>
      </c>
      <c r="M28" s="191" t="str">
        <f t="shared" si="8"/>
        <v/>
      </c>
      <c r="N28" s="192" t="str">
        <f t="shared" si="7"/>
        <v/>
      </c>
    </row>
  </sheetData>
  <sheetProtection formatCells="0" formatColumns="0" formatRows="0" sort="0" autoFilter="0" pivotTables="0"/>
  <autoFilter ref="A8:N8" xr:uid="{00000000-0009-0000-0000-000003000000}"/>
  <dataConsolidate/>
  <mergeCells count="12">
    <mergeCell ref="V7:Y7"/>
    <mergeCell ref="P7:T7"/>
    <mergeCell ref="A1:A2"/>
    <mergeCell ref="B1:B2"/>
    <mergeCell ref="B5:D5"/>
    <mergeCell ref="C7:F7"/>
    <mergeCell ref="G7:I7"/>
    <mergeCell ref="J7:L7"/>
    <mergeCell ref="M7:N7"/>
    <mergeCell ref="G6:N6"/>
    <mergeCell ref="C1:D1"/>
    <mergeCell ref="B4:D4"/>
  </mergeCells>
  <conditionalFormatting sqref="E9:E28 G9:G28">
    <cfRule type="cellIs" dxfId="95" priority="1" operator="equal">
      <formula>$T$9</formula>
    </cfRule>
    <cfRule type="cellIs" dxfId="94" priority="2" operator="equal">
      <formula>$T$10</formula>
    </cfRule>
    <cfRule type="cellIs" dxfId="93" priority="3" operator="equal">
      <formula>$T$11</formula>
    </cfRule>
    <cfRule type="cellIs" dxfId="92" priority="4" operator="equal">
      <formula>$T$12</formula>
    </cfRule>
    <cfRule type="cellIs" dxfId="91" priority="5" operator="equal">
      <formula>$T$13</formula>
    </cfRule>
  </conditionalFormatting>
  <conditionalFormatting sqref="F9:F28">
    <cfRule type="cellIs" dxfId="90" priority="163" operator="equal">
      <formula>$P$13</formula>
    </cfRule>
    <cfRule type="cellIs" dxfId="89" priority="159" operator="equal">
      <formula>$P$9</formula>
    </cfRule>
    <cfRule type="cellIs" dxfId="88" priority="160" operator="equal">
      <formula>$P$10</formula>
    </cfRule>
    <cfRule type="cellIs" dxfId="87" priority="161" operator="equal">
      <formula>$P$11</formula>
    </cfRule>
    <cfRule type="cellIs" dxfId="86" priority="162" operator="equal">
      <formula>$P$12</formula>
    </cfRule>
  </conditionalFormatting>
  <conditionalFormatting sqref="H9:H28">
    <cfRule type="cellIs" dxfId="85" priority="77" operator="equal">
      <formula>$W$10</formula>
    </cfRule>
    <cfRule type="cellIs" dxfId="84" priority="78" operator="equal">
      <formula>$W$11</formula>
    </cfRule>
    <cfRule type="cellIs" dxfId="83" priority="79" operator="equal">
      <formula>$W$12</formula>
    </cfRule>
    <cfRule type="cellIs" dxfId="82" priority="80" operator="equal">
      <formula>$W$13</formula>
    </cfRule>
    <cfRule type="cellIs" dxfId="81" priority="76" operator="equal">
      <formula>$W$9</formula>
    </cfRule>
  </conditionalFormatting>
  <conditionalFormatting sqref="I9:J28">
    <cfRule type="cellIs" dxfId="80" priority="81" operator="equal">
      <formula>$V$9</formula>
    </cfRule>
    <cfRule type="cellIs" dxfId="79" priority="82" operator="equal">
      <formula>$V$10</formula>
    </cfRule>
    <cfRule type="cellIs" dxfId="78" priority="83" operator="equal">
      <formula>$V$11</formula>
    </cfRule>
    <cfRule type="cellIs" dxfId="77" priority="84" operator="equal">
      <formula>$V$12</formula>
    </cfRule>
    <cfRule type="cellIs" dxfId="76" priority="85" operator="equal">
      <formula>$V$13</formula>
    </cfRule>
  </conditionalFormatting>
  <conditionalFormatting sqref="K9:K28">
    <cfRule type="cellIs" dxfId="75" priority="61" operator="equal">
      <formula>$W$9</formula>
    </cfRule>
    <cfRule type="cellIs" dxfId="74" priority="62" operator="equal">
      <formula>$W$10</formula>
    </cfRule>
    <cfRule type="cellIs" dxfId="73" priority="63" operator="equal">
      <formula>$W$11</formula>
    </cfRule>
    <cfRule type="cellIs" dxfId="72" priority="64" operator="equal">
      <formula>$W$12</formula>
    </cfRule>
    <cfRule type="cellIs" dxfId="71" priority="65" operator="equal">
      <formula>$W$13</formula>
    </cfRule>
  </conditionalFormatting>
  <conditionalFormatting sqref="L9:L28">
    <cfRule type="cellIs" dxfId="70" priority="96" operator="equal">
      <formula>$V$9</formula>
    </cfRule>
    <cfRule type="cellIs" dxfId="69" priority="97" operator="equal">
      <formula>$V$10</formula>
    </cfRule>
    <cfRule type="cellIs" dxfId="68" priority="98" operator="equal">
      <formula>$V$11</formula>
    </cfRule>
    <cfRule type="cellIs" dxfId="67" priority="99" operator="equal">
      <formula>$V$12</formula>
    </cfRule>
    <cfRule type="cellIs" dxfId="66" priority="100" operator="equal">
      <formula>$V$13</formula>
    </cfRule>
  </conditionalFormatting>
  <conditionalFormatting sqref="M9:M28">
    <cfRule type="cellIs" dxfId="65" priority="6" operator="equal">
      <formula>$W$9</formula>
    </cfRule>
    <cfRule type="cellIs" dxfId="64" priority="7" operator="equal">
      <formula>$W$10</formula>
    </cfRule>
    <cfRule type="cellIs" dxfId="63" priority="8" operator="equal">
      <formula>$W$11</formula>
    </cfRule>
    <cfRule type="cellIs" dxfId="62" priority="9" operator="equal">
      <formula>$W$12</formula>
    </cfRule>
    <cfRule type="cellIs" dxfId="61" priority="10" operator="equal">
      <formula>$W$13</formula>
    </cfRule>
  </conditionalFormatting>
  <conditionalFormatting sqref="N9:N28">
    <cfRule type="cellIs" dxfId="60" priority="31" operator="equal">
      <formula>$V$9</formula>
    </cfRule>
    <cfRule type="cellIs" dxfId="59" priority="32" operator="equal">
      <formula>$V$10</formula>
    </cfRule>
    <cfRule type="cellIs" dxfId="58" priority="33" operator="equal">
      <formula>$V$11</formula>
    </cfRule>
    <cfRule type="cellIs" dxfId="57" priority="34" operator="equal">
      <formula>$V$12</formula>
    </cfRule>
    <cfRule type="cellIs" dxfId="56" priority="35" operator="equal">
      <formula>$V$13</formula>
    </cfRule>
  </conditionalFormatting>
  <dataValidations count="5">
    <dataValidation allowBlank="1" showInputMessage="1" showErrorMessage="1" prompt="La probabilidad se encuentra determinada por una escala de 1 a 3, siendo 1 la menor probabilidad de ocurrencia del riesgo y 3 la mayor probabilidad de  ocurrencia." sqref="IO8" xr:uid="{00000000-0002-0000-0300-000000000000}"/>
    <dataValidation allowBlank="1" showInputMessage="1" showErrorMessage="1" prompt="Es la materialización del riesgo y las consecuencias de su aparición. Su escala es: 5 bajo impacto, 10 medio, 20 alto impacto._x000a_" sqref="IP8:JA8" xr:uid="{00000000-0002-0000-0300-000001000000}"/>
    <dataValidation type="list" allowBlank="1" showInputMessage="1" showErrorMessage="1" sqref="IU12:JA12 IP9:JA11" xr:uid="{00000000-0002-0000-0300-000002000000}">
      <formula1>#REF!</formula1>
    </dataValidation>
    <dataValidation type="list" allowBlank="1" showInputMessage="1" showErrorMessage="1" sqref="G9:G28" xr:uid="{00000000-0002-0000-0300-000003000000}">
      <formula1>Afectación_Económica</formula1>
    </dataValidation>
    <dataValidation type="list" allowBlank="1" showInputMessage="1" showErrorMessage="1" sqref="J9:J28" xr:uid="{00000000-0002-0000-0300-000004000000}">
      <formula1>Reputacional</formula1>
    </dataValidation>
  </dataValidations>
  <printOptions horizontalCentered="1" verticalCentered="1"/>
  <pageMargins left="0.31496062992125984" right="0.27559055118110237" top="0.23622047244094491" bottom="0.15748031496062992" header="0" footer="0"/>
  <pageSetup scale="35" orientation="landscape" r:id="rId1"/>
  <headerFooter alignWithMargins="0"/>
  <colBreaks count="1" manualBreakCount="1">
    <brk id="14" max="1048575" man="1"/>
  </colBreaks>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JF36"/>
  <sheetViews>
    <sheetView showGridLines="0" zoomScale="70" zoomScaleNormal="70" workbookViewId="0">
      <pane xSplit="1" ySplit="9" topLeftCell="B11" activePane="bottomRight" state="frozen"/>
      <selection pane="topRight" activeCell="B1" sqref="B1"/>
      <selection pane="bottomLeft" activeCell="A7" sqref="A7"/>
      <selection pane="bottomRight" activeCell="E10" sqref="E10"/>
    </sheetView>
  </sheetViews>
  <sheetFormatPr baseColWidth="10" defaultColWidth="0" defaultRowHeight="12.75" x14ac:dyDescent="0.25"/>
  <cols>
    <col min="1" max="1" width="12.85546875" style="68" customWidth="1"/>
    <col min="2" max="2" width="56.7109375" style="73" customWidth="1"/>
    <col min="3" max="3" width="16.42578125" style="68" customWidth="1"/>
    <col min="4" max="4" width="17.5703125" style="73" customWidth="1"/>
    <col min="5" max="5" width="25" style="73" customWidth="1"/>
    <col min="6" max="6" width="3.85546875" style="73" customWidth="1"/>
    <col min="7" max="7" width="7.42578125" style="73" customWidth="1"/>
    <col min="8" max="13" width="18.7109375" style="73" customWidth="1"/>
    <col min="14" max="14" width="3.85546875" style="73" customWidth="1"/>
    <col min="15" max="15" width="4.85546875" style="68" hidden="1" customWidth="1"/>
    <col min="16" max="16" width="6.42578125" style="68" hidden="1" customWidth="1"/>
    <col min="17" max="17" width="11" style="68" hidden="1" customWidth="1"/>
    <col min="18" max="22" width="12" style="68" hidden="1" customWidth="1"/>
    <col min="23" max="23" width="11.42578125" style="68" customWidth="1"/>
    <col min="24" max="27" width="11.42578125" style="68" hidden="1" customWidth="1"/>
    <col min="28" max="28" width="5.42578125" style="68" hidden="1" customWidth="1"/>
    <col min="29" max="29" width="26.85546875" style="68" hidden="1" customWidth="1"/>
    <col min="30" max="34" width="22.85546875" style="73" hidden="1" customWidth="1"/>
    <col min="35" max="35" width="23.42578125" style="68" hidden="1" customWidth="1"/>
    <col min="36" max="263" width="11.42578125" style="68" hidden="1" customWidth="1"/>
    <col min="264" max="264" width="12.42578125" style="68" hidden="1" customWidth="1"/>
    <col min="265" max="265" width="47" style="68" hidden="1" customWidth="1"/>
    <col min="266" max="266" width="35" style="68" hidden="1" customWidth="1"/>
    <col min="267" max="16384" width="14.42578125" style="68" hidden="1"/>
  </cols>
  <sheetData>
    <row r="1" spans="1:36" s="56" customFormat="1" ht="12" customHeight="1" x14ac:dyDescent="0.2">
      <c r="A1" s="508"/>
      <c r="B1" s="514" t="str">
        <f>+'2 CONTEXTO E IDENTIFICACIÓN'!A1</f>
        <v>MAPA DE RIESGOS INTEGRAL</v>
      </c>
      <c r="C1" s="501"/>
      <c r="D1" s="502"/>
      <c r="AD1" s="57"/>
      <c r="AE1" s="57"/>
      <c r="AF1" s="57"/>
      <c r="AG1" s="57"/>
      <c r="AH1" s="57"/>
    </row>
    <row r="2" spans="1:36" s="56" customFormat="1" ht="12" customHeight="1" x14ac:dyDescent="0.2">
      <c r="A2" s="508"/>
      <c r="B2" s="514"/>
      <c r="C2" s="39" t="str">
        <f>+'2 CONTEXTO E IDENTIFICACIÓN'!A2</f>
        <v>VERSIÓN DEL MAPA DE RIESGOS:</v>
      </c>
      <c r="D2" s="55">
        <f>'2 CONTEXTO E IDENTIFICACIÓN'!B2</f>
        <v>1</v>
      </c>
      <c r="E2" s="58"/>
      <c r="F2" s="58"/>
      <c r="G2" s="58"/>
      <c r="H2" s="3"/>
      <c r="I2" s="202" t="str">
        <f>+'2 CONTEXTO E IDENTIFICACIÓN'!$I$4</f>
        <v>Elaboración o Actualización:</v>
      </c>
      <c r="J2" s="216">
        <f>'2 CONTEXTO E IDENTIFICACIÓN'!J4</f>
        <v>46049</v>
      </c>
      <c r="K2" s="13"/>
      <c r="L2" s="13"/>
      <c r="M2" s="59"/>
      <c r="N2" s="58"/>
      <c r="AD2" s="57"/>
      <c r="AE2" s="57"/>
      <c r="AF2" s="57"/>
      <c r="AG2" s="57"/>
      <c r="AH2" s="57"/>
    </row>
    <row r="3" spans="1:36" s="56" customFormat="1" ht="21" customHeight="1" x14ac:dyDescent="0.2">
      <c r="A3" s="60"/>
      <c r="B3" s="58"/>
      <c r="C3" s="41"/>
      <c r="D3" s="59"/>
      <c r="E3" s="58"/>
      <c r="F3" s="58"/>
      <c r="G3" s="58"/>
      <c r="I3" s="205" t="str">
        <f>+'2 CONTEXTO E IDENTIFICACIÓN'!$E$5</f>
        <v>Vigencia:</v>
      </c>
      <c r="J3" s="203">
        <f>'2 CONTEXTO E IDENTIFICACIÓN'!G5</f>
        <v>46023</v>
      </c>
      <c r="K3" s="204" t="s">
        <v>50</v>
      </c>
      <c r="L3" s="201">
        <f>'2 CONTEXTO E IDENTIFICACIÓN'!J5</f>
        <v>46386</v>
      </c>
      <c r="M3" s="59"/>
      <c r="N3" s="58"/>
      <c r="AD3" s="57"/>
      <c r="AE3" s="57"/>
      <c r="AF3" s="57"/>
      <c r="AG3" s="57"/>
      <c r="AH3" s="57"/>
    </row>
    <row r="4" spans="1:36" s="56" customFormat="1" ht="18" customHeight="1" thickBot="1" x14ac:dyDescent="0.25">
      <c r="A4" s="60"/>
      <c r="B4" s="58"/>
      <c r="C4" s="41"/>
      <c r="D4" s="59"/>
      <c r="E4" s="58"/>
      <c r="F4" s="58"/>
      <c r="G4" s="58"/>
      <c r="I4" s="16"/>
      <c r="J4" s="219"/>
      <c r="K4" s="220"/>
      <c r="L4" s="199"/>
      <c r="M4" s="59"/>
      <c r="N4" s="58"/>
      <c r="AD4" s="57"/>
      <c r="AE4" s="57"/>
      <c r="AF4" s="57"/>
      <c r="AG4" s="57"/>
      <c r="AH4" s="57"/>
    </row>
    <row r="5" spans="1:36" s="56" customFormat="1" ht="23.25" thickBot="1" x14ac:dyDescent="0.25">
      <c r="A5" s="12" t="s">
        <v>46</v>
      </c>
      <c r="B5" s="503" t="str">
        <f>'2 CONTEXTO E IDENTIFICACIÓN'!B4</f>
        <v>UAERMV</v>
      </c>
      <c r="C5" s="504"/>
      <c r="D5" s="505"/>
      <c r="I5" s="320" t="s">
        <v>345</v>
      </c>
      <c r="J5" s="321" t="s">
        <v>344</v>
      </c>
      <c r="K5" s="322" t="s">
        <v>346</v>
      </c>
      <c r="L5" s="323" t="s">
        <v>347</v>
      </c>
      <c r="AD5" s="57"/>
      <c r="AE5" s="57"/>
      <c r="AF5" s="57"/>
      <c r="AG5" s="57"/>
      <c r="AH5" s="57"/>
    </row>
    <row r="6" spans="1:36" s="56" customFormat="1" ht="15.75" thickBot="1" x14ac:dyDescent="0.25">
      <c r="A6" s="12" t="s">
        <v>47</v>
      </c>
      <c r="B6" s="493" t="str">
        <f>'2 CONTEXTO E IDENTIFICACIÓN'!F4</f>
        <v>16. Gestión Documental</v>
      </c>
      <c r="C6" s="494"/>
      <c r="D6" s="494"/>
      <c r="AD6" s="57"/>
      <c r="AE6" s="57"/>
      <c r="AF6" s="57"/>
      <c r="AG6" s="57"/>
      <c r="AH6" s="57"/>
    </row>
    <row r="7" spans="1:36" s="56" customFormat="1" ht="15.75" thickBot="1" x14ac:dyDescent="0.25">
      <c r="A7" s="209"/>
      <c r="B7" s="208"/>
      <c r="C7" s="208"/>
      <c r="D7" s="59"/>
      <c r="G7" s="515" t="s">
        <v>253</v>
      </c>
      <c r="H7" s="516"/>
      <c r="I7" s="516"/>
      <c r="J7" s="516"/>
      <c r="K7" s="516"/>
      <c r="L7" s="516"/>
      <c r="M7" s="517"/>
      <c r="O7" s="61"/>
      <c r="P7" s="61"/>
      <c r="Q7" s="62"/>
      <c r="R7" s="506" t="s">
        <v>125</v>
      </c>
      <c r="S7" s="506"/>
      <c r="T7" s="506"/>
      <c r="U7" s="506"/>
      <c r="V7" s="507"/>
      <c r="AD7" s="57"/>
      <c r="AE7" s="57"/>
      <c r="AF7" s="57"/>
      <c r="AG7" s="57"/>
      <c r="AH7" s="57"/>
    </row>
    <row r="8" spans="1:36" x14ac:dyDescent="0.25">
      <c r="A8" s="63"/>
      <c r="B8" s="64"/>
      <c r="C8" s="509" t="s">
        <v>254</v>
      </c>
      <c r="D8" s="509"/>
      <c r="E8" s="509"/>
      <c r="F8" s="65"/>
      <c r="G8" s="66"/>
      <c r="H8" s="67"/>
      <c r="I8" s="506" t="s">
        <v>125</v>
      </c>
      <c r="J8" s="506"/>
      <c r="K8" s="506"/>
      <c r="L8" s="506"/>
      <c r="M8" s="507"/>
      <c r="N8" s="65"/>
      <c r="O8" s="69"/>
      <c r="P8" s="69"/>
      <c r="R8" s="70">
        <v>0.2</v>
      </c>
      <c r="S8" s="70">
        <v>0.4</v>
      </c>
      <c r="T8" s="70">
        <v>0.6</v>
      </c>
      <c r="U8" s="70">
        <v>0.8</v>
      </c>
      <c r="V8" s="71">
        <v>1</v>
      </c>
      <c r="W8" s="72"/>
      <c r="X8" s="72"/>
      <c r="Y8" s="72"/>
      <c r="Z8" s="72"/>
      <c r="AA8" s="72"/>
      <c r="AB8" s="72"/>
      <c r="AC8" s="72"/>
    </row>
    <row r="9" spans="1:36" ht="25.5" x14ac:dyDescent="0.2">
      <c r="A9" s="74" t="s">
        <v>255</v>
      </c>
      <c r="B9" s="75" t="s">
        <v>256</v>
      </c>
      <c r="C9" s="76" t="s">
        <v>217</v>
      </c>
      <c r="D9" s="76" t="s">
        <v>218</v>
      </c>
      <c r="E9" s="77" t="s">
        <v>43</v>
      </c>
      <c r="F9" s="65"/>
      <c r="G9" s="69"/>
      <c r="H9" s="78"/>
      <c r="I9" s="79" t="s">
        <v>235</v>
      </c>
      <c r="J9" s="79" t="s">
        <v>238</v>
      </c>
      <c r="K9" s="79" t="s">
        <v>242</v>
      </c>
      <c r="L9" s="79" t="s">
        <v>246</v>
      </c>
      <c r="M9" s="80" t="s">
        <v>250</v>
      </c>
      <c r="N9" s="65"/>
      <c r="O9" s="69"/>
      <c r="P9" s="69"/>
      <c r="Q9" s="81"/>
      <c r="R9" s="82" t="s">
        <v>235</v>
      </c>
      <c r="S9" s="82" t="s">
        <v>238</v>
      </c>
      <c r="T9" s="82" t="s">
        <v>242</v>
      </c>
      <c r="U9" s="82" t="s">
        <v>246</v>
      </c>
      <c r="V9" s="83" t="s">
        <v>250</v>
      </c>
      <c r="Y9" s="72"/>
      <c r="Z9" s="72"/>
      <c r="AA9" s="84"/>
      <c r="AB9" s="84"/>
      <c r="AC9" s="84"/>
      <c r="AD9" s="84"/>
      <c r="AE9" s="84"/>
      <c r="AF9" s="84"/>
      <c r="AG9" s="84"/>
      <c r="AH9" s="84"/>
      <c r="AI9" s="84"/>
      <c r="AJ9" s="84"/>
    </row>
    <row r="10" spans="1:36" ht="125.25" customHeight="1" x14ac:dyDescent="0.2">
      <c r="A10" s="85" t="str">
        <f>'2 CONTEXTO E IDENTIFICACIÓN'!A9</f>
        <v>R1</v>
      </c>
      <c r="B10" s="86" t="str">
        <f>+'2 CONTEXTO E IDENTIFICACIÓN'!J9</f>
        <v>Posibilidad de afectación económica por  sanción del entes regulador debido a incumplimiento de los lineamientos archivísticos,  a causa de pérdida, deterioro o inaccesibilidad de la información</v>
      </c>
      <c r="C10" s="87" t="str">
        <f>+'3 PROBABIL E IMPACTO INHERENTE'!F9</f>
        <v>Media</v>
      </c>
      <c r="D10" s="87" t="str">
        <f>+'3 PROBABIL E IMPACTO INHERENTE'!N9</f>
        <v>Moderado</v>
      </c>
      <c r="E10" s="363" t="str">
        <f>+IF(C10=$Q$10,IF(D10=$R$9,$R$10,IF(D10=$S$9,$S$10,IF(D10=$T$9,$T$10,IF(D10=$U$9,$U$10,IF(D10=$V$9,$V$10))))),IF(C10=$Q$11,IF(D10=$R$9,$R$11,IF(D10=$S$9,$S$11,IF(D10=$T$9,$T$11,IF(D10=$U$9,$U$11,IF(D10=$V$9,$V$11))))),IF(C10=$Q$12,IF(D10=$R$9,$R$12,IF(D10=$S$9,$S$12,IF(D10=$T$9,$T$12,IF(D10=$U$9,$U$12,IF(D10=$V$9,$V$12))))),IF(C10=$Q$13,IF(D10=$R$9,$R$13,IF(D10=$S$9,$S$13,IF(D10=$T$9,$T$13,IF(D10=$U$9,$U$13,IF(D10=$V$9,$V$13))))),IF(C10=$Q$14,IF(D10=$R$9,$R$14,IF(D10=$S$9,$S$14,IF(D10=$T$9,$T$14,IF(D10=$U$9,$U$14,IF(D10=$V$9,$V$14))))),"")))))</f>
        <v>Moderado</v>
      </c>
      <c r="F10" s="88"/>
      <c r="G10" s="512" t="s">
        <v>106</v>
      </c>
      <c r="H10" s="79" t="s">
        <v>248</v>
      </c>
      <c r="I10" s="89" t="str">
        <f>+IF(AND(C10=$Q$10,D10=$R$9),A10,"")&amp;" "&amp;IF(AND(C11=$Q$10,D11=$R$9),A11,"")&amp;" "&amp;IF(AND(C12=$Q$10,D12=$R$9),A12,"")&amp;" "&amp;IF(AND(C13=$Q$10,D13=$R$9),A13,"")&amp;" "&amp;IF(AND(C14=$Q$10,D14=$R$9),A14,"")&amp;" "&amp;IF(AND(C15=$Q$10,D15=$R$9),A15,"")&amp;" "&amp;IF(AND(C16=$Q$10,D16=$R$9),A16,"")&amp;" "&amp;IF(AND(C17=$Q$10,D17=$R$9),A17,"")&amp;" "&amp;IF(AND(C18=$Q$10,D18=$R$9),A18,"")&amp;" "&amp;IF(AND(C19=$Q$10,D19=$R$9),A19,"")&amp;" "&amp;IF(AND(C20=$Q$10,D20=$R$9),A20,"")&amp;" "&amp;IF(AND(C21=$Q$10,D21=$R$9),A21,"")&amp;" "&amp;IF(AND(C22=$Q$10,D22=$R$9),A22,"")&amp;" "&amp;IF(AND(C23=$Q$10,D23=$R$9),A23,"")&amp;" "&amp;IF(AND(C24=$Q$10,D24=$R$9),A24,"")&amp;" "&amp;IF(AND(C25=$Q$10,D25=$R$9),A25,"")&amp;" "&amp;IF(AND(C26=$Q$10,D26=$R$9),A26,"")&amp;" "&amp;IF(AND(C27=$Q$10,D27=$R$9),A27,"")&amp;" "&amp;IF(AND(C28=$Q$10,D28=$R$9),A28,"")&amp;" "&amp;IF(AND(C29=$Q$10,D29=$R$9),A29,"")</f>
        <v xml:space="preserve">                   </v>
      </c>
      <c r="J10" s="89" t="str">
        <f>+IF(AND(C10=$Q$10,D10=$S$9),A10,"")&amp;" "&amp;IF(AND(C11=$Q$10,D11=$S$9),A11,"")&amp;" "&amp;IF(AND(C12=$Q$10,D12=$S$9),A12,"")&amp;" "&amp;IF(AND(C13=$Q$10,D13=$S$9),A13,"")&amp;" "&amp;IF(AND(C14=$Q$10,D14=$S$9),A14,"")&amp;" "&amp;IF(AND(C15=$Q$10,D15=$S$9),A15,"")&amp;" "&amp;IF(AND(C16=$Q$10,D16=$S$9),A16,"")&amp;" "&amp;IF(AND(C17=$Q$10,D17=$S$9),A17,"")&amp;" "&amp;IF(AND(C18=$Q$10,D18=$S$9),A18,"")&amp;" "&amp;IF(AND(C19=$Q$10,D19=$S$9),A19,"")&amp;" "&amp;IF(AND(C20=$Q$10,D20=$S$9),A20,"")&amp;" "&amp;IF(AND(C21=$Q$10,D21=$S$9),A21,"")&amp;" "&amp;IF(AND(C22=$Q$10,D22=$S$9),A22,"")&amp;" "&amp;IF(AND(C23=$Q$10,D23=$S$9),A23,"")&amp;" "&amp;IF(AND(C24=$Q$10,D24=$S$9),A24,"")&amp;" "&amp;IF(AND(C25=$Q$10,D25=$S$9),A25,"")&amp;" "&amp;IF(AND(C26=$Q$10,D26=$S$9),A26,"")&amp;" "&amp;IF(AND(C27=$Q$10,D27=$S$9),A27,"")&amp;" "&amp;IF(AND(C28=$Q$10,D28=$S$9),A28,"")&amp;" "&amp;IF(AND(C29=$Q$10,D29=$S$9),A29,"")</f>
        <v xml:space="preserve">                   </v>
      </c>
      <c r="K10" s="89" t="str">
        <f>+IF(AND(C10=$Q$10,D10=$T$9),A10,"")&amp;" "&amp;IF(AND(C11=$Q$10,D11=$T$9),A11,"")&amp;" "&amp;IF(AND(C12=$Q$10,D12=$T$9),A12,"")&amp;" "&amp;IF(AND(C13=$Q$10,D13=$T$9),A13,"")&amp;" "&amp;IF(AND(C14=$Q$10,D14=$T$9),A14,"")&amp;" "&amp;IF(AND(C15=$Q$10,D15=$T$9),A15,"")&amp;" "&amp;IF(AND(C16=$Q$10,D16=$T$9),A16,"")&amp;" "&amp;IF(AND(C17=$Q$10,D17=$T$9),A17,"")&amp;" "&amp;IF(AND(C18=$Q$10,D18=$T$9),A18,"")&amp;" "&amp;IF(AND(C19=$Q$10,D19=$T$9),A19,"")&amp;" "&amp;IF(AND(C20=$Q$10,D20=$T$9),A20,"")&amp;" "&amp;IF(AND(C21=$Q$10,D21=$T$9),A21,"")&amp;" "&amp;IF(AND(C22=$Q$10,D22=$T$9),A22,"")&amp;" "&amp;IF(AND(C23=$Q$10,D23=$T$9),A23,"")&amp;" "&amp;IF(AND(C24=$Q$10,D24=$T$9),A24,"")&amp;" "&amp;IF(AND(C25=$Q$10,D25=$T$9),A25,"")&amp;" "&amp;IF(AND(C26=$Q$10,D26=$T$9),A26,"")&amp;" "&amp;IF(AND(C27=$Q$10,D27=$T$9),A27,"")&amp;" "&amp;IF(AND(C28=$Q$10,D28=$T$9),A28,"")&amp;" "&amp;IF(AND(C29=$Q$10,D29=$T$9),A29,"")</f>
        <v xml:space="preserve">  R3                 </v>
      </c>
      <c r="L10" s="89" t="str">
        <f>+IF(AND(C10=$Q$10,D10=$U$9),A10,"")&amp;" "&amp;IF(AND(C11=$Q$10,D11=$U$9),A11,"")&amp;" "&amp;IF(AND(C12=$Q$10,D12=$U$9),A12,"")&amp;" "&amp;IF(AND(C13=$Q$10,D13=$U$9),A13,"")&amp;" "&amp;IF(AND(C14=$Q$10,D14=$U$9),A14,"")&amp;" "&amp;IF(AND(C15=$Q$10,D15=$U$9),A15,"")&amp;" "&amp;IF(AND(C16=$Q$10,D16=$U$9),A16,"")&amp;" "&amp;IF(AND(C17=$Q$10,D17=$U$9),A17,"")&amp;" "&amp;IF(AND(C18=$Q$10,D18=$U$9),A18,"")&amp;" "&amp;IF(AND(C19=$Q$10,D19=$U$9),A19,"")&amp;" "&amp;IF(AND(C20=$Q$10,D20=$U$9),A20,"")&amp;" "&amp;IF(AND(C21=$Q$10,D21=$U$9),A21,"")&amp;" "&amp;IF(AND(C22=$Q$10,D22=$U$9),A22,"")&amp;" "&amp;IF(AND(C23=$Q$10,D23=$U$9),A23,"")&amp;" "&amp;IF(AND(C24=$Q$10,D24=$U$9),A24,"")&amp;" "&amp;IF(AND(C25=$Q$10,D25=$U$9),A25,"")&amp;" "&amp;IF(AND(C26=$Q$10,D26=$U$9),A26,"")&amp;" "&amp;IF(AND(C27=$Q$10,D27=$U$9),A27,"")&amp;" "&amp;IF(AND(C28=$Q$10,D28=$U$9),A28,"")&amp;" "&amp;IF(AND(C29=$Q$10,D29=$U$9),A29,"")</f>
        <v xml:space="preserve">                   </v>
      </c>
      <c r="M10" s="90" t="str">
        <f>+IF(AND(C10=$Q$10,D10=$V$9),A10,"")&amp;" "&amp;IF(AND(C11=$Q$10,D11=$V$9),A11,"")&amp;" "&amp;IF(AND(C12=$Q$10,D12=$V$9),A12,"")&amp;" "&amp;IF(AND(C13=$Q$10,D13=$V$9),A13,"")&amp;" "&amp;IF(AND(C14=$Q$10,D14=$V$9),A14,"")&amp;" "&amp;IF(AND(C15=$Q$10,D15=$V$9),A15,"")&amp;" "&amp;IF(AND(C16=$Q$10,D16=$V$9),A16,"")&amp;" "&amp;IF(AND(C17=$Q$10,D17=$V$9),A17,"")&amp;" "&amp;IF(AND(C18=$Q$10,D18=$V$9),A18,"")&amp;" "&amp;IF(AND(C19=$Q$10,D19=$V$9),A19,"")&amp;" "&amp;IF(AND(C20=$Q$10,D20=$V$9),A20,"")&amp;" "&amp;IF(AND(C21=$Q$10,D21=$V$9),A21,"")&amp;" "&amp;IF(AND(C22=$Q$10,D22=$V$9),A22,"")&amp;" "&amp;IF(AND(C23=$Q$10,D23=$V$9),A23,"")&amp;" "&amp;IF(AND(C24=$Q$10,D24=$V$9),A24,"")&amp;" "&amp;IF(AND(C25=$Q$10,D25=$V$9),A25,"")&amp;" "&amp;IF(AND(C26=$Q$10,D26=$V$9),A26,"")&amp;" "&amp;IF(AND(C27=$Q$10,D27=$V$9),A27,"")&amp;" "&amp;IF(AND(C28=$Q$10,D28=$V$9),A28,"")&amp;" "&amp;IF(AND(C29=$Q$10,D29=$V$9),A29,"")</f>
        <v xml:space="preserve">                   </v>
      </c>
      <c r="N10" s="88"/>
      <c r="O10" s="510" t="s">
        <v>106</v>
      </c>
      <c r="P10" s="91">
        <v>1</v>
      </c>
      <c r="Q10" s="82" t="s">
        <v>248</v>
      </c>
      <c r="R10" s="89" t="s">
        <v>257</v>
      </c>
      <c r="S10" s="89" t="s">
        <v>257</v>
      </c>
      <c r="T10" s="89" t="s">
        <v>257</v>
      </c>
      <c r="U10" s="89" t="s">
        <v>257</v>
      </c>
      <c r="V10" s="90" t="s">
        <v>258</v>
      </c>
      <c r="Y10" s="72"/>
      <c r="Z10" s="72"/>
      <c r="AA10" s="84"/>
      <c r="AB10" s="84"/>
      <c r="AC10" s="84"/>
      <c r="AD10" s="92"/>
      <c r="AE10" s="92"/>
      <c r="AF10" s="92"/>
      <c r="AG10" s="92"/>
      <c r="AH10" s="92"/>
      <c r="AI10" s="84"/>
      <c r="AJ10" s="84"/>
    </row>
    <row r="11" spans="1:36" ht="93" customHeight="1" x14ac:dyDescent="0.2">
      <c r="A11" s="85" t="str">
        <f>'2 CONTEXTO E IDENTIFICACIÓN'!A10</f>
        <v>R2</v>
      </c>
      <c r="B11" s="86" t="str">
        <f>+'2 CONTEXTO E IDENTIFICACIÓN'!J10</f>
        <v>Posibilidad de afectación económica y reputacional por incumplimiento de los lineamientos establecidos en el Programa de Gestión Documental, a causa de inadecuado manejo y consulta de la documentación por parte de los colaboradores de la Entidad. Lo cual puede generar sanciones por parte de entes de control</v>
      </c>
      <c r="C11" s="87" t="str">
        <f>+'3 PROBABIL E IMPACTO INHERENTE'!F10</f>
        <v>Media</v>
      </c>
      <c r="D11" s="87" t="str">
        <f>+'3 PROBABIL E IMPACTO INHERENTE'!N10</f>
        <v>Moderado</v>
      </c>
      <c r="E11" s="363" t="str">
        <f>+IF(C11=$Q$10,IF(D11=$R$9,$R$10,IF(D11=$S$9,$S$10,IF(D11=$T$9,$T$10,IF(D11=$U$9,$U$10,IF(D11=$V$9,$V$10))))),IF(C11=$Q$11,IF(D11=$R$9,$R$11,IF(D11=$S$9,$S$11,IF(D11=$T$9,$T$11,IF(D11=$U$9,$U$11,IF(D11=$V$9,$V$11))))),IF(C11=$Q$12,IF(D11=$R$9,$R$12,IF(D11=$S$9,$S$12,IF(D11=$T$9,$T$12,IF(D11=$U$9,$U$12,IF(D11=$V$9,$V$12))))),IF(C11=$Q$13,IF(D11=$R$9,$R$13,IF(D11=$S$9,$S$13,IF(D11=$T$9,$T$13,IF(D11=$U$9,$U$13,IF(D11=$V$9,$V$13))))),IF(C11=$Q$14,IF(D11=$R$9,$R$14,IF(D11=$S$9,$S$14,IF(D11=$T$9,$T$14,IF(D11=$U$9,$U$14,IF(D11=$V$9,$V$14))))),"")))))</f>
        <v>Moderado</v>
      </c>
      <c r="F11" s="88"/>
      <c r="G11" s="512"/>
      <c r="H11" s="79" t="s">
        <v>244</v>
      </c>
      <c r="I11" s="93" t="str">
        <f>+IF(AND(C10=$Q$11,D10=$R$9),A10,"")&amp;" "&amp;IF(AND(C11=$Q$11,D11=$R$9),A11,"")&amp;" "&amp;IF(AND(C12=$Q$11,D12=$R$9),A12,"")&amp;" "&amp;IF(AND(C13=$Q$11,D13=$R$9),A13,"")&amp;" "&amp;IF(AND(C14=$Q$11,D14=$R$9),A14,"")&amp;" "&amp;IF(AND(C15=$Q$11,D15=$R$9),A15,"")&amp;" "&amp;IF(AND(C16=$Q$11,D16=$R$9),A16,"")&amp;" "&amp;IF(AND(C17=$Q$11,D17=$R$9),A17,"")&amp;" "&amp;IF(AND(C18=$Q$11,D18=$R$9),A18,"")&amp;" "&amp;IF(AND(C19=$Q$11,D19=$R$9),A19,"")&amp;" "&amp;IF(AND(C20=$Q$11,D20=$R$9),A20,"")&amp;" "&amp;IF(AND(C21=$Q$11,D21=$R$9),A21,"")&amp;" "&amp;IF(AND(C22=$Q$11,D22=$R$9),A22,"")&amp;" "&amp;IF(AND(C23=$Q$11,D23=$R$9),A23,"")&amp;" "&amp;IF(AND(C24=$Q$11,D24=$R$9),A24,"")&amp;" "&amp;IF(AND(C25=$Q$11,D25=$R$9),A25,"")&amp;" "&amp;IF(AND(C26=$Q$11,D26=$R$9),A26,"")&amp;" "&amp;IF(AND(C27=$Q$11,D27=$R$9),A27,"")&amp;" "&amp;IF(AND(C28=$Q$11,D28=$R$9),A28,"")&amp;" "&amp;IF(AND(C29=$Q$11,D29=$R$9),A29,"")</f>
        <v xml:space="preserve">                   </v>
      </c>
      <c r="J11" s="93" t="str">
        <f>+IF(AND(C10=$Q$11,D10=$S$9),A10,"")&amp;" "&amp;IF(AND(C11=$Q$11,D11=$S$9),A11,"")&amp;" "&amp;IF(AND(C12=$Q$11,D12=$S$9),A12,"")&amp;" "&amp;IF(AND(C13=$Q$11,D13=$S$9),A13,"")&amp;" "&amp;IF(AND(C14=$Q$11,D14=$S$9),A14,"")&amp;" "&amp;IF(AND(C15=$Q$11,D15=$S$9),A15,"")&amp;" "&amp;IF(AND(C16=$Q$11,D16=$S$9),A16,"")&amp;" "&amp;IF(AND(C17=$Q$11,D17=$S$9),A17,"")&amp;" "&amp;IF(AND(C18=$Q$11,D18=$S$9),A18,"")&amp;" "&amp;IF(AND(C19=$Q$11,D19=$S$9),A19,"")&amp;" "&amp;IF(AND(C20=$Q$11,D20=$S$9),A20,"")&amp;" "&amp;IF(AND(C21=$Q$11,D21=$S$9),A21,"")&amp;" "&amp;IF(AND(C22=$Q$11,D22=$S$9),A22,"")&amp;" "&amp;IF(AND(C23=$Q$11,D23=$S$9),A23,"")&amp;" "&amp;IF(AND(C24=$Q$11,D24=$S$9),A24,"")&amp;" "&amp;IF(AND(C25=$Q$11,D25=$S$9),A25,"")&amp;" "&amp;IF(AND(C26=$Q$11,D26=$S$9),A26,"")&amp;" "&amp;IF(AND(C27=$Q$11,D27=$S$9),A27,"")&amp;" "&amp;IF(AND(C28=$Q$11,D28=$S$9),A28,"")&amp;" "&amp;IF(AND(C29=$Q$11,D29=$S$9),A29,"")</f>
        <v xml:space="preserve">                   </v>
      </c>
      <c r="K11" s="89" t="str">
        <f>+IF(AND(C10=$Q$11,D10=$T$9),A10,"")&amp;" "&amp;IF(AND(C11=$Q$11,D11=$T$9),A11,"")&amp;" "&amp;IF(AND(C12=$Q$11,D12=$T$9),A12,"")&amp;" "&amp;IF(AND(C13=$Q$11,D13=$T$9),A13,"")&amp;" "&amp;IF(AND(C14=$Q$11,D14=$T$9),A14,"")&amp;" "&amp;IF(AND(C15=$Q$11,D15=$T$9),A15,"")&amp;" "&amp;IF(AND(C16=$Q$11,D16=$T$9),A16,"")&amp;" "&amp;IF(AND(C17=$Q$11,D17=$T$9),A17,"")&amp;" "&amp;IF(AND(C18=$Q$11,D18=$T$9),A18,"")&amp;" "&amp;IF(AND(C19=$Q$11,D19=$T$9),A19,"")&amp;" "&amp;IF(AND(C20=$Q$11,D20=$T$9),A20,"")&amp;" "&amp;IF(AND(C21=$Q$11,D21=$T$9),A21,"")&amp;" "&amp;IF(AND(C22=$Q$11,D22=$T$9),A22,"")&amp;" "&amp;IF(AND(C23=$Q$11,D23=$T$9),A23,"")&amp;" "&amp;IF(AND(C24=$Q$11,D24=$T$9),A24,"")&amp;" "&amp;IF(AND(C25=$Q$11,D25=$T$9),A25,"")&amp;" "&amp;IF(AND(C26=$Q$11,D26=$T$9),A26,"")&amp;" "&amp;IF(AND(C27=$Q$11,D27=$T$9),A27,"")&amp;" "&amp;IF(AND(C28=$Q$11,D28=$T$9),A28,"")&amp;" "&amp;IF(AND(C29=$Q$11,D29=$T$9),A29,"")</f>
        <v xml:space="preserve">                   </v>
      </c>
      <c r="L11" s="89" t="str">
        <f>+IF(AND(C10=$Q$11,D10=$U$9),A10,"")&amp;" "&amp;IF(AND(C11=$Q$11,D11=$U$9),A11,"")&amp;" "&amp;IF(AND(C12=$Q$11,D12=$U$9),A12,"")&amp;" "&amp;IF(AND(C13=$Q$11,D13=$U$9),A13,"")&amp;" "&amp;IF(AND(C14=$Q$11,D14=$U$9),A14,"")&amp;" "&amp;IF(AND(C15=$Q$11,D15=$U$9),A15,"")&amp;" "&amp;IF(AND(C16=$Q$11,D16=$U$9),A16,"")&amp;" "&amp;IF(AND(C17=$Q$11,D17=$U$9),A17,"")&amp;" "&amp;IF(AND(C18=$Q$11,D18=$U$9),A18,"")&amp;" "&amp;IF(AND(C19=$Q$11,D19=$U$9),A19,"")&amp;" "&amp;IF(AND(C20=$Q$11,D20=$U$9),A20,"")&amp;" "&amp;IF(AND(C21=$Q$11,D21=$U$9),A21,"")&amp;" "&amp;IF(AND(C22=$Q$11,D22=$U$9),A22,"")&amp;" "&amp;IF(AND(C23=$Q$11,D23=$U$9),A23,"")&amp;" "&amp;IF(AND(C24=$Q$11,D24=$U$9),A24,"")&amp;" "&amp;IF(AND(C25=$Q$11,D25=$U$9),A25,"")&amp;" "&amp;IF(AND(C26=$Q$11,D26=$U$9),A26,"")&amp;" "&amp;IF(AND(C27=$Q$11,D27=$U$9),A27,"")&amp;" "&amp;IF(AND(C28=$Q$11,D28=$U$9),A28,"")&amp;" "&amp;IF(AND(C29=$Q$11,D29=$U$9),A29,"")</f>
        <v xml:space="preserve">                   </v>
      </c>
      <c r="M11" s="90" t="str">
        <f>+IF(AND(C10=$Q$11,D10=$V$9),A10,"")&amp;" "&amp;IF(AND(C11=$Q$11,D11=$V$9),A11,"")&amp;" "&amp;IF(AND(C12=$Q$11,D12=$V$9),A12,"")&amp;" "&amp;IF(AND(C13=$Q$11,D13=$V$9),A13,"")&amp;" "&amp;IF(AND(C14=$Q$11,D14=$V$9),A14,"")&amp;" "&amp;IF(AND(C15=$Q$11,D15=$V$9),A15,"")&amp;" "&amp;IF(AND(C16=$Q$11,D16=$V$9),A16,"")&amp;" "&amp;IF(AND(C17=$Q$11,D17=$V$9),A17,"")&amp;" "&amp;IF(AND(C18=$Q$11,D18=$V$9),A18,"")&amp;" "&amp;IF(AND(C19=$Q$11,D19=$V$9),A19,"")&amp;" "&amp;IF(AND(C20=$Q$11,D20=$V$9),A20,"")&amp;" "&amp;IF(AND(C21=$Q$11,D21=$V$9),A21,"")&amp;" "&amp;IF(AND(C22=$Q$11,D22=$V$9),A22,"")&amp;" "&amp;IF(AND(C23=$Q$11,D23=$V$9),A23,"")&amp;" "&amp;IF(AND(C24=$Q$11,D24=$V$9),A24,"")&amp;" "&amp;IF(AND(C25=$Q$11,D25=$V$9),A25,"")&amp;" "&amp;IF(AND(C26=$Q$11,D26=$V$9),A26,"")&amp;" "&amp;IF(AND(C27=$Q$11,D27=$V$9),A27,"")&amp;" "&amp;IF(AND(C28=$Q$11,D28=$V$9),A28,"")&amp;" "&amp;IF(AND(C29=$Q$11,D29=$V$9),A29,"")</f>
        <v xml:space="preserve">                   </v>
      </c>
      <c r="N11" s="88"/>
      <c r="O11" s="510"/>
      <c r="P11" s="91">
        <v>0.8</v>
      </c>
      <c r="Q11" s="82" t="s">
        <v>244</v>
      </c>
      <c r="R11" s="93" t="s">
        <v>242</v>
      </c>
      <c r="S11" s="93" t="s">
        <v>242</v>
      </c>
      <c r="T11" s="89" t="s">
        <v>257</v>
      </c>
      <c r="U11" s="89" t="s">
        <v>257</v>
      </c>
      <c r="V11" s="90" t="s">
        <v>258</v>
      </c>
      <c r="Y11" s="72"/>
      <c r="Z11" s="72"/>
      <c r="AA11" s="84"/>
      <c r="AB11" s="94"/>
      <c r="AC11" s="95"/>
      <c r="AD11" s="92"/>
      <c r="AE11" s="92"/>
      <c r="AF11" s="92"/>
      <c r="AG11" s="92"/>
      <c r="AH11" s="92"/>
      <c r="AI11" s="84"/>
      <c r="AJ11" s="84"/>
    </row>
    <row r="12" spans="1:36" ht="93" customHeight="1" x14ac:dyDescent="0.2">
      <c r="A12" s="85" t="str">
        <f>'2 CONTEXTO E IDENTIFICACIÓN'!A11</f>
        <v>R3</v>
      </c>
      <c r="B12" s="86" t="str">
        <f>+'2 CONTEXTO E IDENTIFICACIÓN'!J11</f>
        <v xml:space="preserve">Posibilidad de afectación económica y reputacional por inadecuado manejo de la correspondencia por parte de los colaboradores,  a causa de deficiencia en la revisión de la documentación que se recibe para radicar
</v>
      </c>
      <c r="C12" s="87" t="str">
        <f>+'3 PROBABIL E IMPACTO INHERENTE'!F11</f>
        <v>Muy Alta</v>
      </c>
      <c r="D12" s="87" t="str">
        <f>+'3 PROBABIL E IMPACTO INHERENTE'!N11</f>
        <v>Moderado</v>
      </c>
      <c r="E12" s="363" t="str">
        <f>+IF(C12=$Q$10,IF(D12=$R$9,$R$10,IF(D12=$S$9,$S$10,IF(D12=$T$9,$T$10,IF(D12=$U$9,$U$10,IF(D12=$V$9,$V$10))))),IF(C12=$Q$11,IF(D12=$R$9,$R$11,IF(D12=$S$9,$S$11,IF(D12=$T$9,$T$11,IF(D12=$U$9,$U$11,IF(D12=$V$9,$V$11))))),IF(C12=$Q$12,IF(D12=$R$9,$R$12,IF(D12=$S$9,$S$12,IF(D12=$T$9,$T$12,IF(D12=$U$9,$U$12,IF(D12=$V$9,$V$12))))),IF(C12=$Q$13,IF(D12=$R$9,$R$13,IF(D12=$S$9,$S$13,IF(D12=$T$9,$T$13,IF(D12=$U$9,$U$13,IF(D12=$V$9,$V$13))))),IF(C12=$Q$14,IF(D12=$R$9,$R$14,IF(D12=$S$9,$S$14,IF(D12=$T$9,$T$14,IF(D12=$U$9,$U$14,IF(D12=$V$9,$V$14))))),"")))))</f>
        <v>Alto</v>
      </c>
      <c r="F12" s="88"/>
      <c r="G12" s="512"/>
      <c r="H12" s="79" t="s">
        <v>240</v>
      </c>
      <c r="I12" s="93" t="str">
        <f>+IF(AND(C10=$Q$12,D10=$R$9),A10,"")&amp;" "&amp;IF(AND(C11=$Q$12,D11=$R$9),A11,"")&amp;" "&amp;IF(AND(C12=$Q$12,D12=$R$9),A12,"")&amp;" "&amp;IF(AND(C13=$Q$12,D13=$R$9),A13,"")&amp;" "&amp;IF(AND(C14=$Q$12,D14=$R$9),A14,"")&amp;" "&amp;IF(AND(C15=$Q$12,D15=$R$9),A15,"")&amp;" "&amp;IF(AND(C16=$Q$12,D16=$R$9),A16,"")&amp;" "&amp;IF(AND(C17=$Q$12,D17=$R$9),A17,"")&amp;" "&amp;IF(AND(C18=$Q$12,D18=$R$9),A18,"")&amp;" "&amp;IF(AND(C19=$Q$12,D19=$R$9),A19,"")&amp;" "&amp;IF(AND(C20=$Q$12,D20=$R$9),A20,"")&amp;" "&amp;IF(AND(C21=$Q$12,D21=$R$9),A21,"")&amp;" "&amp;IF(AND(C22=$Q$12,D22=$R$9),A22,"")&amp;" "&amp;IF(AND(C23=$Q$12,D23=$R$9),A23,"")&amp;" "&amp;IF(AND(C24=$Q$12,D24=$R$9),A24,"")&amp;" "&amp;IF(AND(C25=$Q$12,D25=$R$9),A25,"")&amp;" "&amp;IF(AND(C26=$Q$12,D26=$R$9),A26,"")&amp;" "&amp;IF(AND(C27=$Q$12,D27=$R$9),A27,"")&amp;" "&amp;IF(AND(C28=$Q$12,D28=$R$9),A28,"")&amp;" "&amp;IF(AND(C29=$Q$12,D29=$R$9),A29,"")</f>
        <v xml:space="preserve">                   </v>
      </c>
      <c r="J12" s="93" t="str">
        <f>+IF(AND(C10=$Q$12,D10=$S$9),A10,"")&amp;" "&amp;IF(AND(C11=$Q$12,D11=$S$9),A11,"")&amp;" "&amp;IF(AND(C12=$Q$12,D12=$S$9),A12,"")&amp;" "&amp;IF(AND(C13=$Q$12,D13=$S$9),A13,"")&amp;" "&amp;IF(AND(C14=$Q$12,D14=$S$9),A14,"")&amp;" "&amp;IF(AND(C15=$Q$12,D15=$S$9),A15,"")&amp;" "&amp;IF(AND(C16=$Q$12,D16=$S$9),A16,"")&amp;" "&amp;IF(AND(C17=$Q$12,D17=$S$9),A17,"")&amp;" "&amp;IF(AND(C18=$Q$12,D18=$S$9),A18,"")&amp;" "&amp;IF(AND(C19=$Q$12,D19=$S$9),A19,"")&amp;" "&amp;IF(AND(C20=$Q$12,D20=$S$9),A20,"")&amp;" "&amp;IF(AND(C21=$Q$12,D21=$S$9),A21,"")&amp;" "&amp;IF(AND(C22=$Q$12,D22=$S$9),A22,"")&amp;" "&amp;IF(AND(C23=$Q$12,D23=$S$9),A23,"")&amp;" "&amp;IF(AND(C24=$Q$12,D24=$S$9),A24,"")&amp;" "&amp;IF(AND(C25=$Q$12,D25=$S$9),A25,"")&amp;" "&amp;IF(AND(C26=$Q$12,D26=$S$9),A26,"")&amp;" "&amp;IF(AND(C27=$Q$12,D27=$S$9),A27,"")&amp;" "&amp;IF(AND(C28=$Q$12,D28=$S$9),A28,"")&amp;" "&amp;IF(AND(C29=$Q$12,D29=$S$9),A29,"")</f>
        <v xml:space="preserve">                   </v>
      </c>
      <c r="K12" s="93" t="str">
        <f>+IF(AND(C10=$Q$12,D10=$T$9),A10,"")&amp;" "&amp;IF(AND(C11=$Q$12,D11=$T$9),A11,"")&amp;" "&amp;IF(AND(C12=$Q$12,D12=$T$9),A12,"")&amp;" "&amp;IF(AND(C13=$Q$12,D13=$T$9),A13,"")&amp;" "&amp;IF(AND(C14=$Q$12,D14=$T$9),A14,"")&amp;" "&amp;IF(AND(C15=$Q$12,D15=$T$9),A15,"")&amp;" "&amp;IF(AND(C16=$Q$12,D16=$T$9),A16,"")&amp;" "&amp;IF(AND(C17=$Q$12,D17=$T$9),A17,"")&amp;" "&amp;IF(AND(C18=$Q$12,D18=$T$9),A18,"")&amp;" "&amp;IF(AND(C19=$Q$12,D19=$T$9),A19,"")&amp;" "&amp;IF(AND(C20=$Q$12,D20=$T$9),A20,"")&amp;" "&amp;IF(AND(C21=$Q$12,D21=$T$9),A21,"")&amp;" "&amp;IF(AND(C22=$Q$12,D22=$T$9),A22,"")&amp;" "&amp;IF(AND(C23=$Q$12,D23=$T$9),A23,"")&amp;" "&amp;IF(AND(C24=$Q$12,D24=$T$9),A24,"")&amp;" "&amp;IF(AND(C25=$Q$12,D25=$T$9),A25,"")&amp;" "&amp;IF(AND(C26=$Q$12,D26=$T$9),A26,"")&amp;" "&amp;IF(AND(C27=$Q$12,D27=$T$9),A27,"")&amp;" "&amp;IF(AND(C28=$Q$12,D28=$T$9),A28,"")&amp;" "&amp;IF(AND(C29=$Q$12,D29=$T$9),A29,"")</f>
        <v xml:space="preserve">R1 R2                  </v>
      </c>
      <c r="L12" s="89" t="str">
        <f>+IF(AND(C10=$Q$12,D10=$U$9),A10,"")&amp;" "&amp;IF(AND(C11=$Q$12,D11=$U$9),A11,"")&amp;" "&amp;IF(AND(C12=$Q$12,D12=$U$9),A12,"")&amp;" "&amp;IF(AND(C13=$Q$12,D13=$U$9),A13,"")&amp;" "&amp;IF(AND(C14=$Q$12,D14=$U$9),A14,"")&amp;" "&amp;IF(AND(C15=$Q$12,D15=$U$9),A15,"")&amp;" "&amp;IF(AND(C16=$Q$12,D16=$U$9),A16,"")&amp;" "&amp;IF(AND(C17=$Q$12,D17=$U$9),A17,"")&amp;" "&amp;IF(AND(C18=$Q$12,D18=$U$9),A18,"")&amp;" "&amp;IF(AND(C19=$Q$12,D19=$U$9),A19,"")&amp;" "&amp;IF(AND(C20=$Q$12,D20=$U$9),A20,"")&amp;" "&amp;IF(AND(C21=$Q$12,D21=$U$9),A21,"")&amp;" "&amp;IF(AND(C22=$Q$12,D22=$U$9),A22,"")&amp;" "&amp;IF(AND(C23=$Q$12,D23=$U$9),A23,"")&amp;" "&amp;IF(AND(C24=$Q$12,D24=$U$9),A24,"")&amp;" "&amp;IF(AND(C25=$Q$12,D25=$U$9),A25,"")&amp;" "&amp;IF(AND(C26=$Q$12,D26=$U$9),A26,"")&amp;" "&amp;IF(AND(C27=$Q$12,D27=$U$9),A27,"")&amp;" "&amp;IF(AND(C28=$Q$12,D28=$U$9),A28,"")&amp;" "&amp;IF(AND(C29=$Q$12,D29=$U$9),A29,"")</f>
        <v xml:space="preserve">                   </v>
      </c>
      <c r="M12" s="90" t="str">
        <f>+IF(AND(C10=$Q$12,D10=$V$9),A10,"")&amp;" "&amp;IF(AND(C11=$Q$12,D11=$V$9),A11,"")&amp;" "&amp;IF(AND(C12=$Q$12,D12=$V$9),A12,"")&amp;" "&amp;IF(AND(C13=$Q$12,D13=$V$9),A13,"")&amp;" "&amp;IF(AND(C14=$Q$12,D14=$V$9),A14,"")&amp;" "&amp;IF(AND(C15=$Q$12,D15=$V$9),A15,"")&amp;" "&amp;IF(AND(C16=$Q$12,D16=$V$9),A16,"")&amp;" "&amp;IF(AND(C17=$Q$12,D17=$V$9),A17,"")&amp;" "&amp;IF(AND(C18=$Q$12,D18=$V$9),A18,"")&amp;" "&amp;IF(AND(C19=$Q$12,D19=$V$9),A19,"")&amp;" "&amp;IF(AND(C20=$Q$12,D20=$V$9),A20,"")&amp;" "&amp;IF(AND(C21=$Q$12,D21=$V$9),A21,"")&amp;" "&amp;IF(AND(C22=$Q$12,D22=$V$9),A22,"")&amp;" "&amp;IF(AND(C23=$Q$12,D23=$V$9),A23,"")&amp;" "&amp;IF(AND(C24=$Q$12,D24=$V$9),A24,"")&amp;" "&amp;IF(AND(C25=$Q$12,D25=$V$9),A25,"")&amp;" "&amp;IF(AND(C26=$Q$12,D26=$V$9),A26,"")&amp;" "&amp;IF(AND(C27=$Q$12,D27=$V$9),A27,"")&amp;" "&amp;IF(AND(C28=$Q$12,D28=$V$9),A28,"")&amp;" "&amp;IF(AND(C29=$Q$12,D29=$V$9),A29,"")</f>
        <v xml:space="preserve">                   </v>
      </c>
      <c r="N12" s="88"/>
      <c r="O12" s="510"/>
      <c r="P12" s="91">
        <v>0.6</v>
      </c>
      <c r="Q12" s="82" t="s">
        <v>240</v>
      </c>
      <c r="R12" s="93" t="s">
        <v>242</v>
      </c>
      <c r="S12" s="93" t="s">
        <v>242</v>
      </c>
      <c r="T12" s="93" t="s">
        <v>242</v>
      </c>
      <c r="U12" s="89" t="s">
        <v>257</v>
      </c>
      <c r="V12" s="90" t="s">
        <v>258</v>
      </c>
      <c r="Y12" s="72"/>
      <c r="Z12" s="72"/>
      <c r="AA12" s="84"/>
      <c r="AB12" s="94"/>
      <c r="AC12" s="95"/>
      <c r="AD12" s="92"/>
      <c r="AE12" s="92"/>
      <c r="AF12" s="92"/>
      <c r="AG12" s="92"/>
      <c r="AH12" s="96"/>
      <c r="AI12" s="84"/>
      <c r="AJ12" s="84"/>
    </row>
    <row r="13" spans="1:36" ht="93" customHeight="1" x14ac:dyDescent="0.2">
      <c r="A13" s="85" t="str">
        <f>'2 CONTEXTO E IDENTIFICACIÓN'!A12</f>
        <v>R4</v>
      </c>
      <c r="B13" s="86" t="str">
        <f>+'2 CONTEXTO E IDENTIFICACIÓN'!J12</f>
        <v xml:space="preserve"> por a causa de </v>
      </c>
      <c r="C13" s="87" t="str">
        <f>+'3 PROBABIL E IMPACTO INHERENTE'!F12</f>
        <v/>
      </c>
      <c r="D13" s="87" t="str">
        <f>+'3 PROBABIL E IMPACTO INHERENTE'!N12</f>
        <v/>
      </c>
      <c r="E13" s="363" t="str">
        <f t="shared" ref="E13:E29" si="0">+IF(C13=$Q$10,IF(D13=$R$9,$R$10,IF(D13=$S$9,$S$10,IF(D13=$T$9,$T$10,IF(D13=$U$9,$U$10,IF(D13=$V$9,$V$10))))),IF(C13=$Q$11,IF(D13=$R$9,$R$11,IF(D13=$S$9,$S$11,IF(D13=$T$9,$T$11,IF(D13=$U$9,$U$11,IF(D13=$V$9,$V$11))))),IF(C13=$Q$12,IF(D13=$R$9,$R$12,IF(D13=$S$9,$S$12,IF(D13=$T$9,$T$12,IF(D13=$U$9,$U$12,IF(D13=$V$9,$V$12))))),IF(C13=$Q$13,IF(D13=$R$9,$R$13,IF(D13=$S$9,$S$13,IF(D13=$T$9,$T$13,IF(D13=$U$9,$U$13,IF(D13=$V$9,$V$13))))),IF(C13=$Q$14,IF(D13=$R$9,$R$14,IF(D13=$S$9,$S$14,IF(D13=$T$9,$T$14,IF(D13=$U$9,$U$14,IF(D13=$V$9,$V$14))))),"")))))</f>
        <v/>
      </c>
      <c r="F13" s="88"/>
      <c r="G13" s="512"/>
      <c r="H13" s="79" t="s">
        <v>236</v>
      </c>
      <c r="I13" s="97" t="str">
        <f>+IF(AND(C10=$Q$13,D10=$R$9),A10,"")&amp;" "&amp;IF(AND(C11=$Q$13,D11=$R$9),A11,"")&amp;" "&amp;IF(AND(C12=$Q$13,D12=$R$9),A12,"")&amp;" "&amp;IF(AND(C13=$Q$13,D13=$R$9),A13,"")&amp;" "&amp;IF(AND(C14=$Q$13,D14=$R$9),A14,"")&amp;" "&amp;IF(AND(C15=$Q$13,D15=$R$9),A15,"")&amp;" "&amp;IF(AND(C16=$Q$13,D16=$R$9),A16,"")&amp;" "&amp;IF(AND(C17=$Q$13,D17=$R$9),A17,"")&amp;" "&amp;IF(AND(C18=$Q$13,D18=$R$9),A18,"")&amp;" "&amp;IF(AND(C19=$Q$13,D19=$R$9),A19,"")&amp;" "&amp;IF(AND(C20=$Q$13,D20=$R$9),A20,"")&amp;" "&amp;IF(AND(C21=$Q$13,D21=$R$9),A21,"")&amp;" "&amp;IF(AND(C22=$Q$13,D22=$R$9),A22,"")&amp;" "&amp;IF(AND(C23=$Q$13,D23=$R$9),A23,"")&amp;" "&amp;IF(AND(C24=$Q$13,D24=$R$9),A24,"")&amp;" "&amp;IF(AND(C25=$Q$13,D25=$R$9),A25,"")&amp;" "&amp;IF(AND(C26=$Q$13,D26=$R$9),A26,"")&amp;" "&amp;IF(AND(C27=$Q$13,D27=$R$9),A27,"")&amp;" "&amp;IF(AND(C28=$Q$13,D28=$R$9),A28,"")&amp;" "&amp;IF(AND(C29=$Q$13,D29=$R$9),A29,"")</f>
        <v xml:space="preserve">                   </v>
      </c>
      <c r="J13" s="93" t="str">
        <f>+IF(AND(C10=$Q$13,D10=$S$9),A10,"")&amp;" "&amp;IF(AND(C11=$Q$13,D11=$S$9),A11,"")&amp;" "&amp;IF(AND(C12=$Q$13,D12=$S$9),A12,"")&amp;" "&amp;IF(AND(C13=$Q$13,D13=$S$9),A13,"")&amp;" "&amp;IF(AND(C14=$Q$13,D14=$S$9),A14,"")&amp;" "&amp;IF(AND(C15=$Q$13,D15=$S$9),A15,"")&amp;" "&amp;IF(AND(C16=$Q$13,D16=$S$9),A16,"")&amp;" "&amp;IF(AND(C17=$Q$13,D17=$S$9),A17,"")&amp;" "&amp;IF(AND(C18=$Q$13,D18=$S$9),A18,"")&amp;" "&amp;IF(AND(C19=$Q$13,D19=$S$9),A19,"")&amp;" "&amp;IF(AND(C20=$Q$13,D20=$S$9),A20,"")&amp;" "&amp;IF(AND(C21=$Q$13,D21=$S$9),A21,"")&amp;" "&amp;IF(AND(C22=$Q$13,D22=$S$9),A22,"")&amp;" "&amp;IF(AND(C23=$Q$13,D23=$S$9),A23,"")&amp;" "&amp;IF(AND(C24=$Q$13,D24=$S$9),A24,"")&amp;" "&amp;IF(AND(C25=$Q$13,D25=$S$9),A25,"")&amp;" "&amp;IF(AND(C26=$Q$13,D26=$S$9),A26,"")&amp;" "&amp;IF(AND(C27=$Q$13,D27=$S$9),A27,"")&amp;" "&amp;IF(AND(C28=$Q$13,D28=$S$9),A28,"")&amp;" "&amp;IF(AND(C29=$Q$13,D29=$S$9),A29,"")</f>
        <v xml:space="preserve">                   </v>
      </c>
      <c r="K13" s="93" t="str">
        <f>+IF(AND(C10=$Q$13,D10=$T$9),A10,"")&amp;" "&amp;IF(AND(C11=$Q$13,D11=$T$9),A11,"")&amp;" "&amp;IF(AND(C12=$Q$13,D12=$T$9),A12,"")&amp;" "&amp;IF(AND(C13=$Q$13,D13=$T$9),A13,"")&amp;" "&amp;IF(AND(C14=$Q$13,D14=$T$9),A14,"")&amp;" "&amp;IF(AND(C15=$Q$13,D15=$T$9),A15,"")&amp;" "&amp;IF(AND(C16=$Q$13,D16=$T$9),A16,"")&amp;" "&amp;IF(AND(C17=$Q$13,D17=$T$9),A17,"")&amp;" "&amp;IF(AND(C18=$Q$13,D18=$T$9),A18,"")&amp;" "&amp;IF(AND(C19=$Q$13,D19=$T$9),A19,"")&amp;" "&amp;IF(AND(C20=$Q$13,D20=$T$9),A20,"")&amp;" "&amp;IF(AND(C21=$Q$13,D21=$T$9),A21,"")&amp;" "&amp;IF(AND(C22=$Q$13,D22=$T$9),A22,"")&amp;" "&amp;IF(AND(C23=$Q$13,D23=$T$9),A23,"")&amp;" "&amp;IF(AND(C24=$Q$13,D24=$T$9),A24,"")&amp;" "&amp;IF(AND(C25=$Q$13,D25=$T$9),A25,"")&amp;" "&amp;IF(AND(C26=$Q$13,D26=$T$9),A26,"")&amp;" "&amp;IF(AND(C27=$Q$13,D27=$T$9),A27,"")&amp;" "&amp;IF(AND(C28=$Q$13,D28=$T$9),A28,"")&amp;" "&amp;IF(AND(C29=$Q$13,D29=$T$9),A29,"")</f>
        <v xml:space="preserve">                   </v>
      </c>
      <c r="L13" s="89" t="str">
        <f>+IF(AND(C10=$Q$13,D10=$U$9),A10,"")&amp;" "&amp;IF(AND(C11=$Q$13,D11=$U$9),A11,"")&amp;" "&amp;IF(AND(C12=$Q$13,D12=$U$9),A12,"")&amp;" "&amp;IF(AND(C13=$Q$13,D13=$U$9),A13,"")&amp;" "&amp;IF(AND(C14=$Q$13,D14=$U$9),A14,"")&amp;" "&amp;IF(AND(C15=$Q$13,D15=$U$9),A15,"")&amp;" "&amp;IF(AND(C16=$Q$13,D16=$U$9),A16,"")&amp;" "&amp;IF(AND(C17=$Q$13,D17=$U$9),A17,"")&amp;" "&amp;IF(AND(C18=$Q$13,D18=$U$9),A18,"")&amp;" "&amp;IF(AND(C19=$Q$13,D19=$U$9),A19,"")&amp;" "&amp;IF(AND(C20=$Q$13,D20=$U$9),A20,"")&amp;" "&amp;IF(AND(C21=$Q$13,D21=$U$9),A21,"")&amp;" "&amp;IF(AND(C22=$Q$13,D22=$U$9),A22,"")&amp;" "&amp;IF(AND(C23=$Q$13,D23=$U$9),A23,"")&amp;" "&amp;IF(AND(C24=$Q$13,D24=$U$9),A24,"")&amp;" "&amp;IF(AND(C25=$Q$13,D25=$U$9),A25,"")&amp;" "&amp;IF(AND(C26=$Q$13,D26=$U$9),A26,"")&amp;" "&amp;IF(AND(C27=$Q$13,D27=$U$9),A27,"")&amp;" "&amp;IF(AND(C28=$Q$13,D28=$U$9),A28,"")&amp;" "&amp;IF(AND(C29=$Q$13,D29=$U$9),A29,"")</f>
        <v xml:space="preserve">                   </v>
      </c>
      <c r="M13" s="90" t="str">
        <f>+IF(AND(C10=$Q$13,D10=$V$9),A10,"")&amp;" "&amp;IF(AND(C11=$Q$13,D11=$V$9),A11,"")&amp;" "&amp;IF(AND(C12=$Q$13,D12=$V$9),A12,"")&amp;" "&amp;IF(AND(C13=$Q$13,D13=$V$9),A13,"")&amp;" "&amp;IF(AND(C14=$Q$13,D14=$V$9),A14,"")&amp;" "&amp;IF(AND(C15=$Q$13,D15=$V$9),A15,"")&amp;" "&amp;IF(AND(C16=$Q$13,D16=$V$9),A16,"")&amp;" "&amp;IF(AND(C17=$Q$13,D17=$V$9),A17,"")&amp;" "&amp;IF(AND(C18=$Q$13,D18=$V$9),A18,"")&amp;" "&amp;IF(AND(C19=$Q$13,D19=$V$9),A19,"")&amp;" "&amp;IF(AND(C20=$Q$13,D20=$V$9),A20,"")&amp;" "&amp;IF(AND(C21=$Q$13,D21=$V$9),A21,"")&amp;" "&amp;IF(AND(C22=$Q$13,D22=$V$9),A22,"")&amp;" "&amp;IF(AND(C23=$Q$13,D23=$V$9),A23,"")&amp;" "&amp;IF(AND(C24=$Q$13,D24=$V$9),A24,"")&amp;" "&amp;IF(AND(C25=$Q$13,D25=$V$9),A25,"")&amp;" "&amp;IF(AND(C26=$Q$13,D26=$V$9),A26,"")&amp;" "&amp;IF(AND(C27=$Q$13,D27=$V$9),A27,"")&amp;" "&amp;IF(AND(C28=$Q$13,D28=$V$9),A28,"")&amp;" "&amp;IF(AND(C29=$Q$13,D29=$V$9),A29,"")</f>
        <v xml:space="preserve">                   </v>
      </c>
      <c r="N13" s="88"/>
      <c r="O13" s="510"/>
      <c r="P13" s="91">
        <v>0.4</v>
      </c>
      <c r="Q13" s="82" t="s">
        <v>236</v>
      </c>
      <c r="R13" s="97" t="s">
        <v>259</v>
      </c>
      <c r="S13" s="93" t="s">
        <v>242</v>
      </c>
      <c r="T13" s="93" t="s">
        <v>242</v>
      </c>
      <c r="U13" s="89" t="s">
        <v>257</v>
      </c>
      <c r="V13" s="90" t="s">
        <v>258</v>
      </c>
      <c r="Y13" s="72"/>
      <c r="Z13" s="72"/>
      <c r="AA13" s="84"/>
      <c r="AB13" s="94"/>
      <c r="AC13" s="95"/>
      <c r="AD13" s="92"/>
      <c r="AE13" s="92"/>
      <c r="AF13" s="92"/>
      <c r="AG13" s="96"/>
      <c r="AH13" s="92"/>
      <c r="AI13" s="84"/>
      <c r="AJ13" s="84"/>
    </row>
    <row r="14" spans="1:36" ht="93" customHeight="1" thickBot="1" x14ac:dyDescent="0.25">
      <c r="A14" s="85" t="str">
        <f>'2 CONTEXTO E IDENTIFICACIÓN'!A13</f>
        <v>R5</v>
      </c>
      <c r="B14" s="86" t="str">
        <f>+'2 CONTEXTO E IDENTIFICACIÓN'!J13</f>
        <v xml:space="preserve"> por a causa de </v>
      </c>
      <c r="C14" s="87" t="str">
        <f>+'3 PROBABIL E IMPACTO INHERENTE'!F13</f>
        <v/>
      </c>
      <c r="D14" s="87" t="str">
        <f>+'3 PROBABIL E IMPACTO INHERENTE'!N13</f>
        <v/>
      </c>
      <c r="E14" s="86" t="str">
        <f t="shared" si="0"/>
        <v/>
      </c>
      <c r="F14" s="88"/>
      <c r="G14" s="513"/>
      <c r="H14" s="98" t="s">
        <v>233</v>
      </c>
      <c r="I14" s="99" t="str">
        <f>+IF(AND(C10=$Q$14,D10=$R$9),A10,"")&amp;" "&amp;IF(AND(C11=$Q$14,D11=$R$9),A11,"")&amp;" "&amp;IF(AND(C12=$Q$14,D12=$R$9),A12,"")&amp;" "&amp;IF(AND(C13=$Q$14,D13=$R$9),A13,"")&amp;" "&amp;IF(AND(C14=$Q$14,D14=$R$9),A14,"")&amp;" "&amp;IF(AND(C15=$Q$14,D15=$R$9),A15,"")&amp;" "&amp;IF(AND(C16=$Q$14,D16=$R$9),A16,"")&amp;" "&amp;IF(AND(C17=$Q$14,D17=$R$9),A17,"")&amp;" "&amp;IF(AND(C18=$Q$14,D18=$R$9),A18,"")&amp;" "&amp;IF(AND(C19=$Q$14,D19=$R$9),A19,"")&amp;" "&amp;IF(AND(C20=$Q$14,D20=$R$9),A20,"")&amp;" "&amp;IF(AND(C21=$Q$14,D21=$R$9),A21,"")&amp;" "&amp;IF(AND(C22=$Q$14,D22=$R$9),A22,"")&amp;" "&amp;IF(AND(C23=$Q$14,D23=$R$9),A23,"")&amp;" "&amp;IF(AND(C24=$Q$14,D24=$R$9),A24,"")&amp;" "&amp;IF(AND(C25=$Q$14,D25=$R$9),A25,"")&amp;" "&amp;IF(AND(C26=$Q$14,D26=$R$9),A26,"")&amp;" "&amp;IF(AND(C27=$Q$14,D27=$R$9),A27,"")&amp;" "&amp;IF(AND(C28=$Q$14,D28=$R$9),A28,"")&amp;" "&amp;IF(AND(C29=$Q$14,D29=$R$9),A29,"")</f>
        <v xml:space="preserve">                   </v>
      </c>
      <c r="J14" s="99" t="str">
        <f>+IF(AND(C10=$Q$14,D10=$S$9),A10,"")&amp;" "&amp;IF(AND(C11=$Q$14,D11=$S$9),A11,"")&amp;" "&amp;IF(AND(C12=$Q$14,D12=$S$9),A12,"")&amp;" "&amp;IF(AND(C13=$Q$14,D13=$S$9),A13,"")&amp;" "&amp;IF(AND(C14=$Q$14,D14=$S$9),A14,"")&amp;" "&amp;IF(AND(C15=$Q$14,D15=$S$9),A15,"")&amp;" "&amp;IF(AND(C16=$Q$14,D16=$S$9),A16,"")&amp;" "&amp;IF(AND(C17=$Q$14,D17=$S$9),A17,"")&amp;" "&amp;IF(AND(C18=$Q$14,D18=$S$9),A18,"")&amp;" "&amp;IF(AND(C19=$Q$14,D19=$S$9),A19,"")&amp;" "&amp;IF(AND(C20=$Q$14,D20=$S$9),A20,"")&amp;" "&amp;IF(AND(C21=$Q$14,D21=$S$9),A21,"")&amp;" "&amp;IF(AND(C22=$Q$14,D22=$S$9),A22,"")&amp;" "&amp;IF(AND(C23=$Q$14,D23=$S$9),A23,"")&amp;" "&amp;IF(AND(C24=$Q$14,D24=$S$9),A24,"")&amp;" "&amp;IF(AND(C25=$Q$14,D25=$S$9),A25,"")&amp;" "&amp;IF(AND(C26=$Q$14,D26=$S$9),A26,"")&amp;" "&amp;IF(AND(C27=$Q$14,D27=$S$9),A27,"")&amp;" "&amp;IF(AND(C28=$Q$14,D28=$S$9),A28,"")&amp;" "&amp;IF(AND(C29=$Q$14,D29=$S$9),A29,"")</f>
        <v xml:space="preserve">                   </v>
      </c>
      <c r="K14" s="100" t="str">
        <f>+IF(AND(C10=$Q$14,D10=$T$9),A10,"")&amp;" "&amp;IF(AND(C11=$Q$14,D11=$T$9),A11,"")&amp;" "&amp;IF(AND(C12=$Q$14,D12=$T$9),A12,"")&amp;" "&amp;IF(AND(C13=$Q$14,D13=$T$9),A13,"")&amp;" "&amp;IF(AND(C14=$Q$14,D14=$T$9),A14,"")&amp;" "&amp;IF(AND(C15=$Q$14,D15=$T$9),A15,"")&amp;" "&amp;IF(AND(C16=$Q$14,D16=$T$9),A16,"")&amp;" "&amp;IF(AND(C17=$Q$14,D17=$T$9),A17,"")&amp;" "&amp;IF(AND(C18=$Q$14,D18=$T$9),A18,"")&amp;" "&amp;IF(AND(C19=$Q$14,D19=$T$9),A19,"")&amp;" "&amp;IF(AND(C20=$Q$14,D20=$T$9),A20,"")&amp;" "&amp;IF(AND(C21=$Q$14,D21=$T$9),A21,"")&amp;" "&amp;IF(AND(C22=$Q$14,D22=$T$9),A22,"")&amp;" "&amp;IF(AND(C23=$Q$14,D23=$T$9),A23,"")&amp;" "&amp;IF(AND(C24=$Q$14,D24=$T$9),A24,"")&amp;" "&amp;IF(AND(C25=$Q$14,D25=$T$9),A25,"")&amp;" "&amp;IF(AND(C26=$Q$14,D26=$T$9),A26,"")&amp;" "&amp;IF(AND(C27=$Q$14,D27=$T$9),A27,"")&amp;" "&amp;IF(AND(C28=$Q$14,D28=$T$9),A28,"")&amp;" "&amp;IF(AND(C29=$Q$14,D29=$T$9),A29,"")</f>
        <v xml:space="preserve">                   </v>
      </c>
      <c r="L14" s="101" t="str">
        <f>+IF(AND(C10=$Q$14,D10=$U$9),A10,"")&amp;" "&amp;IF(AND(C11=$Q$14,D11=$U$9),A11,"")&amp;" "&amp;IF(AND(C12=$Q$14,D12=$U$9),A12,"")&amp;" "&amp;IF(AND(C13=$Q$14,D13=$U$9),A13,"")&amp;" "&amp;IF(AND(C14=$Q$14,D14=$U$9),A14,"")&amp;" "&amp;IF(AND(C15=$Q$14,D15=$U$9),A15,"")&amp;" "&amp;IF(AND(C16=$Q$14,D16=$U$9),A16,"")&amp;" "&amp;IF(AND(C17=$Q$14,D17=$U$9),A17,"")&amp;" "&amp;IF(AND(C18=$Q$14,D18=$U$9),A18,"")&amp;" "&amp;IF(AND(C19=$Q$14,D19=$U$9),A19,"")&amp;" "&amp;IF(AND(C20=$Q$14,D20=$U$9),A20,"")&amp;" "&amp;IF(AND(C21=$Q$14,D21=$U$9),A21,"")&amp;" "&amp;IF(AND(C22=$Q$14,D22=$U$9),A22,"")&amp;" "&amp;IF(AND(C23=$Q$14,D23=$U$9),A23,"")&amp;" "&amp;IF(AND(C24=$Q$14,D24=$U$9),A24,"")&amp;" "&amp;IF(AND(C25=$Q$14,D25=$U$9),A25,"")&amp;" "&amp;IF(AND(C26=$Q$14,D26=$U$9),A26,"")&amp;" "&amp;IF(AND(C27=$Q$14,D27=$U$9),A27,"")&amp;" "&amp;IF(AND(C28=$Q$14,D28=$U$9),A28,"")&amp;" "&amp;IF(AND(C29=$Q$14,D29=$U$9),A29,"")</f>
        <v xml:space="preserve">                   </v>
      </c>
      <c r="M14" s="102" t="str">
        <f>+IF(AND(C10=$Q$14,D10=$V$9),A10,"")&amp;" "&amp;IF(AND(C11=$Q$14,D11=$V$9),A11,"")&amp;" "&amp;IF(AND(C12=$Q$14,D12=$V$9),A12,"")&amp;" "&amp;IF(AND(C13=$Q$14,D13=$V$9),A13,"")&amp;" "&amp;IF(AND(C14=$Q$14,D14=$V$9),A14,"")&amp;" "&amp;IF(AND(C15=$Q$14,D15=$V$9),A15,"")&amp;" "&amp;IF(AND(C16=$Q$14,D16=$V$9),A16,"")&amp;" "&amp;IF(AND(C17=$Q$14,D17=$V$9),A17,"")&amp;" "&amp;IF(AND(C18=$Q$14,D18=$V$9),A18,"")&amp;" "&amp;IF(AND(C19=$Q$14,D19=$V$9),A19,"")&amp;" "&amp;IF(AND(C20=$Q$14,D20=$V$9),A20,"")&amp;" "&amp;IF(AND(C21=$Q$14,D21=$V$9),A21,"")&amp;" "&amp;IF(AND(C22=$Q$14,D22=$V$9),A22,"")&amp;" "&amp;IF(AND(C23=$Q$14,D23=$V$9),A23,"")&amp;" "&amp;IF(AND(C24=$Q$14,D24=$V$9),A24,"")&amp;" "&amp;IF(AND(C25=$Q$14,D25=$V$9),A25,"")&amp;" "&amp;IF(AND(C26=$Q$14,D26=$V$9),A26,"")&amp;" "&amp;IF(AND(C27=$Q$14,D27=$V$9),A27,"")&amp;" "&amp;IF(AND(C28=$Q$14,D28=$V$9),A28,"")&amp;" "&amp;IF(AND(C29=$Q$14,D29=$V$9),A29,"")</f>
        <v xml:space="preserve">                   </v>
      </c>
      <c r="N14" s="88"/>
      <c r="O14" s="511"/>
      <c r="P14" s="103">
        <v>0.2</v>
      </c>
      <c r="Q14" s="104" t="s">
        <v>233</v>
      </c>
      <c r="R14" s="99" t="s">
        <v>259</v>
      </c>
      <c r="S14" s="99" t="s">
        <v>259</v>
      </c>
      <c r="T14" s="100" t="s">
        <v>242</v>
      </c>
      <c r="U14" s="101" t="s">
        <v>257</v>
      </c>
      <c r="V14" s="102" t="s">
        <v>258</v>
      </c>
      <c r="Y14" s="72"/>
      <c r="Z14" s="72"/>
      <c r="AA14" s="84"/>
      <c r="AB14" s="94"/>
      <c r="AC14" s="95"/>
      <c r="AD14" s="92"/>
      <c r="AE14" s="92"/>
      <c r="AF14" s="92"/>
      <c r="AG14" s="105"/>
      <c r="AH14" s="92"/>
      <c r="AI14" s="84"/>
      <c r="AJ14" s="84"/>
    </row>
    <row r="15" spans="1:36" ht="93" customHeight="1" x14ac:dyDescent="0.2">
      <c r="A15" s="85" t="str">
        <f>'2 CONTEXTO E IDENTIFICACIÓN'!A14</f>
        <v>R6</v>
      </c>
      <c r="B15" s="86" t="str">
        <f>+'2 CONTEXTO E IDENTIFICACIÓN'!J14</f>
        <v xml:space="preserve"> por a causa de </v>
      </c>
      <c r="C15" s="87" t="str">
        <f>+'3 PROBABIL E IMPACTO INHERENTE'!F14</f>
        <v/>
      </c>
      <c r="D15" s="87" t="str">
        <f>+'3 PROBABIL E IMPACTO INHERENTE'!N14</f>
        <v/>
      </c>
      <c r="E15" s="86" t="str">
        <f t="shared" si="0"/>
        <v/>
      </c>
      <c r="F15" s="88"/>
      <c r="G15" s="88"/>
      <c r="H15" s="88"/>
      <c r="I15" s="88"/>
      <c r="J15" s="88"/>
      <c r="K15" s="88"/>
      <c r="L15" s="88"/>
      <c r="M15" s="88"/>
      <c r="N15" s="88"/>
      <c r="Y15" s="72"/>
      <c r="Z15" s="72"/>
      <c r="AA15" s="84"/>
      <c r="AB15" s="94"/>
      <c r="AC15" s="95"/>
      <c r="AD15" s="92"/>
      <c r="AE15" s="92"/>
      <c r="AF15" s="92"/>
      <c r="AG15" s="92"/>
      <c r="AH15" s="92"/>
      <c r="AI15" s="84"/>
      <c r="AJ15" s="84"/>
    </row>
    <row r="16" spans="1:36" ht="93" customHeight="1" x14ac:dyDescent="0.2">
      <c r="A16" s="85" t="str">
        <f>'2 CONTEXTO E IDENTIFICACIÓN'!A15</f>
        <v>R7</v>
      </c>
      <c r="B16" s="86" t="str">
        <f>+'2 CONTEXTO E IDENTIFICACIÓN'!J15</f>
        <v xml:space="preserve"> por a causa de </v>
      </c>
      <c r="C16" s="87" t="str">
        <f>+'3 PROBABIL E IMPACTO INHERENTE'!F15</f>
        <v/>
      </c>
      <c r="D16" s="87" t="str">
        <f>+'3 PROBABIL E IMPACTO INHERENTE'!N15</f>
        <v/>
      </c>
      <c r="E16" s="86" t="str">
        <f t="shared" si="0"/>
        <v/>
      </c>
      <c r="F16" s="88"/>
      <c r="G16" s="88"/>
      <c r="H16" s="88"/>
      <c r="I16" s="88"/>
      <c r="J16" s="88"/>
      <c r="K16" s="88"/>
      <c r="L16" s="88"/>
      <c r="M16" s="88"/>
      <c r="N16" s="88"/>
      <c r="R16" s="76" t="s">
        <v>260</v>
      </c>
      <c r="T16" s="72"/>
      <c r="U16" s="72"/>
      <c r="V16" s="72"/>
      <c r="W16" s="72"/>
      <c r="X16" s="72"/>
      <c r="Y16" s="72"/>
      <c r="Z16" s="72"/>
      <c r="AA16" s="84"/>
      <c r="AB16" s="94"/>
      <c r="AC16" s="84"/>
      <c r="AD16" s="95"/>
      <c r="AE16" s="95"/>
      <c r="AF16" s="95"/>
      <c r="AG16" s="95"/>
      <c r="AH16" s="95"/>
      <c r="AI16" s="84"/>
      <c r="AJ16" s="84"/>
    </row>
    <row r="17" spans="1:36" ht="93" customHeight="1" x14ac:dyDescent="0.2">
      <c r="A17" s="85" t="str">
        <f>'2 CONTEXTO E IDENTIFICACIÓN'!A16</f>
        <v>R8</v>
      </c>
      <c r="B17" s="86" t="str">
        <f>+'2 CONTEXTO E IDENTIFICACIÓN'!J16</f>
        <v xml:space="preserve"> por a causa de </v>
      </c>
      <c r="C17" s="87" t="str">
        <f>+'3 PROBABIL E IMPACTO INHERENTE'!F16</f>
        <v/>
      </c>
      <c r="D17" s="87" t="str">
        <f>+'3 PROBABIL E IMPACTO INHERENTE'!N16</f>
        <v/>
      </c>
      <c r="E17" s="86" t="str">
        <f t="shared" si="0"/>
        <v/>
      </c>
      <c r="F17" s="88"/>
      <c r="G17" s="88"/>
      <c r="H17" s="88"/>
      <c r="I17" s="88"/>
      <c r="J17" s="88"/>
      <c r="K17" s="88"/>
      <c r="L17" s="88"/>
      <c r="M17" s="88"/>
      <c r="N17" s="88"/>
      <c r="R17" s="106" t="s">
        <v>258</v>
      </c>
      <c r="T17" s="72"/>
      <c r="U17" s="72"/>
      <c r="V17" s="72"/>
      <c r="W17" s="72"/>
      <c r="X17" s="72"/>
      <c r="Y17" s="72"/>
      <c r="Z17" s="72"/>
      <c r="AA17" s="84"/>
      <c r="AB17" s="84"/>
      <c r="AC17" s="84"/>
      <c r="AD17" s="92"/>
      <c r="AE17" s="92"/>
      <c r="AF17" s="92"/>
      <c r="AG17" s="92"/>
      <c r="AH17" s="92"/>
      <c r="AI17" s="84"/>
      <c r="AJ17" s="84"/>
    </row>
    <row r="18" spans="1:36" ht="93" customHeight="1" x14ac:dyDescent="0.2">
      <c r="A18" s="85" t="str">
        <f>'2 CONTEXTO E IDENTIFICACIÓN'!A17</f>
        <v>R9</v>
      </c>
      <c r="B18" s="86" t="str">
        <f>+'2 CONTEXTO E IDENTIFICACIÓN'!J17</f>
        <v xml:space="preserve"> por a causa de </v>
      </c>
      <c r="C18" s="87" t="str">
        <f>+'3 PROBABIL E IMPACTO INHERENTE'!F17</f>
        <v/>
      </c>
      <c r="D18" s="87" t="str">
        <f>+'3 PROBABIL E IMPACTO INHERENTE'!N17</f>
        <v/>
      </c>
      <c r="E18" s="86" t="str">
        <f t="shared" si="0"/>
        <v/>
      </c>
      <c r="F18" s="88"/>
      <c r="G18" s="88"/>
      <c r="H18" s="88"/>
      <c r="I18" s="88"/>
      <c r="J18" s="88"/>
      <c r="K18" s="88"/>
      <c r="L18" s="88"/>
      <c r="M18" s="88"/>
      <c r="N18" s="88"/>
      <c r="R18" s="89" t="s">
        <v>257</v>
      </c>
      <c r="S18" s="72"/>
      <c r="T18" s="72"/>
      <c r="U18" s="72"/>
      <c r="V18" s="72"/>
      <c r="W18" s="72"/>
      <c r="X18" s="72"/>
      <c r="Y18" s="72"/>
      <c r="Z18" s="72"/>
      <c r="AA18" s="84"/>
      <c r="AB18" s="84"/>
      <c r="AC18" s="84"/>
      <c r="AD18" s="92"/>
      <c r="AE18" s="92"/>
      <c r="AF18" s="92"/>
      <c r="AG18" s="92"/>
      <c r="AH18" s="92"/>
      <c r="AI18" s="84"/>
      <c r="AJ18" s="84"/>
    </row>
    <row r="19" spans="1:36" ht="93" customHeight="1" x14ac:dyDescent="0.2">
      <c r="A19" s="85" t="str">
        <f>'2 CONTEXTO E IDENTIFICACIÓN'!A18</f>
        <v>R10</v>
      </c>
      <c r="B19" s="86" t="str">
        <f>+'2 CONTEXTO E IDENTIFICACIÓN'!J18</f>
        <v xml:space="preserve"> por a causa de </v>
      </c>
      <c r="C19" s="87" t="str">
        <f>+'3 PROBABIL E IMPACTO INHERENTE'!F18</f>
        <v/>
      </c>
      <c r="D19" s="87" t="str">
        <f>+'3 PROBABIL E IMPACTO INHERENTE'!N18</f>
        <v/>
      </c>
      <c r="E19" s="86" t="str">
        <f t="shared" si="0"/>
        <v/>
      </c>
      <c r="F19" s="88"/>
      <c r="G19" s="88"/>
      <c r="H19" s="88"/>
      <c r="I19" s="88"/>
      <c r="J19" s="88"/>
      <c r="K19" s="88"/>
      <c r="L19" s="88"/>
      <c r="M19" s="88"/>
      <c r="N19" s="88"/>
      <c r="Q19" s="107"/>
      <c r="R19" s="93" t="s">
        <v>242</v>
      </c>
      <c r="S19" s="107"/>
      <c r="T19" s="107"/>
      <c r="U19" s="107"/>
      <c r="V19" s="107"/>
      <c r="W19" s="107"/>
      <c r="X19" s="107"/>
      <c r="Y19" s="107"/>
      <c r="Z19" s="107"/>
      <c r="AA19" s="84"/>
      <c r="AB19" s="84"/>
      <c r="AC19" s="108"/>
      <c r="AD19" s="108"/>
      <c r="AE19" s="108"/>
      <c r="AF19" s="108"/>
      <c r="AG19" s="108"/>
      <c r="AH19" s="108"/>
      <c r="AI19" s="84"/>
      <c r="AJ19" s="84"/>
    </row>
    <row r="20" spans="1:36" ht="93" customHeight="1" x14ac:dyDescent="0.2">
      <c r="A20" s="85" t="str">
        <f>'2 CONTEXTO E IDENTIFICACIÓN'!A19</f>
        <v>R11</v>
      </c>
      <c r="B20" s="86" t="str">
        <f>+'2 CONTEXTO E IDENTIFICACIÓN'!J19</f>
        <v xml:space="preserve"> por a causa de </v>
      </c>
      <c r="C20" s="87" t="str">
        <f>+'3 PROBABIL E IMPACTO INHERENTE'!F19</f>
        <v/>
      </c>
      <c r="D20" s="87" t="str">
        <f>+'3 PROBABIL E IMPACTO INHERENTE'!N19</f>
        <v/>
      </c>
      <c r="E20" s="86" t="str">
        <f t="shared" si="0"/>
        <v/>
      </c>
      <c r="F20" s="88"/>
      <c r="G20" s="88"/>
      <c r="H20" s="88"/>
      <c r="I20" s="88"/>
      <c r="J20" s="88"/>
      <c r="K20" s="88"/>
      <c r="L20" s="88"/>
      <c r="M20" s="88"/>
      <c r="N20" s="88"/>
      <c r="Q20" s="107"/>
      <c r="R20" s="97" t="s">
        <v>259</v>
      </c>
      <c r="Y20" s="107"/>
      <c r="Z20" s="107"/>
      <c r="AA20" s="84"/>
      <c r="AB20" s="84"/>
      <c r="AC20" s="84"/>
      <c r="AD20" s="92"/>
      <c r="AE20" s="92"/>
      <c r="AF20" s="92"/>
      <c r="AG20" s="92"/>
      <c r="AH20" s="92"/>
      <c r="AI20" s="84"/>
      <c r="AJ20" s="84"/>
    </row>
    <row r="21" spans="1:36" ht="93" customHeight="1" x14ac:dyDescent="0.2">
      <c r="A21" s="85" t="str">
        <f>'2 CONTEXTO E IDENTIFICACIÓN'!A20</f>
        <v>R12</v>
      </c>
      <c r="B21" s="86" t="str">
        <f>+'2 CONTEXTO E IDENTIFICACIÓN'!J20</f>
        <v xml:space="preserve"> por a causa de </v>
      </c>
      <c r="C21" s="87" t="str">
        <f>+'3 PROBABIL E IMPACTO INHERENTE'!F20</f>
        <v/>
      </c>
      <c r="D21" s="87" t="str">
        <f>+'3 PROBABIL E IMPACTO INHERENTE'!N20</f>
        <v/>
      </c>
      <c r="E21" s="86" t="str">
        <f t="shared" si="0"/>
        <v/>
      </c>
      <c r="F21" s="88"/>
      <c r="G21" s="88"/>
      <c r="H21" s="88"/>
      <c r="I21" s="88"/>
      <c r="J21" s="88"/>
      <c r="K21" s="88"/>
      <c r="L21" s="88"/>
      <c r="M21" s="88"/>
      <c r="N21" s="88"/>
      <c r="O21" s="109"/>
      <c r="P21" s="109"/>
      <c r="Q21" s="107"/>
      <c r="Y21" s="107"/>
      <c r="Z21" s="107"/>
      <c r="AA21" s="84"/>
      <c r="AB21" s="84"/>
      <c r="AC21" s="84"/>
      <c r="AD21" s="92"/>
      <c r="AE21" s="92"/>
      <c r="AF21" s="92"/>
      <c r="AG21" s="92"/>
      <c r="AH21" s="92"/>
      <c r="AI21" s="84"/>
      <c r="AJ21" s="84"/>
    </row>
    <row r="22" spans="1:36" ht="93" customHeight="1" x14ac:dyDescent="0.2">
      <c r="A22" s="85" t="str">
        <f>'2 CONTEXTO E IDENTIFICACIÓN'!A21</f>
        <v>R13</v>
      </c>
      <c r="B22" s="86" t="str">
        <f>+'2 CONTEXTO E IDENTIFICACIÓN'!J21</f>
        <v xml:space="preserve"> por a causa de </v>
      </c>
      <c r="C22" s="87" t="str">
        <f>+'3 PROBABIL E IMPACTO INHERENTE'!F21</f>
        <v/>
      </c>
      <c r="D22" s="87" t="str">
        <f>+'3 PROBABIL E IMPACTO INHERENTE'!N21</f>
        <v/>
      </c>
      <c r="E22" s="86" t="str">
        <f t="shared" si="0"/>
        <v/>
      </c>
      <c r="F22" s="88"/>
      <c r="G22" s="88"/>
      <c r="H22" s="88"/>
      <c r="I22" s="88"/>
      <c r="J22" s="88"/>
      <c r="K22" s="88"/>
      <c r="L22" s="88"/>
      <c r="M22" s="88"/>
      <c r="N22" s="88"/>
      <c r="O22" s="109"/>
      <c r="P22" s="109"/>
      <c r="Q22" s="110"/>
      <c r="Y22" s="107"/>
      <c r="Z22" s="107"/>
      <c r="AA22" s="84"/>
      <c r="AB22" s="105"/>
      <c r="AC22" s="105"/>
      <c r="AD22" s="105"/>
      <c r="AE22" s="105"/>
      <c r="AF22" s="105"/>
      <c r="AG22" s="105"/>
      <c r="AH22" s="92"/>
      <c r="AI22" s="84"/>
      <c r="AJ22" s="84"/>
    </row>
    <row r="23" spans="1:36" ht="93" customHeight="1" x14ac:dyDescent="0.2">
      <c r="A23" s="85" t="str">
        <f>'2 CONTEXTO E IDENTIFICACIÓN'!A22</f>
        <v>R14</v>
      </c>
      <c r="B23" s="86" t="str">
        <f>+'2 CONTEXTO E IDENTIFICACIÓN'!J22</f>
        <v xml:space="preserve"> por a causa de </v>
      </c>
      <c r="C23" s="87" t="str">
        <f>+'3 PROBABIL E IMPACTO INHERENTE'!F22</f>
        <v/>
      </c>
      <c r="D23" s="87" t="str">
        <f>+'3 PROBABIL E IMPACTO INHERENTE'!N22</f>
        <v/>
      </c>
      <c r="E23" s="86" t="str">
        <f t="shared" si="0"/>
        <v/>
      </c>
      <c r="F23" s="88"/>
      <c r="G23" s="88"/>
      <c r="H23" s="88"/>
      <c r="I23" s="88"/>
      <c r="J23" s="88"/>
      <c r="K23" s="88"/>
      <c r="L23" s="88"/>
      <c r="M23" s="88"/>
      <c r="N23" s="88"/>
      <c r="O23" s="109"/>
      <c r="P23" s="109"/>
      <c r="AA23" s="84"/>
      <c r="AB23" s="111"/>
      <c r="AC23" s="111"/>
      <c r="AD23" s="111"/>
      <c r="AE23" s="111"/>
      <c r="AF23" s="111"/>
      <c r="AG23" s="111"/>
      <c r="AH23" s="92"/>
      <c r="AI23" s="84"/>
      <c r="AJ23" s="84"/>
    </row>
    <row r="24" spans="1:36" ht="93" customHeight="1" x14ac:dyDescent="0.2">
      <c r="A24" s="85" t="str">
        <f>'2 CONTEXTO E IDENTIFICACIÓN'!A23</f>
        <v>R15</v>
      </c>
      <c r="B24" s="86" t="str">
        <f>+'2 CONTEXTO E IDENTIFICACIÓN'!J23</f>
        <v xml:space="preserve"> por a causa de </v>
      </c>
      <c r="C24" s="87" t="str">
        <f>+'3 PROBABIL E IMPACTO INHERENTE'!F23</f>
        <v/>
      </c>
      <c r="D24" s="87" t="str">
        <f>+'3 PROBABIL E IMPACTO INHERENTE'!N23</f>
        <v/>
      </c>
      <c r="E24" s="86" t="str">
        <f t="shared" si="0"/>
        <v/>
      </c>
      <c r="F24" s="88"/>
      <c r="G24" s="88"/>
      <c r="H24" s="88"/>
      <c r="I24" s="88"/>
      <c r="J24" s="88"/>
      <c r="K24" s="88"/>
      <c r="L24" s="88"/>
      <c r="M24" s="88"/>
      <c r="N24" s="88"/>
      <c r="O24" s="109"/>
      <c r="P24" s="109"/>
      <c r="AA24" s="84"/>
      <c r="AB24" s="105"/>
      <c r="AC24" s="105"/>
      <c r="AD24" s="105"/>
      <c r="AE24" s="105"/>
      <c r="AF24" s="105"/>
      <c r="AG24" s="105"/>
      <c r="AH24" s="92"/>
      <c r="AI24" s="84"/>
      <c r="AJ24" s="84"/>
    </row>
    <row r="25" spans="1:36" ht="93" customHeight="1" x14ac:dyDescent="0.2">
      <c r="A25" s="85" t="str">
        <f>'2 CONTEXTO E IDENTIFICACIÓN'!A24</f>
        <v>R16</v>
      </c>
      <c r="B25" s="86" t="str">
        <f>+'2 CONTEXTO E IDENTIFICACIÓN'!J24</f>
        <v xml:space="preserve"> por a causa de </v>
      </c>
      <c r="C25" s="87" t="str">
        <f>+'3 PROBABIL E IMPACTO INHERENTE'!F24</f>
        <v/>
      </c>
      <c r="D25" s="87" t="str">
        <f>+'3 PROBABIL E IMPACTO INHERENTE'!N24</f>
        <v/>
      </c>
      <c r="E25" s="86" t="str">
        <f t="shared" si="0"/>
        <v/>
      </c>
      <c r="F25" s="88"/>
      <c r="G25" s="88"/>
      <c r="H25" s="88"/>
      <c r="I25" s="88"/>
      <c r="J25" s="88"/>
      <c r="K25" s="88"/>
      <c r="L25" s="88"/>
      <c r="M25" s="88"/>
      <c r="N25" s="88"/>
      <c r="AA25" s="84"/>
      <c r="AB25" s="105"/>
      <c r="AC25" s="105"/>
      <c r="AD25" s="105"/>
      <c r="AE25" s="105"/>
      <c r="AF25" s="105"/>
      <c r="AG25" s="105"/>
      <c r="AH25" s="92"/>
      <c r="AI25" s="84"/>
      <c r="AJ25" s="84"/>
    </row>
    <row r="26" spans="1:36" ht="93" customHeight="1" x14ac:dyDescent="0.25">
      <c r="A26" s="85" t="str">
        <f>'2 CONTEXTO E IDENTIFICACIÓN'!A25</f>
        <v>R17</v>
      </c>
      <c r="B26" s="86" t="str">
        <f>+'2 CONTEXTO E IDENTIFICACIÓN'!J25</f>
        <v xml:space="preserve"> por a causa de </v>
      </c>
      <c r="C26" s="87" t="str">
        <f>+'3 PROBABIL E IMPACTO INHERENTE'!F25</f>
        <v/>
      </c>
      <c r="D26" s="87" t="str">
        <f>+'3 PROBABIL E IMPACTO INHERENTE'!N25</f>
        <v/>
      </c>
      <c r="E26" s="86" t="str">
        <f t="shared" si="0"/>
        <v/>
      </c>
      <c r="F26" s="88"/>
      <c r="G26" s="88"/>
      <c r="H26" s="88"/>
      <c r="I26" s="88"/>
      <c r="J26" s="88"/>
      <c r="K26" s="88"/>
      <c r="L26" s="88"/>
      <c r="M26" s="88"/>
      <c r="N26" s="88"/>
    </row>
    <row r="27" spans="1:36" ht="93" customHeight="1" x14ac:dyDescent="0.25">
      <c r="A27" s="85" t="str">
        <f>'2 CONTEXTO E IDENTIFICACIÓN'!A26</f>
        <v>R18</v>
      </c>
      <c r="B27" s="86" t="str">
        <f>+'2 CONTEXTO E IDENTIFICACIÓN'!J26</f>
        <v xml:space="preserve"> por a causa de </v>
      </c>
      <c r="C27" s="87" t="str">
        <f>+'3 PROBABIL E IMPACTO INHERENTE'!F26</f>
        <v/>
      </c>
      <c r="D27" s="87" t="str">
        <f>+'3 PROBABIL E IMPACTO INHERENTE'!N26</f>
        <v/>
      </c>
      <c r="E27" s="86" t="str">
        <f t="shared" si="0"/>
        <v/>
      </c>
      <c r="F27" s="88"/>
      <c r="G27" s="88"/>
      <c r="H27" s="88"/>
      <c r="I27" s="88"/>
      <c r="J27" s="88"/>
      <c r="K27" s="88"/>
      <c r="L27" s="88"/>
      <c r="M27" s="88"/>
      <c r="N27" s="88"/>
    </row>
    <row r="28" spans="1:36" ht="93" customHeight="1" x14ac:dyDescent="0.25">
      <c r="A28" s="85" t="str">
        <f>'2 CONTEXTO E IDENTIFICACIÓN'!A27</f>
        <v>R19</v>
      </c>
      <c r="B28" s="86" t="str">
        <f>+'2 CONTEXTO E IDENTIFICACIÓN'!J27</f>
        <v xml:space="preserve"> por a causa de </v>
      </c>
      <c r="C28" s="87" t="str">
        <f>+'3 PROBABIL E IMPACTO INHERENTE'!F27</f>
        <v/>
      </c>
      <c r="D28" s="87" t="str">
        <f>+'3 PROBABIL E IMPACTO INHERENTE'!N27</f>
        <v/>
      </c>
      <c r="E28" s="86" t="str">
        <f t="shared" si="0"/>
        <v/>
      </c>
      <c r="F28" s="88"/>
      <c r="G28" s="88"/>
      <c r="H28" s="88"/>
      <c r="I28" s="88"/>
      <c r="J28" s="88"/>
      <c r="K28" s="88"/>
      <c r="L28" s="88"/>
      <c r="M28" s="88"/>
      <c r="N28" s="88"/>
    </row>
    <row r="29" spans="1:36" ht="93" customHeight="1" x14ac:dyDescent="0.25">
      <c r="A29" s="85" t="str">
        <f>'2 CONTEXTO E IDENTIFICACIÓN'!A28</f>
        <v>R20</v>
      </c>
      <c r="B29" s="86" t="str">
        <f>+'2 CONTEXTO E IDENTIFICACIÓN'!J28</f>
        <v xml:space="preserve"> por a causa de </v>
      </c>
      <c r="C29" s="87" t="str">
        <f>+'3 PROBABIL E IMPACTO INHERENTE'!F28</f>
        <v/>
      </c>
      <c r="D29" s="87" t="str">
        <f>+'3 PROBABIL E IMPACTO INHERENTE'!N28</f>
        <v/>
      </c>
      <c r="E29" s="86" t="str">
        <f t="shared" si="0"/>
        <v/>
      </c>
      <c r="F29" s="88"/>
      <c r="G29" s="88"/>
      <c r="H29" s="88"/>
      <c r="I29" s="88"/>
      <c r="J29" s="88"/>
      <c r="K29" s="88"/>
      <c r="L29" s="88"/>
      <c r="M29" s="88"/>
      <c r="N29" s="88"/>
    </row>
    <row r="30" spans="1:36" ht="14.45" customHeight="1" x14ac:dyDescent="0.25">
      <c r="B30" s="68"/>
      <c r="D30" s="68"/>
      <c r="E30" s="68"/>
      <c r="F30" s="68"/>
      <c r="G30" s="68"/>
      <c r="H30" s="68"/>
      <c r="I30" s="68"/>
      <c r="J30" s="68"/>
      <c r="K30" s="68"/>
      <c r="L30" s="68"/>
      <c r="M30" s="68"/>
      <c r="N30" s="68"/>
      <c r="Y30" s="73"/>
      <c r="Z30" s="73"/>
      <c r="AA30" s="73"/>
      <c r="AB30" s="73"/>
      <c r="AC30" s="73"/>
      <c r="AD30" s="68"/>
      <c r="AE30" s="68"/>
      <c r="AF30" s="68"/>
      <c r="AG30" s="68"/>
      <c r="AH30" s="68"/>
    </row>
    <row r="31" spans="1:36" ht="39" customHeight="1" x14ac:dyDescent="0.25">
      <c r="B31" s="68"/>
      <c r="D31" s="68"/>
      <c r="E31" s="68"/>
      <c r="F31" s="68"/>
      <c r="G31" s="68"/>
      <c r="H31" s="68"/>
      <c r="I31" s="68"/>
      <c r="J31" s="68"/>
      <c r="K31" s="68"/>
      <c r="L31" s="68"/>
      <c r="M31" s="68"/>
      <c r="N31" s="68"/>
      <c r="Y31" s="73"/>
      <c r="Z31" s="73"/>
      <c r="AA31" s="73"/>
      <c r="AB31" s="73"/>
      <c r="AC31" s="73"/>
      <c r="AD31" s="68"/>
      <c r="AE31" s="68"/>
      <c r="AF31" s="68"/>
      <c r="AG31" s="68"/>
      <c r="AH31" s="68"/>
    </row>
    <row r="32" spans="1:36" ht="19.5" customHeight="1" x14ac:dyDescent="0.25">
      <c r="B32" s="68"/>
      <c r="D32" s="68"/>
      <c r="E32" s="68"/>
      <c r="F32" s="68"/>
      <c r="G32" s="68"/>
      <c r="H32" s="68"/>
      <c r="I32" s="68"/>
      <c r="J32" s="68"/>
      <c r="K32" s="68"/>
      <c r="L32" s="68"/>
      <c r="M32" s="68"/>
      <c r="N32" s="68"/>
      <c r="Y32" s="73"/>
      <c r="Z32" s="73"/>
      <c r="AA32" s="73"/>
      <c r="AB32" s="73"/>
      <c r="AC32" s="73"/>
      <c r="AD32" s="68"/>
      <c r="AE32" s="68"/>
      <c r="AF32" s="68"/>
      <c r="AG32" s="68"/>
      <c r="AH32" s="68"/>
    </row>
    <row r="33" spans="25:29" s="68" customFormat="1" ht="19.5" customHeight="1" x14ac:dyDescent="0.25">
      <c r="Y33" s="73"/>
      <c r="Z33" s="73"/>
      <c r="AA33" s="73"/>
      <c r="AB33" s="73"/>
      <c r="AC33" s="73"/>
    </row>
    <row r="34" spans="25:29" s="68" customFormat="1" ht="19.5" customHeight="1" x14ac:dyDescent="0.25">
      <c r="Y34" s="73"/>
      <c r="Z34" s="73"/>
      <c r="AA34" s="73"/>
      <c r="AB34" s="73"/>
      <c r="AC34" s="73"/>
    </row>
    <row r="35" spans="25:29" s="68" customFormat="1" ht="19.5" customHeight="1" x14ac:dyDescent="0.25">
      <c r="Y35" s="73"/>
      <c r="Z35" s="73"/>
      <c r="AA35" s="73"/>
      <c r="AB35" s="73"/>
      <c r="AC35" s="73"/>
    </row>
    <row r="36" spans="25:29" s="68" customFormat="1" ht="19.5" customHeight="1" x14ac:dyDescent="0.25">
      <c r="Y36" s="73"/>
      <c r="Z36" s="73"/>
      <c r="AA36" s="73"/>
      <c r="AB36" s="73"/>
      <c r="AC36" s="73"/>
    </row>
  </sheetData>
  <sheetProtection formatCells="0" formatColumns="0" formatRows="0" sort="0" autoFilter="0" pivotTables="0"/>
  <dataConsolidate/>
  <mergeCells count="11">
    <mergeCell ref="R7:V7"/>
    <mergeCell ref="A1:A2"/>
    <mergeCell ref="C8:E8"/>
    <mergeCell ref="O10:O14"/>
    <mergeCell ref="I8:M8"/>
    <mergeCell ref="G10:G14"/>
    <mergeCell ref="B1:B2"/>
    <mergeCell ref="G7:M7"/>
    <mergeCell ref="B5:D5"/>
    <mergeCell ref="B6:D6"/>
    <mergeCell ref="C1:D1"/>
  </mergeCells>
  <conditionalFormatting sqref="C10:C29">
    <cfRule type="cellIs" dxfId="55" priority="6" operator="equal">
      <formula>$Q$14</formula>
    </cfRule>
    <cfRule type="cellIs" dxfId="54" priority="7" operator="equal">
      <formula>$Q$13</formula>
    </cfRule>
    <cfRule type="cellIs" dxfId="53" priority="8" operator="equal">
      <formula>$Q$12</formula>
    </cfRule>
    <cfRule type="cellIs" dxfId="52" priority="9" operator="equal">
      <formula>$Q$11</formula>
    </cfRule>
    <cfRule type="cellIs" dxfId="51" priority="10" operator="equal">
      <formula>$Q$10</formula>
    </cfRule>
  </conditionalFormatting>
  <conditionalFormatting sqref="D10:D29">
    <cfRule type="cellIs" dxfId="50" priority="1" operator="equal">
      <formula>$R$9</formula>
    </cfRule>
    <cfRule type="cellIs" dxfId="49" priority="2" operator="equal">
      <formula>$S$9</formula>
    </cfRule>
    <cfRule type="cellIs" dxfId="48" priority="3" operator="equal">
      <formula>$T$9</formula>
    </cfRule>
    <cfRule type="cellIs" dxfId="47" priority="4" operator="equal">
      <formula>$U$9</formula>
    </cfRule>
    <cfRule type="cellIs" dxfId="46" priority="5" operator="equal">
      <formula>$V$9</formula>
    </cfRule>
  </conditionalFormatting>
  <conditionalFormatting sqref="E10:E29">
    <cfRule type="cellIs" dxfId="45" priority="102" operator="equal">
      <formula>$R$17</formula>
    </cfRule>
    <cfRule type="cellIs" dxfId="44" priority="103" operator="equal">
      <formula>$R$18</formula>
    </cfRule>
    <cfRule type="cellIs" dxfId="43" priority="104" operator="equal">
      <formula>$R$19</formula>
    </cfRule>
    <cfRule type="cellIs" dxfId="42" priority="105" operator="equal">
      <formula>$R$20</formula>
    </cfRule>
  </conditionalFormatting>
  <dataValidations disablePrompts="1" count="3">
    <dataValidation type="list" allowBlank="1" showInputMessage="1" showErrorMessage="1" sqref="JB10:JH17" xr:uid="{00000000-0002-0000-0400-000000000000}">
      <formula1>#REF!</formula1>
    </dataValidation>
    <dataValidation allowBlank="1" showInputMessage="1" showErrorMessage="1" prompt="La probabilidad se encuentra determinada por una escala de 1 a 3, siendo 1 la menor probabilidad de ocurrencia del riesgo y 3 la mayor probabilidad de  ocurrencia." sqref="JA9" xr:uid="{00000000-0002-0000-0400-000001000000}"/>
    <dataValidation allowBlank="1" showInputMessage="1" showErrorMessage="1" prompt="Es la materialización del riesgo y las consecuencias de su aparición. Su escala es: 5 bajo impacto, 10 medio, 20 alto impacto._x000a_" sqref="JB9:JH9" xr:uid="{00000000-0002-0000-0400-000002000000}"/>
  </dataValidations>
  <printOptions horizontalCentered="1" verticalCentered="1"/>
  <pageMargins left="0.31496062992125984" right="0.27559055118110237" top="0.23622047244094491" bottom="0.15748031496062992" header="0" footer="0"/>
  <pageSetup paperSize="5" scale="65" orientation="landscape" r:id="rId1"/>
  <headerFooter alignWithMargins="0"/>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4">
    <tabColor theme="0" tint="-0.249977111117893"/>
  </sheetPr>
  <dimension ref="A1:Z128"/>
  <sheetViews>
    <sheetView showGridLines="0" topLeftCell="I21" zoomScale="60" zoomScaleNormal="60" zoomScaleSheetLayoutView="85" workbookViewId="0">
      <selection activeCell="V26" sqref="V26:V31"/>
    </sheetView>
  </sheetViews>
  <sheetFormatPr baseColWidth="10" defaultColWidth="11.42578125" defaultRowHeight="14.25" x14ac:dyDescent="0.25"/>
  <cols>
    <col min="1" max="1" width="14.85546875" style="44" customWidth="1"/>
    <col min="2" max="2" width="36.5703125" style="44" customWidth="1"/>
    <col min="3" max="3" width="15.42578125" style="44" customWidth="1"/>
    <col min="4" max="4" width="13.140625" style="44" customWidth="1"/>
    <col min="5" max="5" width="10.140625" style="44" customWidth="1"/>
    <col min="6" max="6" width="17.42578125" style="44" customWidth="1"/>
    <col min="7" max="7" width="20.85546875" style="44" customWidth="1"/>
    <col min="8" max="8" width="59.5703125" style="44" customWidth="1"/>
    <col min="9" max="9" width="51.140625" style="44" customWidth="1"/>
    <col min="10" max="10" width="17.5703125" style="44" customWidth="1"/>
    <col min="11" max="11" width="12.140625" style="51" customWidth="1"/>
    <col min="12" max="12" width="11.7109375" style="51" customWidth="1"/>
    <col min="13" max="13" width="13.42578125" style="44" customWidth="1"/>
    <col min="14" max="14" width="14.85546875" style="51" customWidth="1"/>
    <col min="15" max="16" width="10.5703125" style="51" customWidth="1"/>
    <col min="17" max="17" width="16.42578125" style="51" customWidth="1"/>
    <col min="18" max="18" width="16.85546875" style="51" customWidth="1"/>
    <col min="19" max="21" width="17.140625" style="233" customWidth="1"/>
    <col min="22" max="22" width="31.28515625" style="137" customWidth="1"/>
    <col min="23" max="23" width="11.42578125" style="44"/>
    <col min="24" max="24" width="21.42578125" style="4" customWidth="1"/>
    <col min="25" max="25" width="7.42578125" style="4" bestFit="1" customWidth="1"/>
    <col min="26" max="26" width="8.42578125" style="4" bestFit="1" customWidth="1"/>
    <col min="27" max="16384" width="11.42578125" style="44"/>
  </cols>
  <sheetData>
    <row r="1" spans="1:26" s="40" customFormat="1" ht="45" hidden="1" customHeight="1" x14ac:dyDescent="0.2">
      <c r="A1" s="491"/>
      <c r="B1" s="553" t="str">
        <f>+'2 CONTEXTO E IDENTIFICACIÓN'!A1</f>
        <v>MAPA DE RIESGOS INTEGRAL</v>
      </c>
      <c r="C1" s="501"/>
      <c r="D1" s="502"/>
      <c r="E1" s="230"/>
      <c r="F1" s="3"/>
      <c r="G1" s="202" t="str">
        <f>+'2 CONTEXTO E IDENTIFICACIÓN'!$I$4</f>
        <v>Elaboración o Actualización:</v>
      </c>
      <c r="H1" s="216">
        <f>'2 CONTEXTO E IDENTIFICACIÓN'!J4</f>
        <v>46049</v>
      </c>
      <c r="I1" s="13"/>
      <c r="J1" s="13"/>
      <c r="K1" s="13"/>
      <c r="L1" s="43"/>
      <c r="M1" s="42"/>
      <c r="N1" s="43"/>
      <c r="O1" s="43"/>
      <c r="P1" s="43"/>
      <c r="Q1" s="43"/>
      <c r="R1" s="43"/>
      <c r="S1" s="227"/>
      <c r="T1" s="227"/>
      <c r="U1" s="227"/>
      <c r="V1" s="137"/>
      <c r="W1" s="38"/>
      <c r="X1" s="4"/>
      <c r="Y1" s="4"/>
      <c r="Z1" s="4"/>
    </row>
    <row r="2" spans="1:26" s="40" customFormat="1" ht="45" hidden="1" customHeight="1" x14ac:dyDescent="0.2">
      <c r="A2" s="491"/>
      <c r="B2" s="554"/>
      <c r="C2" s="39" t="str">
        <f>+'2 CONTEXTO E IDENTIFICACIÓN'!A2</f>
        <v>VERSIÓN DEL MAPA DE RIESGOS:</v>
      </c>
      <c r="D2" s="39">
        <f>'2 CONTEXTO E IDENTIFICACIÓN'!B2</f>
        <v>1</v>
      </c>
      <c r="E2" s="230"/>
      <c r="F2" s="230"/>
      <c r="G2" s="205" t="str">
        <f>+'2 CONTEXTO E IDENTIFICACIÓN'!$E$5</f>
        <v>Vigencia:</v>
      </c>
      <c r="H2" s="203">
        <f>'2 CONTEXTO E IDENTIFICACIÓN'!G5</f>
        <v>46023</v>
      </c>
      <c r="I2" s="204" t="s">
        <v>50</v>
      </c>
      <c r="J2" s="201">
        <f>'2 CONTEXTO E IDENTIFICACIÓN'!J5</f>
        <v>46386</v>
      </c>
      <c r="K2" s="230"/>
      <c r="L2" s="46"/>
      <c r="M2" s="45"/>
      <c r="N2" s="46"/>
      <c r="O2" s="46"/>
      <c r="P2" s="46"/>
      <c r="Q2" s="46"/>
      <c r="R2" s="46"/>
      <c r="S2" s="227"/>
      <c r="T2" s="227"/>
      <c r="U2" s="227"/>
      <c r="V2" s="137"/>
      <c r="W2" s="38"/>
      <c r="X2" s="3"/>
      <c r="Y2" s="3"/>
      <c r="Z2" s="3"/>
    </row>
    <row r="3" spans="1:26" s="40" customFormat="1" ht="15.75" hidden="1" thickBot="1" x14ac:dyDescent="0.25">
      <c r="A3" s="12" t="s">
        <v>46</v>
      </c>
      <c r="B3" s="493" t="str">
        <f>'2 CONTEXTO E IDENTIFICACIÓN'!B4</f>
        <v>UAERMV</v>
      </c>
      <c r="C3" s="493"/>
      <c r="D3" s="493"/>
      <c r="E3" s="276"/>
      <c r="F3" s="230"/>
      <c r="G3" s="276"/>
      <c r="H3" s="276"/>
      <c r="I3" s="276"/>
      <c r="J3" s="276"/>
      <c r="K3" s="277"/>
      <c r="L3" s="277"/>
      <c r="M3" s="276"/>
      <c r="N3" s="277"/>
      <c r="O3" s="277"/>
      <c r="P3" s="277"/>
      <c r="Q3" s="277"/>
      <c r="R3" s="277"/>
      <c r="S3" s="231"/>
      <c r="T3" s="231"/>
      <c r="U3" s="231"/>
      <c r="V3" s="137"/>
      <c r="W3" s="38"/>
      <c r="X3" s="3"/>
      <c r="Y3" s="3"/>
      <c r="Z3" s="3"/>
    </row>
    <row r="4" spans="1:26" s="48" customFormat="1" ht="16.5" hidden="1" customHeight="1" x14ac:dyDescent="0.25">
      <c r="A4" s="12" t="s">
        <v>47</v>
      </c>
      <c r="B4" s="493" t="str">
        <f>'2 CONTEXTO E IDENTIFICACIÓN'!F4</f>
        <v>16. Gestión Documental</v>
      </c>
      <c r="C4" s="494"/>
      <c r="D4" s="494"/>
      <c r="E4" s="47" t="s">
        <v>261</v>
      </c>
      <c r="F4" s="45" t="s">
        <v>262</v>
      </c>
      <c r="G4" s="47"/>
      <c r="H4" s="47"/>
      <c r="I4" s="47"/>
      <c r="J4" s="562" t="s">
        <v>265</v>
      </c>
      <c r="K4" s="563"/>
      <c r="L4" s="563"/>
      <c r="M4" s="563"/>
      <c r="N4" s="563"/>
      <c r="O4" s="563"/>
      <c r="P4" s="563"/>
      <c r="Q4" s="563"/>
      <c r="R4" s="564"/>
      <c r="S4" s="559" t="s">
        <v>263</v>
      </c>
      <c r="T4" s="558" t="s">
        <v>297</v>
      </c>
      <c r="U4" s="558"/>
      <c r="V4" s="536" t="s">
        <v>316</v>
      </c>
      <c r="W4" s="38"/>
      <c r="X4" s="484" t="s">
        <v>264</v>
      </c>
      <c r="Y4" s="485"/>
      <c r="Z4" s="486"/>
    </row>
    <row r="5" spans="1:26" s="48" customFormat="1" ht="33" customHeight="1" x14ac:dyDescent="0.25">
      <c r="A5" s="209"/>
      <c r="B5" s="208"/>
      <c r="C5" s="208"/>
      <c r="D5" s="137"/>
      <c r="E5" s="47"/>
      <c r="F5" s="47"/>
      <c r="G5" s="47"/>
      <c r="H5" s="47"/>
      <c r="I5" s="47"/>
      <c r="J5" s="565"/>
      <c r="K5" s="566"/>
      <c r="L5" s="566"/>
      <c r="M5" s="566"/>
      <c r="N5" s="566"/>
      <c r="O5" s="566"/>
      <c r="P5" s="566"/>
      <c r="Q5" s="566"/>
      <c r="R5" s="567"/>
      <c r="S5" s="560"/>
      <c r="T5" s="558"/>
      <c r="U5" s="558"/>
      <c r="V5" s="536"/>
      <c r="W5" s="38"/>
      <c r="X5" s="21" t="s">
        <v>225</v>
      </c>
      <c r="Y5" s="22" t="s">
        <v>266</v>
      </c>
      <c r="Z5" s="23" t="s">
        <v>267</v>
      </c>
    </row>
    <row r="6" spans="1:26" ht="29.25" customHeight="1" x14ac:dyDescent="0.25">
      <c r="A6" s="555" t="s">
        <v>219</v>
      </c>
      <c r="B6" s="555" t="s">
        <v>220</v>
      </c>
      <c r="C6" s="555" t="s">
        <v>268</v>
      </c>
      <c r="D6" s="555" t="s">
        <v>269</v>
      </c>
      <c r="E6" s="550" t="s">
        <v>270</v>
      </c>
      <c r="F6" s="548" t="s">
        <v>30</v>
      </c>
      <c r="G6" s="549"/>
      <c r="H6" s="549"/>
      <c r="I6" s="550"/>
      <c r="J6" s="545" t="s">
        <v>312</v>
      </c>
      <c r="K6" s="546"/>
      <c r="L6" s="546"/>
      <c r="M6" s="546"/>
      <c r="N6" s="547"/>
      <c r="O6" s="545" t="s">
        <v>313</v>
      </c>
      <c r="P6" s="546"/>
      <c r="Q6" s="546"/>
      <c r="R6" s="547"/>
      <c r="S6" s="561"/>
      <c r="T6" s="558"/>
      <c r="U6" s="558"/>
      <c r="V6" s="536"/>
      <c r="W6" s="38"/>
      <c r="X6" s="237" t="s">
        <v>233</v>
      </c>
      <c r="Y6" s="28">
        <v>0.01</v>
      </c>
      <c r="Z6" s="27">
        <v>0.2</v>
      </c>
    </row>
    <row r="7" spans="1:26" s="38" customFormat="1" ht="68.25" customHeight="1" thickBot="1" x14ac:dyDescent="0.3">
      <c r="A7" s="556"/>
      <c r="B7" s="556"/>
      <c r="C7" s="556"/>
      <c r="D7" s="556"/>
      <c r="E7" s="557"/>
      <c r="F7" s="49" t="s">
        <v>271</v>
      </c>
      <c r="G7" s="136" t="s">
        <v>272</v>
      </c>
      <c r="H7" s="136" t="s">
        <v>362</v>
      </c>
      <c r="I7" s="136" t="s">
        <v>274</v>
      </c>
      <c r="J7" s="49" t="s">
        <v>303</v>
      </c>
      <c r="K7" s="50" t="s">
        <v>33</v>
      </c>
      <c r="L7" s="50" t="s">
        <v>35</v>
      </c>
      <c r="M7" s="49" t="s">
        <v>36</v>
      </c>
      <c r="N7" s="50" t="s">
        <v>38</v>
      </c>
      <c r="O7" s="50" t="s">
        <v>90</v>
      </c>
      <c r="P7" s="50" t="s">
        <v>91</v>
      </c>
      <c r="Q7" s="50" t="s">
        <v>275</v>
      </c>
      <c r="R7" s="50" t="s">
        <v>276</v>
      </c>
      <c r="S7" s="50" t="s">
        <v>305</v>
      </c>
      <c r="T7" s="50" t="s">
        <v>298</v>
      </c>
      <c r="U7" s="50" t="s">
        <v>299</v>
      </c>
      <c r="V7" s="324" t="s">
        <v>277</v>
      </c>
      <c r="X7" s="238" t="s">
        <v>236</v>
      </c>
      <c r="Y7" s="28">
        <v>0.21</v>
      </c>
      <c r="Z7" s="27">
        <v>0.4</v>
      </c>
    </row>
    <row r="8" spans="1:26" ht="148.5" customHeight="1" x14ac:dyDescent="0.25">
      <c r="A8" s="537" t="str">
        <f>'2 CONTEXTO E IDENTIFICACIÓN'!A9</f>
        <v>R1</v>
      </c>
      <c r="B8" s="540" t="str">
        <f>+'2 CONTEXTO E IDENTIFICACIÓN'!J9</f>
        <v>Posibilidad de afectación económica por  sanción del entes regulador debido a incumplimiento de los lineamientos archivísticos,  a causa de pérdida, deterioro o inaccesibilidad de la información</v>
      </c>
      <c r="C8" s="522">
        <f>+'3 PROBABIL E IMPACTO INHERENTE'!E9</f>
        <v>0.6</v>
      </c>
      <c r="D8" s="525">
        <f>+'3 PROBABIL E IMPACTO INHERENTE'!M9</f>
        <v>0.6</v>
      </c>
      <c r="E8" s="338">
        <v>1</v>
      </c>
      <c r="F8" s="374" t="s">
        <v>396</v>
      </c>
      <c r="G8" s="382" t="s">
        <v>397</v>
      </c>
      <c r="H8" s="349" t="s">
        <v>398</v>
      </c>
      <c r="I8" s="340" t="str">
        <f t="shared" ref="I8:I71" si="0">+CONCATENATE(F8," ",G8," ",H8)</f>
        <v>El colaborador designado por el lider del proceso Revisa cuatrimestralmente, que los inventarios recibidos por las dependencias estén alineados con las Tablas de Retención Documental (TRD) para su posterior publicación en la intranet de la entidad. La evidencia de esta actividad es la comunicación oficial enviada a las dependencias, en la que se solicita la actualización de los inventarios.
En caso de identificar falencias en los inventarios documentales recibidos, se procederá a notificar a los responsables de las dependencias por correo electrónico, solicitando los ajustes necesarios.</v>
      </c>
      <c r="J8" s="52" t="s">
        <v>100</v>
      </c>
      <c r="K8" s="341">
        <f>+IFERROR(VLOOKUP($J8,'10 FORMULAS'!$B$51:$C$53,2,0),"")</f>
        <v>0.25</v>
      </c>
      <c r="L8" s="341" t="str">
        <f>+IF(J8="Preventivo","Probabilidad",IF(J8="Detectivo","Probabilidad",IF(#REF!="Correctivo","Impacto","")))</f>
        <v>Probabilidad</v>
      </c>
      <c r="M8" s="342" t="s">
        <v>112</v>
      </c>
      <c r="N8" s="341">
        <f>+IFERROR(VLOOKUP($M8,'10 FORMULAS'!$B$54:$C$55,2,0),"")</f>
        <v>0.15</v>
      </c>
      <c r="O8" s="343" t="s">
        <v>102</v>
      </c>
      <c r="P8" s="343" t="s">
        <v>355</v>
      </c>
      <c r="Q8" s="343" t="s">
        <v>104</v>
      </c>
      <c r="R8" s="343" t="s">
        <v>105</v>
      </c>
      <c r="S8" s="341">
        <f t="shared" ref="S8:S39" si="1">+IFERROR($K8+$N8,"")</f>
        <v>0.4</v>
      </c>
      <c r="T8" s="341">
        <f>+IFERROR(C8*S8,"")</f>
        <v>0.24</v>
      </c>
      <c r="U8" s="341">
        <f>+IFERROR(C8-T8,"")</f>
        <v>0.36</v>
      </c>
      <c r="V8" s="532">
        <v>0.36</v>
      </c>
      <c r="W8" s="38"/>
      <c r="X8" s="239" t="s">
        <v>240</v>
      </c>
      <c r="Y8" s="28">
        <v>0.41</v>
      </c>
      <c r="Z8" s="27">
        <v>0.6</v>
      </c>
    </row>
    <row r="9" spans="1:26" ht="15" x14ac:dyDescent="0.25">
      <c r="A9" s="538"/>
      <c r="B9" s="541"/>
      <c r="C9" s="523"/>
      <c r="D9" s="526"/>
      <c r="E9" s="278">
        <v>2</v>
      </c>
      <c r="F9" s="329"/>
      <c r="G9" s="330"/>
      <c r="H9" s="329"/>
      <c r="I9" s="284" t="str">
        <f t="shared" si="0"/>
        <v xml:space="preserve">  </v>
      </c>
      <c r="J9" s="194"/>
      <c r="K9" s="232" t="str">
        <f>+IFERROR(VLOOKUP($J9,'10 FORMULAS'!$B$51:$C$53,2,0),"")</f>
        <v/>
      </c>
      <c r="L9" s="232" t="e">
        <f>+IF(J9="Preventivo","Probabilidad",IF(J9="Detectivo","Probabilidad",IF(#REF!="Correctivo","Impacto","")))</f>
        <v>#REF!</v>
      </c>
      <c r="M9" s="279"/>
      <c r="N9" s="232" t="str">
        <f>+IFERROR(VLOOKUP($M9,'10 FORMULAS'!$B$54:$C$55,2,0),"")</f>
        <v/>
      </c>
      <c r="O9" s="280"/>
      <c r="P9" s="280"/>
      <c r="Q9" s="280"/>
      <c r="R9" s="280"/>
      <c r="S9" s="232" t="str">
        <f t="shared" si="1"/>
        <v/>
      </c>
      <c r="T9" s="232" t="str">
        <f>+IFERROR(U8*S9,"")</f>
        <v/>
      </c>
      <c r="U9" s="232" t="str">
        <f>+IFERROR(U8-T9,"")</f>
        <v/>
      </c>
      <c r="V9" s="533"/>
      <c r="W9" s="38"/>
      <c r="X9" s="32" t="s">
        <v>244</v>
      </c>
      <c r="Y9" s="28">
        <v>0.61</v>
      </c>
      <c r="Z9" s="27">
        <v>0.8</v>
      </c>
    </row>
    <row r="10" spans="1:26" ht="21.75" customHeight="1" x14ac:dyDescent="0.25">
      <c r="A10" s="538"/>
      <c r="B10" s="541"/>
      <c r="C10" s="523"/>
      <c r="D10" s="526"/>
      <c r="E10" s="278">
        <v>3</v>
      </c>
      <c r="F10" s="285"/>
      <c r="G10" s="286"/>
      <c r="H10" s="286"/>
      <c r="I10" s="284" t="str">
        <f t="shared" si="0"/>
        <v xml:space="preserve">  </v>
      </c>
      <c r="J10" s="194"/>
      <c r="K10" s="232" t="str">
        <f>+IFERROR(VLOOKUP($J10,'10 FORMULAS'!$B$51:$C$53,2,0),"")</f>
        <v/>
      </c>
      <c r="L10" s="232" t="e">
        <f>+IF(J10="Preventivo","Probabilidad",IF(J10="Detectivo","Probabilidad",IF(#REF!="Correctivo","Impacto","")))</f>
        <v>#REF!</v>
      </c>
      <c r="M10" s="279"/>
      <c r="N10" s="232" t="str">
        <f>+IFERROR(VLOOKUP($M10,'10 FORMULAS'!$B$54:$C$55,2,0),"")</f>
        <v/>
      </c>
      <c r="O10" s="280"/>
      <c r="P10" s="280"/>
      <c r="Q10" s="280"/>
      <c r="R10" s="280"/>
      <c r="S10" s="232" t="str">
        <f t="shared" si="1"/>
        <v/>
      </c>
      <c r="T10" s="232" t="str">
        <f>+IFERROR(U9*S10,"")</f>
        <v/>
      </c>
      <c r="U10" s="232" t="str">
        <f>+IFERROR(U9-T10,"")</f>
        <v/>
      </c>
      <c r="V10" s="533"/>
      <c r="W10" s="38"/>
      <c r="X10" s="240" t="s">
        <v>248</v>
      </c>
      <c r="Y10" s="28">
        <v>0.81</v>
      </c>
      <c r="Z10" s="27">
        <v>1</v>
      </c>
    </row>
    <row r="11" spans="1:26" ht="21.75" customHeight="1" x14ac:dyDescent="0.25">
      <c r="A11" s="538"/>
      <c r="B11" s="541"/>
      <c r="C11" s="523"/>
      <c r="D11" s="526"/>
      <c r="E11" s="278">
        <v>4</v>
      </c>
      <c r="F11" s="285"/>
      <c r="G11" s="286"/>
      <c r="H11" s="286"/>
      <c r="I11" s="284"/>
      <c r="J11" s="194"/>
      <c r="K11" s="232" t="str">
        <f>+IFERROR(VLOOKUP($J11,'10 FORMULAS'!$B$51:$C$53,2,0),"")</f>
        <v/>
      </c>
      <c r="L11" s="232" t="e">
        <f>+IF(J11="Preventivo","Probabilidad",IF(J11="Detectivo","Probabilidad",IF(#REF!="Correctivo","Impacto","")))</f>
        <v>#REF!</v>
      </c>
      <c r="M11" s="279"/>
      <c r="N11" s="232" t="str">
        <f>+IFERROR(VLOOKUP($M11,'10 FORMULAS'!$B$54:$C$55,2,0),"")</f>
        <v/>
      </c>
      <c r="O11" s="280"/>
      <c r="P11" s="280"/>
      <c r="Q11" s="280"/>
      <c r="R11" s="280"/>
      <c r="S11" s="232" t="str">
        <f t="shared" si="1"/>
        <v/>
      </c>
      <c r="T11" s="232" t="str">
        <f>+IFERROR(U10*S11,"")</f>
        <v/>
      </c>
      <c r="U11" s="232" t="str">
        <f>+IFERROR(U10-T11,"")</f>
        <v/>
      </c>
      <c r="V11" s="533"/>
      <c r="W11" s="38"/>
      <c r="X11" s="228"/>
      <c r="Y11" s="228"/>
      <c r="Z11" s="228"/>
    </row>
    <row r="12" spans="1:26" ht="21.75" customHeight="1" x14ac:dyDescent="0.25">
      <c r="A12" s="538"/>
      <c r="B12" s="541"/>
      <c r="C12" s="523"/>
      <c r="D12" s="526"/>
      <c r="E12" s="278">
        <v>5</v>
      </c>
      <c r="F12" s="285"/>
      <c r="G12" s="286"/>
      <c r="H12" s="286"/>
      <c r="I12" s="221" t="str">
        <f t="shared" si="0"/>
        <v xml:space="preserve">  </v>
      </c>
      <c r="J12" s="194"/>
      <c r="K12" s="232" t="str">
        <f>+IFERROR(VLOOKUP($J12,'10 FORMULAS'!$B$51:$C$53,2,0),"")</f>
        <v/>
      </c>
      <c r="L12" s="232" t="e">
        <f>+IF(J12="Preventivo","Probabilidad",IF(J12="Detectivo","Probabilidad",IF(#REF!="Correctivo","Impacto","")))</f>
        <v>#REF!</v>
      </c>
      <c r="M12" s="279"/>
      <c r="N12" s="232" t="str">
        <f>+IFERROR(VLOOKUP($M12,'10 FORMULAS'!$B$54:$C$55,2,0),"")</f>
        <v/>
      </c>
      <c r="O12" s="280"/>
      <c r="P12" s="280"/>
      <c r="Q12" s="280"/>
      <c r="R12" s="280"/>
      <c r="S12" s="232" t="str">
        <f t="shared" si="1"/>
        <v/>
      </c>
      <c r="T12" s="232" t="str">
        <f>+IFERROR(U11*S12,"")</f>
        <v/>
      </c>
      <c r="U12" s="232" t="str">
        <f>+IFERROR(U11-T12,"")</f>
        <v/>
      </c>
      <c r="V12" s="533"/>
      <c r="W12" s="38"/>
      <c r="X12" s="228"/>
      <c r="Y12" s="228"/>
      <c r="Z12" s="228"/>
    </row>
    <row r="13" spans="1:26" ht="21.75" customHeight="1" thickBot="1" x14ac:dyDescent="0.3">
      <c r="A13" s="539"/>
      <c r="B13" s="542"/>
      <c r="C13" s="524"/>
      <c r="D13" s="527"/>
      <c r="E13" s="281">
        <v>6</v>
      </c>
      <c r="F13" s="287"/>
      <c r="G13" s="288"/>
      <c r="H13" s="288"/>
      <c r="I13" s="344" t="str">
        <f t="shared" si="0"/>
        <v xml:space="preserve">  </v>
      </c>
      <c r="J13" s="195"/>
      <c r="K13" s="345" t="str">
        <f>+IFERROR(VLOOKUP($J13,'10 FORMULAS'!$B$51:$C$53,2,0),"")</f>
        <v/>
      </c>
      <c r="L13" s="345" t="e">
        <f>+IF(J13="Preventivo","Probabilidad",IF(J13="Detectivo","Probabilidad",IF(#REF!="Correctivo","Impacto","")))</f>
        <v>#REF!</v>
      </c>
      <c r="M13" s="346"/>
      <c r="N13" s="345" t="str">
        <f>+IFERROR(VLOOKUP($M13,'10 FORMULAS'!$B$54:$C$55,2,0),"")</f>
        <v/>
      </c>
      <c r="O13" s="347"/>
      <c r="P13" s="347"/>
      <c r="Q13" s="347"/>
      <c r="R13" s="347"/>
      <c r="S13" s="345" t="str">
        <f t="shared" si="1"/>
        <v/>
      </c>
      <c r="T13" s="345" t="str">
        <f>+IFERROR(U12*S13,"")</f>
        <v/>
      </c>
      <c r="U13" s="345" t="str">
        <f>+IFERROR(U12-T13,"")</f>
        <v/>
      </c>
      <c r="V13" s="534"/>
      <c r="W13" s="38"/>
      <c r="X13" s="228"/>
      <c r="Y13" s="228"/>
      <c r="Z13" s="228"/>
    </row>
    <row r="14" spans="1:26" ht="81.75" customHeight="1" x14ac:dyDescent="0.25">
      <c r="A14" s="543" t="str">
        <f>'2 CONTEXTO E IDENTIFICACIÓN'!A10</f>
        <v>R2</v>
      </c>
      <c r="B14" s="544" t="str">
        <f>+'2 CONTEXTO E IDENTIFICACIÓN'!J10</f>
        <v>Posibilidad de afectación económica y reputacional por incumplimiento de los lineamientos establecidos en el Programa de Gestión Documental, a causa de inadecuado manejo y consulta de la documentación por parte de los colaboradores de la Entidad. Lo cual puede generar sanciones por parte de entes de control</v>
      </c>
      <c r="C14" s="528">
        <f>+'3 PROBABIL E IMPACTO INHERENTE'!E10</f>
        <v>0.6</v>
      </c>
      <c r="D14" s="529">
        <f>+'3 PROBABIL E IMPACTO INHERENTE'!M10</f>
        <v>0.6</v>
      </c>
      <c r="E14" s="282">
        <v>1</v>
      </c>
      <c r="F14" s="348" t="s">
        <v>406</v>
      </c>
      <c r="G14" s="385" t="s">
        <v>407</v>
      </c>
      <c r="H14" s="348" t="s">
        <v>408</v>
      </c>
      <c r="I14" s="334" t="str">
        <f t="shared" si="0"/>
        <v>El colaborador designado para el proceso de gestión documental  verifica trimestralmente la verificación del cumplimiento de las actividades de mantenimiento en las instalaciones del archivo central, dejando como evidencia el diligenciamiento del formato de inspección de archivos y mobiliario correspondiente al periodo evaluado.
En caso de identificarse incumplimientos en la ejecución de las acciones programadas, la novedad se comunica de manera oficial al supervisor o responsable del cronograma, con el fin de que se adopten las decisiones y ajustes necesarios.</v>
      </c>
      <c r="J14" s="254" t="s">
        <v>100</v>
      </c>
      <c r="K14" s="335">
        <f>+IFERROR(VLOOKUP($J14,'10 FORMULAS'!$B$51:$C$53,2,0),"")</f>
        <v>0.25</v>
      </c>
      <c r="L14" s="335" t="str">
        <f>+IF(J14="Preventivo","Probabilidad",IF(J14="Detectivo","Probabilidad",IF(#REF!="Correctivo","Impacto","")))</f>
        <v>Probabilidad</v>
      </c>
      <c r="M14" s="336" t="s">
        <v>112</v>
      </c>
      <c r="N14" s="335">
        <f>+IFERROR(VLOOKUP($M14,'10 FORMULAS'!$B$54:$C$55,2,0),"")</f>
        <v>0.15</v>
      </c>
      <c r="O14" s="337" t="s">
        <v>102</v>
      </c>
      <c r="P14" s="337" t="s">
        <v>205</v>
      </c>
      <c r="Q14" s="337" t="s">
        <v>104</v>
      </c>
      <c r="R14" s="337" t="s">
        <v>105</v>
      </c>
      <c r="S14" s="335">
        <f t="shared" si="1"/>
        <v>0.4</v>
      </c>
      <c r="T14" s="335">
        <f>+IFERROR(C14*S14,"")</f>
        <v>0.24</v>
      </c>
      <c r="U14" s="335">
        <f>+IFERROR(C14-T14,"")</f>
        <v>0.36</v>
      </c>
      <c r="V14" s="519">
        <v>0.05</v>
      </c>
      <c r="W14" s="38"/>
      <c r="X14" s="228"/>
      <c r="Y14" s="229"/>
      <c r="Z14" s="229"/>
    </row>
    <row r="15" spans="1:26" ht="78.599999999999994" customHeight="1" x14ac:dyDescent="0.25">
      <c r="A15" s="538"/>
      <c r="B15" s="541"/>
      <c r="C15" s="528"/>
      <c r="D15" s="526"/>
      <c r="E15" s="278">
        <v>2</v>
      </c>
      <c r="F15" s="331" t="s">
        <v>409</v>
      </c>
      <c r="G15" s="385" t="s">
        <v>410</v>
      </c>
      <c r="H15" s="331" t="s">
        <v>411</v>
      </c>
      <c r="I15" s="221" t="str">
        <f t="shared" si="0"/>
        <v>El colaborador designado por el proceso Gestión documental Verifica cuatrimestralmente la generación automática de las copias de seguridad del aplicativo ORFEO por parte de la Oficina de Tecnologias de la Información solicitando  a través de correo electrónico (mesa de ayuda) la generación de las mismas; Así mismo, el colaborador designado por el proceso verifica  que la información se encuentre completa en relación  a las copias de seguridad de ORFEO , con el fin de garantizar el respaldo de la información electrónica almacenada en el aplicativo para evitar su pérdida. Como evidencia del control quedarán actas de reunión de la verificación del Back-Up  y  los correos remitidos a la mesa de ayuda y los pantallazos de los Backups realizados  aplicativo ORFEO.</v>
      </c>
      <c r="J15" s="194" t="s">
        <v>100</v>
      </c>
      <c r="K15" s="232">
        <f>+IFERROR(VLOOKUP($J15,'10 FORMULAS'!$B$51:$C$53,2,0),"")</f>
        <v>0.25</v>
      </c>
      <c r="L15" s="232" t="str">
        <f>+IF(J15="Preventivo","Probabilidad",IF(J15="Detectivo","Probabilidad",IF(#REF!="Correctivo","Impacto","")))</f>
        <v>Probabilidad</v>
      </c>
      <c r="M15" s="279" t="s">
        <v>101</v>
      </c>
      <c r="N15" s="232">
        <f>+IFERROR(VLOOKUP($M15,'10 FORMULAS'!$B$54:$C$55,2,0),"")</f>
        <v>0.25</v>
      </c>
      <c r="O15" s="280" t="s">
        <v>102</v>
      </c>
      <c r="P15" s="280" t="s">
        <v>355</v>
      </c>
      <c r="Q15" s="280" t="s">
        <v>308</v>
      </c>
      <c r="R15" s="280" t="s">
        <v>105</v>
      </c>
      <c r="S15" s="232">
        <f t="shared" si="1"/>
        <v>0.5</v>
      </c>
      <c r="T15" s="232">
        <f>+IFERROR(U14*S15,"")</f>
        <v>0.18</v>
      </c>
      <c r="U15" s="232">
        <f>+IFERROR(U14-T15,"")</f>
        <v>0.18</v>
      </c>
      <c r="V15" s="520"/>
      <c r="W15" s="38"/>
      <c r="X15" s="228"/>
      <c r="Y15" s="229"/>
      <c r="Z15" s="229"/>
    </row>
    <row r="16" spans="1:26" ht="58.15" customHeight="1" x14ac:dyDescent="0.25">
      <c r="A16" s="538"/>
      <c r="B16" s="541"/>
      <c r="C16" s="528"/>
      <c r="D16" s="526"/>
      <c r="E16" s="278">
        <v>3</v>
      </c>
      <c r="F16" s="258" t="s">
        <v>412</v>
      </c>
      <c r="G16" s="386" t="s">
        <v>397</v>
      </c>
      <c r="H16" s="194" t="s">
        <v>413</v>
      </c>
      <c r="I16" s="221" t="str">
        <f t="shared" si="0"/>
        <v>El  colaborador designado del proceso gestión documental   Revisa  mensualmente revisa por dependencias el número de radicados sin finalizar, asi mismo, genera mensualmente  un reporte de las estadísticas de finalización de los trámites  en ORFEO, con el fin de  informar  a los usuarios  a través de correo electrónico las estadísticas de Orfeo, y  evidenciar el estado de los trámites  por dependencias y reducir los trámites pendientes de finalización. Como evidencia se dejan los reportes de las estadísticas de trámites en Orfeo generadas durante el periodo</v>
      </c>
      <c r="J16" s="194" t="s">
        <v>111</v>
      </c>
      <c r="K16" s="232">
        <f>+IFERROR(VLOOKUP($J16,'10 FORMULAS'!$B$51:$C$53,2,0),"")</f>
        <v>0.15</v>
      </c>
      <c r="L16" s="232" t="str">
        <f>+IF(J16="Preventivo","Probabilidad",IF(J16="Detectivo","Probabilidad",IF(#REF!="Correctivo","Impacto","")))</f>
        <v>Probabilidad</v>
      </c>
      <c r="M16" s="279" t="s">
        <v>112</v>
      </c>
      <c r="N16" s="232">
        <f>+IFERROR(VLOOKUP($M16,'10 FORMULAS'!$B$54:$C$55,2,0),"")</f>
        <v>0.15</v>
      </c>
      <c r="O16" s="280" t="s">
        <v>102</v>
      </c>
      <c r="P16" s="280" t="s">
        <v>203</v>
      </c>
      <c r="Q16" s="280" t="s">
        <v>104</v>
      </c>
      <c r="R16" s="280" t="s">
        <v>105</v>
      </c>
      <c r="S16" s="232">
        <f t="shared" si="1"/>
        <v>0.3</v>
      </c>
      <c r="T16" s="232">
        <f>+IFERROR(U15*S16,"")</f>
        <v>5.3999999999999999E-2</v>
      </c>
      <c r="U16" s="232">
        <f>+IFERROR(U15-T16,"")</f>
        <v>0.126</v>
      </c>
      <c r="V16" s="520"/>
      <c r="W16" s="38"/>
      <c r="X16" s="228"/>
      <c r="Y16" s="229"/>
      <c r="Z16" s="229"/>
    </row>
    <row r="17" spans="1:26" ht="121.9" customHeight="1" x14ac:dyDescent="0.25">
      <c r="A17" s="551"/>
      <c r="B17" s="552"/>
      <c r="C17" s="528"/>
      <c r="D17" s="530"/>
      <c r="E17" s="278">
        <v>4</v>
      </c>
      <c r="F17" s="260" t="s">
        <v>414</v>
      </c>
      <c r="G17" s="385" t="s">
        <v>410</v>
      </c>
      <c r="H17" s="255" t="s">
        <v>415</v>
      </c>
      <c r="I17" s="221" t="str">
        <f t="shared" si="0"/>
        <v>El  colaborador responsable del proceso gestión documental,  Verifica al momento del retiro de un funcionario o contratista de la Entidad, que no tenga radicados pendientes en sus carpetas de orfeo, con el fin de evidenciar la finalización de los trámites de comunicaciones a cargo de los colaboradores de la Entidad y emitir  el Paz y Salvo correspondiente.
En caso de evidenciar radicados pendientes sin finalizar, no se procederá a la firma del paz y salvo hasta que el usuario se haya puesto al día con los mismos. Como soporte se contará con un repositorio de los reportes  de la verificación en Orfeo para gestionar la firma de los paz y salvos tramitados durante el periodo.</v>
      </c>
      <c r="J17" s="194" t="s">
        <v>100</v>
      </c>
      <c r="K17" s="232">
        <f>+IFERROR(VLOOKUP($J17,'10 FORMULAS'!$B$51:$C$53,2,0),"")</f>
        <v>0.25</v>
      </c>
      <c r="L17" s="232" t="str">
        <f>+IF(J17="Preventivo","Probabilidad",IF(J17="Detectivo","Probabilidad",IF(#REF!="Correctivo","Impacto","")))</f>
        <v>Probabilidad</v>
      </c>
      <c r="M17" s="279" t="s">
        <v>112</v>
      </c>
      <c r="N17" s="232">
        <f>+IFERROR(VLOOKUP($M17,'10 FORMULAS'!$B$54:$C$55,2,0),"")</f>
        <v>0.15</v>
      </c>
      <c r="O17" s="280" t="s">
        <v>102</v>
      </c>
      <c r="P17" s="280" t="s">
        <v>307</v>
      </c>
      <c r="Q17" s="280" t="s">
        <v>308</v>
      </c>
      <c r="R17" s="280" t="s">
        <v>105</v>
      </c>
      <c r="S17" s="232">
        <f t="shared" si="1"/>
        <v>0.4</v>
      </c>
      <c r="T17" s="232">
        <f>+IFERROR(U16*S17,"")</f>
        <v>5.04E-2</v>
      </c>
      <c r="U17" s="232">
        <f>+IFERROR(U16-T17,"")</f>
        <v>7.5600000000000001E-2</v>
      </c>
      <c r="V17" s="535"/>
      <c r="W17" s="38"/>
      <c r="X17" s="228"/>
      <c r="Y17" s="229"/>
      <c r="Z17" s="229"/>
    </row>
    <row r="18" spans="1:26" ht="126.6" customHeight="1" x14ac:dyDescent="0.25">
      <c r="A18" s="551"/>
      <c r="B18" s="552"/>
      <c r="C18" s="528"/>
      <c r="D18" s="530"/>
      <c r="E18" s="278">
        <v>5</v>
      </c>
      <c r="F18" s="260" t="s">
        <v>416</v>
      </c>
      <c r="G18" s="385" t="s">
        <v>410</v>
      </c>
      <c r="H18" s="255" t="s">
        <v>417</v>
      </c>
      <c r="I18" s="221" t="str">
        <f t="shared" si="0"/>
        <v>El colaborador responsable del proceso gestión documenta Verifica  que se entregue la documentación foliada, al momento de realizar el préstamo de carpetas del archivo central con el fin de prevenir la pérdida o alteración de los archivos, bien sea por inclusión o sustracción de información.
 Para el caso de hacer el préstamo de manera virtual  el  colaborador verifica  a través de la matriz de prestamos que el expediente se encuentre completo para su respectiva consulta,  y se le asigna el tiempo de acceso a los expedientes conforme al  procedimiento GDO-PR-004 consulta y prestamos documentales.
Al momento de realizar la entrega de los documentos, se verifica nuevamente la foliación y se diligencia la entrega en el formato "Documento Afuera". En caso de evidenciar perdida o alteración de los archivos, se solicita la corrección del expediente al servidor público o colaborador y en caso de ser necesario se realiza un informe en el que consta la alteración del expediente dirigido a la Secretaría General para lo de su competencia.
Como evidencia se deja los formatos GDO-FM-015 diligenciados, para los casos en físico, y  para los prestamos magnéticos se deja la base de datos de prestamos documentales actualizada.</v>
      </c>
      <c r="J18" s="194" t="s">
        <v>100</v>
      </c>
      <c r="K18" s="232">
        <f>+IFERROR(VLOOKUP($J18,'10 FORMULAS'!$B$51:$C$53,2,0),"")</f>
        <v>0.25</v>
      </c>
      <c r="L18" s="232" t="str">
        <f>+IF(J18="Preventivo","Probabilidad",IF(J18="Detectivo","Probabilidad",IF(#REF!="Correctivo","Impacto","")))</f>
        <v>Probabilidad</v>
      </c>
      <c r="M18" s="279" t="s">
        <v>112</v>
      </c>
      <c r="N18" s="232">
        <f>+IFERROR(VLOOKUP($M18,'10 FORMULAS'!$B$54:$C$55,2,0),"")</f>
        <v>0.15</v>
      </c>
      <c r="O18" s="280" t="s">
        <v>102</v>
      </c>
      <c r="P18" s="280" t="s">
        <v>307</v>
      </c>
      <c r="Q18" s="280" t="s">
        <v>104</v>
      </c>
      <c r="R18" s="280" t="s">
        <v>105</v>
      </c>
      <c r="S18" s="232">
        <f t="shared" si="1"/>
        <v>0.4</v>
      </c>
      <c r="T18" s="232">
        <f>+IFERROR(U17*S18,"")</f>
        <v>3.0240000000000003E-2</v>
      </c>
      <c r="U18" s="232">
        <f>+IFERROR(U17-T18,"")</f>
        <v>4.5359999999999998E-2</v>
      </c>
      <c r="V18" s="535"/>
      <c r="W18" s="38"/>
      <c r="X18" s="228"/>
      <c r="Y18" s="229"/>
      <c r="Z18" s="229"/>
    </row>
    <row r="19" spans="1:26" ht="29.45" customHeight="1" thickBot="1" x14ac:dyDescent="0.3">
      <c r="A19" s="551"/>
      <c r="B19" s="552"/>
      <c r="C19" s="528"/>
      <c r="D19" s="530"/>
      <c r="E19" s="332">
        <v>6</v>
      </c>
      <c r="F19" s="195"/>
      <c r="G19" s="195"/>
      <c r="H19" s="195"/>
      <c r="I19" s="344" t="str">
        <f t="shared" si="0"/>
        <v xml:space="preserve">  </v>
      </c>
      <c r="J19" s="195"/>
      <c r="K19" s="345" t="str">
        <f>+IFERROR(VLOOKUP($J19,'10 FORMULAS'!$B$51:$C$53,2,0),"")</f>
        <v/>
      </c>
      <c r="L19" s="345" t="e">
        <f>+IF(J19="Preventivo","Probabilidad",IF(J19="Detectivo","Probabilidad",IF(#REF!="Correctivo","Impacto","")))</f>
        <v>#REF!</v>
      </c>
      <c r="M19" s="346"/>
      <c r="N19" s="345" t="str">
        <f>+IFERROR(VLOOKUP($M19,'10 FORMULAS'!$B$54:$C$55,2,0),"")</f>
        <v/>
      </c>
      <c r="O19" s="347"/>
      <c r="P19" s="347"/>
      <c r="Q19" s="347"/>
      <c r="R19" s="347"/>
      <c r="S19" s="345" t="str">
        <f t="shared" si="1"/>
        <v/>
      </c>
      <c r="T19" s="333" t="str">
        <f>+IFERROR(U18*S19,"")</f>
        <v/>
      </c>
      <c r="U19" s="333" t="str">
        <f>+IFERROR(U18-T19,"")</f>
        <v/>
      </c>
      <c r="V19" s="535"/>
      <c r="W19" s="38"/>
    </row>
    <row r="20" spans="1:26" ht="116.25" customHeight="1" x14ac:dyDescent="0.25">
      <c r="A20" s="537" t="str">
        <f>'2 CONTEXTO E IDENTIFICACIÓN'!A11</f>
        <v>R3</v>
      </c>
      <c r="B20" s="540" t="str">
        <f>+'2 CONTEXTO E IDENTIFICACIÓN'!J11</f>
        <v xml:space="preserve">Posibilidad de afectación económica y reputacional por inadecuado manejo de la correspondencia por parte de los colaboradores,  a causa de deficiencia en la revisión de la documentación que se recibe para radicar
</v>
      </c>
      <c r="C20" s="522">
        <f>+'3 PROBABIL E IMPACTO INHERENTE'!E11</f>
        <v>1</v>
      </c>
      <c r="D20" s="525">
        <f>+'3 PROBABIL E IMPACTO INHERENTE'!M11</f>
        <v>0.6</v>
      </c>
      <c r="E20" s="338">
        <v>1</v>
      </c>
      <c r="F20" s="388" t="s">
        <v>428</v>
      </c>
      <c r="G20" s="390" t="s">
        <v>407</v>
      </c>
      <c r="H20" s="388" t="s">
        <v>429</v>
      </c>
      <c r="I20" s="389" t="str">
        <f t="shared" si="0"/>
        <v>El colaborador designado del proceso de gestión documenta verifica semanalmente una muestra (10%) del total de la recepción de comunicaciones oficiales de entrada en físico y electrónico, con el fin revisar el trámite adecuado para la gestión de las comunicaciones, como evidencia se emitirá una matriz en formato Excel la cual visualizará el seguimiento y control a la radicación de las comunicaciones oficiales en la UMV. (se adjunta matriz en formato Excel  del seguimiento y control a la radicación de las comunicaciones oficiales).</v>
      </c>
      <c r="J20" s="254" t="s">
        <v>111</v>
      </c>
      <c r="K20" s="335">
        <f>+IFERROR(VLOOKUP($J20,'10 FORMULAS'!$B$51:$C$53,2,0),"")</f>
        <v>0.15</v>
      </c>
      <c r="L20" s="335" t="str">
        <f>+IF(J20="Preventivo","Probabilidad",IF(J20="Detectivo","Probabilidad",IF(#REF!="Correctivo","Impacto","")))</f>
        <v>Probabilidad</v>
      </c>
      <c r="M20" s="336" t="s">
        <v>112</v>
      </c>
      <c r="N20" s="335">
        <f>+IFERROR(VLOOKUP($M20,'10 FORMULAS'!$B$54:$C$55,2,0),"")</f>
        <v>0.15</v>
      </c>
      <c r="O20" s="337" t="s">
        <v>102</v>
      </c>
      <c r="P20" s="337" t="s">
        <v>205</v>
      </c>
      <c r="Q20" s="337" t="s">
        <v>104</v>
      </c>
      <c r="R20" s="337" t="s">
        <v>105</v>
      </c>
      <c r="S20" s="335">
        <f t="shared" si="1"/>
        <v>0.3</v>
      </c>
      <c r="T20" s="341">
        <f t="shared" ref="T20:T51" si="2">+IFERROR(C20*S20,"")</f>
        <v>0.3</v>
      </c>
      <c r="U20" s="341">
        <f>+IFERROR(C20-T20,"")</f>
        <v>0.7</v>
      </c>
      <c r="V20" s="532">
        <v>0.42</v>
      </c>
      <c r="W20" s="38"/>
      <c r="X20" s="228"/>
      <c r="Y20" s="229"/>
      <c r="Z20" s="229"/>
    </row>
    <row r="21" spans="1:26" ht="249" customHeight="1" x14ac:dyDescent="0.25">
      <c r="A21" s="538"/>
      <c r="B21" s="541"/>
      <c r="C21" s="523"/>
      <c r="D21" s="526"/>
      <c r="E21" s="278">
        <v>2</v>
      </c>
      <c r="F21" s="329" t="s">
        <v>428</v>
      </c>
      <c r="G21" s="390" t="s">
        <v>407</v>
      </c>
      <c r="H21" s="329" t="s">
        <v>430</v>
      </c>
      <c r="I21" s="221" t="str">
        <f t="shared" si="0"/>
        <v>El colaborador designado del proceso de gestión documenta verifica trimestralmente  la apropiación de los procedimientos, documentos, lineamientos  relacionados con la producción, trámite y distribución de documentos  con una evaluación que mida el nivel de entendimiento y aplicación de estos dirigido al personal de la ventanilla Correspondencia. Como evidencia se cuenta con lista de chequeo o verificación, las evaluaciones diligenciadas, el análisis y resultados de estas.
En caso de que los resultados totales de la evaluación de todos los colaboradores no superen el 70% se deberá realizar sensibilización y explicación personalizada de dicha información.</v>
      </c>
      <c r="J21" s="194" t="s">
        <v>100</v>
      </c>
      <c r="K21" s="232">
        <f>+IFERROR(VLOOKUP($J21,'10 FORMULAS'!$B$51:$C$53,2,0),"")</f>
        <v>0.25</v>
      </c>
      <c r="L21" s="232" t="str">
        <f>+IF(J21="Preventivo","Probabilidad",IF(J21="Detectivo","Probabilidad",IF(#REF!="Correctivo","Impacto","")))</f>
        <v>Probabilidad</v>
      </c>
      <c r="M21" s="279" t="s">
        <v>112</v>
      </c>
      <c r="N21" s="232">
        <f>+IFERROR(VLOOKUP($M21,'10 FORMULAS'!$B$54:$C$55,2,0),"")</f>
        <v>0.15</v>
      </c>
      <c r="O21" s="280" t="s">
        <v>102</v>
      </c>
      <c r="P21" s="280" t="s">
        <v>205</v>
      </c>
      <c r="Q21" s="280" t="s">
        <v>104</v>
      </c>
      <c r="R21" s="280" t="s">
        <v>105</v>
      </c>
      <c r="S21" s="232">
        <f t="shared" si="1"/>
        <v>0.4</v>
      </c>
      <c r="T21" s="232">
        <f>+IFERROR(U20*S21,"")</f>
        <v>0.27999999999999997</v>
      </c>
      <c r="U21" s="232">
        <f>+IFERROR(U20-T21,"")</f>
        <v>0.42</v>
      </c>
      <c r="V21" s="533"/>
      <c r="W21" s="38"/>
      <c r="X21" s="228"/>
      <c r="Y21" s="229"/>
      <c r="Z21" s="229"/>
    </row>
    <row r="22" spans="1:26" ht="29.45" customHeight="1" x14ac:dyDescent="0.25">
      <c r="A22" s="538"/>
      <c r="B22" s="541"/>
      <c r="C22" s="523"/>
      <c r="D22" s="526"/>
      <c r="E22" s="278">
        <v>3</v>
      </c>
      <c r="F22" s="258"/>
      <c r="G22" s="194"/>
      <c r="H22" s="194"/>
      <c r="I22" s="221" t="str">
        <f t="shared" si="0"/>
        <v xml:space="preserve">  </v>
      </c>
      <c r="J22" s="194"/>
      <c r="K22" s="232" t="str">
        <f>+IFERROR(VLOOKUP($J22,'10 FORMULAS'!$B$51:$C$53,2,0),"")</f>
        <v/>
      </c>
      <c r="L22" s="232" t="e">
        <f>+IF(J22="Preventivo","Probabilidad",IF(J22="Detectivo","Probabilidad",IF(#REF!="Correctivo","Impacto","")))</f>
        <v>#REF!</v>
      </c>
      <c r="M22" s="279"/>
      <c r="N22" s="232" t="str">
        <f>+IFERROR(VLOOKUP($M22,'10 FORMULAS'!$B$54:$C$55,2,0),"")</f>
        <v/>
      </c>
      <c r="O22" s="280"/>
      <c r="P22" s="280"/>
      <c r="Q22" s="280"/>
      <c r="R22" s="280"/>
      <c r="S22" s="232" t="str">
        <f t="shared" si="1"/>
        <v/>
      </c>
      <c r="T22" s="232" t="str">
        <f>+IFERROR(U21*S22,"")</f>
        <v/>
      </c>
      <c r="U22" s="232" t="str">
        <f>+IFERROR(U21-T22,"")</f>
        <v/>
      </c>
      <c r="V22" s="533"/>
      <c r="W22" s="38"/>
      <c r="X22" s="228"/>
      <c r="Y22" s="229"/>
      <c r="Z22" s="229"/>
    </row>
    <row r="23" spans="1:26" ht="29.45" customHeight="1" x14ac:dyDescent="0.25">
      <c r="A23" s="538"/>
      <c r="B23" s="541"/>
      <c r="C23" s="523"/>
      <c r="D23" s="526"/>
      <c r="E23" s="278">
        <v>4</v>
      </c>
      <c r="F23" s="258"/>
      <c r="G23" s="194"/>
      <c r="H23" s="194"/>
      <c r="I23" s="221" t="str">
        <f t="shared" si="0"/>
        <v xml:space="preserve">  </v>
      </c>
      <c r="J23" s="194"/>
      <c r="K23" s="232" t="str">
        <f>+IFERROR(VLOOKUP($J23,'10 FORMULAS'!$B$51:$C$53,2,0),"")</f>
        <v/>
      </c>
      <c r="L23" s="232" t="e">
        <f>+IF(J23="Preventivo","Probabilidad",IF(J23="Detectivo","Probabilidad",IF(#REF!="Correctivo","Impacto","")))</f>
        <v>#REF!</v>
      </c>
      <c r="M23" s="279"/>
      <c r="N23" s="232" t="str">
        <f>+IFERROR(VLOOKUP($M23,'10 FORMULAS'!$B$54:$C$55,2,0),"")</f>
        <v/>
      </c>
      <c r="O23" s="280"/>
      <c r="P23" s="280"/>
      <c r="Q23" s="280"/>
      <c r="R23" s="280"/>
      <c r="S23" s="232" t="str">
        <f t="shared" si="1"/>
        <v/>
      </c>
      <c r="T23" s="232" t="str">
        <f t="shared" si="2"/>
        <v/>
      </c>
      <c r="U23" s="232" t="str">
        <f t="shared" ref="U23:U51" si="3">+IFERROR(S23-T23,"")</f>
        <v/>
      </c>
      <c r="V23" s="533"/>
      <c r="W23" s="38"/>
      <c r="X23" s="228"/>
      <c r="Y23" s="229"/>
      <c r="Z23" s="229"/>
    </row>
    <row r="24" spans="1:26" ht="29.45" customHeight="1" x14ac:dyDescent="0.25">
      <c r="A24" s="538"/>
      <c r="B24" s="541"/>
      <c r="C24" s="523"/>
      <c r="D24" s="526"/>
      <c r="E24" s="278">
        <v>5</v>
      </c>
      <c r="F24" s="258"/>
      <c r="G24" s="194"/>
      <c r="H24" s="194"/>
      <c r="I24" s="221" t="str">
        <f t="shared" si="0"/>
        <v xml:space="preserve">  </v>
      </c>
      <c r="J24" s="194"/>
      <c r="K24" s="232" t="str">
        <f>+IFERROR(VLOOKUP($J24,'10 FORMULAS'!$B$51:$C$53,2,0),"")</f>
        <v/>
      </c>
      <c r="L24" s="232" t="e">
        <f>+IF(J24="Preventivo","Probabilidad",IF(J24="Detectivo","Probabilidad",IF(#REF!="Correctivo","Impacto","")))</f>
        <v>#REF!</v>
      </c>
      <c r="M24" s="279"/>
      <c r="N24" s="232" t="str">
        <f>+IFERROR(VLOOKUP($M24,'10 FORMULAS'!$B$54:$C$55,2,0),"")</f>
        <v/>
      </c>
      <c r="O24" s="280"/>
      <c r="P24" s="280"/>
      <c r="Q24" s="280"/>
      <c r="R24" s="280"/>
      <c r="S24" s="232" t="str">
        <f t="shared" si="1"/>
        <v/>
      </c>
      <c r="T24" s="232" t="str">
        <f t="shared" si="2"/>
        <v/>
      </c>
      <c r="U24" s="232" t="str">
        <f t="shared" si="3"/>
        <v/>
      </c>
      <c r="V24" s="533"/>
      <c r="W24" s="38"/>
      <c r="X24" s="228"/>
      <c r="Y24" s="229"/>
      <c r="Z24" s="229"/>
    </row>
    <row r="25" spans="1:26" ht="29.45" customHeight="1" thickBot="1" x14ac:dyDescent="0.3">
      <c r="A25" s="539"/>
      <c r="B25" s="542"/>
      <c r="C25" s="524"/>
      <c r="D25" s="527"/>
      <c r="E25" s="281">
        <v>6</v>
      </c>
      <c r="F25" s="261"/>
      <c r="G25" s="195"/>
      <c r="H25" s="195"/>
      <c r="I25" s="344" t="str">
        <f t="shared" si="0"/>
        <v xml:space="preserve">  </v>
      </c>
      <c r="J25" s="195"/>
      <c r="K25" s="345" t="str">
        <f>+IFERROR(VLOOKUP($J25,'10 FORMULAS'!$B$51:$C$53,2,0),"")</f>
        <v/>
      </c>
      <c r="L25" s="345" t="e">
        <f>+IF(J25="Preventivo","Probabilidad",IF(J25="Detectivo","Probabilidad",IF(#REF!="Correctivo","Impacto","")))</f>
        <v>#REF!</v>
      </c>
      <c r="M25" s="346"/>
      <c r="N25" s="345" t="str">
        <f>+IFERROR(VLOOKUP($M25,'10 FORMULAS'!$B$54:$C$55,2,0),"")</f>
        <v/>
      </c>
      <c r="O25" s="347"/>
      <c r="P25" s="347"/>
      <c r="Q25" s="347"/>
      <c r="R25" s="347"/>
      <c r="S25" s="345" t="str">
        <f t="shared" si="1"/>
        <v/>
      </c>
      <c r="T25" s="345" t="str">
        <f t="shared" si="2"/>
        <v/>
      </c>
      <c r="U25" s="345" t="str">
        <f t="shared" si="3"/>
        <v/>
      </c>
      <c r="V25" s="534"/>
      <c r="W25" s="38"/>
    </row>
    <row r="26" spans="1:26" ht="29.45" customHeight="1" x14ac:dyDescent="0.25">
      <c r="A26" s="537" t="str">
        <f>'2 CONTEXTO E IDENTIFICACIÓN'!A12</f>
        <v>R4</v>
      </c>
      <c r="B26" s="540" t="str">
        <f>+'2 CONTEXTO E IDENTIFICACIÓN'!J12</f>
        <v xml:space="preserve"> por a causa de </v>
      </c>
      <c r="C26" s="522" t="str">
        <f>+'3 PROBABIL E IMPACTO INHERENTE'!E12</f>
        <v/>
      </c>
      <c r="D26" s="525" t="str">
        <f>+'3 PROBABIL E IMPACTO INHERENTE'!M12</f>
        <v/>
      </c>
      <c r="E26" s="338">
        <v>1</v>
      </c>
      <c r="F26" s="339"/>
      <c r="G26" s="339"/>
      <c r="H26" s="339"/>
      <c r="I26" s="340" t="str">
        <f t="shared" si="0"/>
        <v xml:space="preserve">  </v>
      </c>
      <c r="J26" s="52"/>
      <c r="K26" s="341" t="str">
        <f>+IFERROR(VLOOKUP($J26,'10 FORMULAS'!$B$51:$C$53,2,0),"")</f>
        <v/>
      </c>
      <c r="L26" s="341" t="e">
        <f>+IF(J26="Preventivo","Probabilidad",IF(J26="Detectivo","Probabilidad",IF(#REF!="Correctivo","Impacto","")))</f>
        <v>#REF!</v>
      </c>
      <c r="M26" s="342"/>
      <c r="N26" s="341" t="str">
        <f>+IFERROR(VLOOKUP($M26,'10 FORMULAS'!$B$54:$C$55,2,0),"")</f>
        <v/>
      </c>
      <c r="O26" s="343"/>
      <c r="P26" s="343"/>
      <c r="Q26" s="343"/>
      <c r="R26" s="343"/>
      <c r="S26" s="341" t="str">
        <f t="shared" si="1"/>
        <v/>
      </c>
      <c r="T26" s="341" t="str">
        <f t="shared" si="2"/>
        <v/>
      </c>
      <c r="U26" s="341" t="str">
        <f>+IFERROR(C26-T26,"")</f>
        <v/>
      </c>
      <c r="V26" s="532"/>
      <c r="W26" s="38"/>
      <c r="X26" s="228"/>
      <c r="Y26" s="229"/>
      <c r="Z26" s="229"/>
    </row>
    <row r="27" spans="1:26" ht="29.45" customHeight="1" x14ac:dyDescent="0.25">
      <c r="A27" s="538"/>
      <c r="B27" s="541"/>
      <c r="C27" s="523"/>
      <c r="D27" s="526"/>
      <c r="E27" s="278">
        <v>2</v>
      </c>
      <c r="F27" s="258"/>
      <c r="G27" s="194"/>
      <c r="H27" s="194"/>
      <c r="I27" s="221" t="str">
        <f t="shared" si="0"/>
        <v xml:space="preserve">  </v>
      </c>
      <c r="J27" s="194"/>
      <c r="K27" s="232" t="str">
        <f>+IFERROR(VLOOKUP($J27,'10 FORMULAS'!$B$51:$C$53,2,0),"")</f>
        <v/>
      </c>
      <c r="L27" s="232" t="e">
        <f>+IF(J27="Preventivo","Probabilidad",IF(J27="Detectivo","Probabilidad",IF(#REF!="Correctivo","Impacto","")))</f>
        <v>#REF!</v>
      </c>
      <c r="M27" s="279"/>
      <c r="N27" s="232" t="str">
        <f>+IFERROR(VLOOKUP($M27,'10 FORMULAS'!$B$54:$C$55,2,0),"")</f>
        <v/>
      </c>
      <c r="O27" s="280"/>
      <c r="P27" s="280"/>
      <c r="Q27" s="280"/>
      <c r="R27" s="280"/>
      <c r="S27" s="232" t="str">
        <f t="shared" si="1"/>
        <v/>
      </c>
      <c r="T27" s="232" t="str">
        <f t="shared" si="2"/>
        <v/>
      </c>
      <c r="U27" s="232" t="str">
        <f t="shared" si="3"/>
        <v/>
      </c>
      <c r="V27" s="533"/>
      <c r="W27" s="38"/>
      <c r="X27" s="228"/>
      <c r="Y27" s="229"/>
      <c r="Z27" s="229"/>
    </row>
    <row r="28" spans="1:26" ht="29.45" customHeight="1" x14ac:dyDescent="0.25">
      <c r="A28" s="538"/>
      <c r="B28" s="541"/>
      <c r="C28" s="523"/>
      <c r="D28" s="526"/>
      <c r="E28" s="278">
        <v>3</v>
      </c>
      <c r="F28" s="258"/>
      <c r="G28" s="194"/>
      <c r="H28" s="194"/>
      <c r="I28" s="221" t="str">
        <f t="shared" si="0"/>
        <v xml:space="preserve">  </v>
      </c>
      <c r="J28" s="194"/>
      <c r="K28" s="232" t="str">
        <f>+IFERROR(VLOOKUP($J28,'10 FORMULAS'!$B$51:$C$53,2,0),"")</f>
        <v/>
      </c>
      <c r="L28" s="232" t="e">
        <f>+IF(J28="Preventivo","Probabilidad",IF(J28="Detectivo","Probabilidad",IF(#REF!="Correctivo","Impacto","")))</f>
        <v>#REF!</v>
      </c>
      <c r="M28" s="279"/>
      <c r="N28" s="232" t="str">
        <f>+IFERROR(VLOOKUP($M28,'10 FORMULAS'!$B$54:$C$55,2,0),"")</f>
        <v/>
      </c>
      <c r="O28" s="280"/>
      <c r="P28" s="280"/>
      <c r="Q28" s="280"/>
      <c r="R28" s="280"/>
      <c r="S28" s="232" t="str">
        <f t="shared" si="1"/>
        <v/>
      </c>
      <c r="T28" s="232" t="str">
        <f t="shared" si="2"/>
        <v/>
      </c>
      <c r="U28" s="232" t="str">
        <f t="shared" si="3"/>
        <v/>
      </c>
      <c r="V28" s="533"/>
      <c r="W28" s="38"/>
      <c r="X28" s="228"/>
      <c r="Y28" s="229"/>
      <c r="Z28" s="229"/>
    </row>
    <row r="29" spans="1:26" ht="29.45" customHeight="1" x14ac:dyDescent="0.25">
      <c r="A29" s="538"/>
      <c r="B29" s="541"/>
      <c r="C29" s="523"/>
      <c r="D29" s="526"/>
      <c r="E29" s="278">
        <v>4</v>
      </c>
      <c r="F29" s="258"/>
      <c r="G29" s="194"/>
      <c r="H29" s="194"/>
      <c r="I29" s="221" t="str">
        <f t="shared" si="0"/>
        <v xml:space="preserve">  </v>
      </c>
      <c r="J29" s="194"/>
      <c r="K29" s="232" t="str">
        <f>+IFERROR(VLOOKUP($J29,'10 FORMULAS'!$B$51:$C$53,2,0),"")</f>
        <v/>
      </c>
      <c r="L29" s="232" t="e">
        <f>+IF(J29="Preventivo","Probabilidad",IF(J29="Detectivo","Probabilidad",IF(#REF!="Correctivo","Impacto","")))</f>
        <v>#REF!</v>
      </c>
      <c r="M29" s="279"/>
      <c r="N29" s="232" t="str">
        <f>+IFERROR(VLOOKUP($M29,'10 FORMULAS'!$B$54:$C$55,2,0),"")</f>
        <v/>
      </c>
      <c r="O29" s="280"/>
      <c r="P29" s="280"/>
      <c r="Q29" s="280"/>
      <c r="R29" s="280"/>
      <c r="S29" s="232" t="str">
        <f t="shared" si="1"/>
        <v/>
      </c>
      <c r="T29" s="232" t="str">
        <f t="shared" si="2"/>
        <v/>
      </c>
      <c r="U29" s="232" t="str">
        <f t="shared" si="3"/>
        <v/>
      </c>
      <c r="V29" s="533"/>
      <c r="W29" s="38"/>
      <c r="X29" s="228"/>
      <c r="Y29" s="229"/>
      <c r="Z29" s="229"/>
    </row>
    <row r="30" spans="1:26" ht="29.45" customHeight="1" x14ac:dyDescent="0.25">
      <c r="A30" s="538"/>
      <c r="B30" s="541"/>
      <c r="C30" s="523"/>
      <c r="D30" s="526"/>
      <c r="E30" s="278">
        <v>5</v>
      </c>
      <c r="F30" s="258"/>
      <c r="G30" s="194"/>
      <c r="H30" s="194"/>
      <c r="I30" s="221" t="str">
        <f t="shared" si="0"/>
        <v xml:space="preserve">  </v>
      </c>
      <c r="J30" s="194"/>
      <c r="K30" s="232" t="str">
        <f>+IFERROR(VLOOKUP($J30,'10 FORMULAS'!$B$51:$C$53,2,0),"")</f>
        <v/>
      </c>
      <c r="L30" s="232" t="e">
        <f>+IF(J30="Preventivo","Probabilidad",IF(J30="Detectivo","Probabilidad",IF(#REF!="Correctivo","Impacto","")))</f>
        <v>#REF!</v>
      </c>
      <c r="M30" s="279"/>
      <c r="N30" s="232" t="str">
        <f>+IFERROR(VLOOKUP($M30,'10 FORMULAS'!$B$54:$C$55,2,0),"")</f>
        <v/>
      </c>
      <c r="O30" s="280"/>
      <c r="P30" s="280"/>
      <c r="Q30" s="280"/>
      <c r="R30" s="280"/>
      <c r="S30" s="232" t="str">
        <f t="shared" si="1"/>
        <v/>
      </c>
      <c r="T30" s="232" t="str">
        <f t="shared" si="2"/>
        <v/>
      </c>
      <c r="U30" s="232" t="str">
        <f t="shared" si="3"/>
        <v/>
      </c>
      <c r="V30" s="533"/>
      <c r="W30" s="38"/>
      <c r="X30" s="228"/>
      <c r="Y30" s="229"/>
      <c r="Z30" s="229"/>
    </row>
    <row r="31" spans="1:26" ht="29.45" customHeight="1" thickBot="1" x14ac:dyDescent="0.3">
      <c r="A31" s="539"/>
      <c r="B31" s="542"/>
      <c r="C31" s="524"/>
      <c r="D31" s="527"/>
      <c r="E31" s="281">
        <v>6</v>
      </c>
      <c r="F31" s="261"/>
      <c r="G31" s="195"/>
      <c r="H31" s="195"/>
      <c r="I31" s="344" t="str">
        <f t="shared" si="0"/>
        <v xml:space="preserve">  </v>
      </c>
      <c r="J31" s="195"/>
      <c r="K31" s="345" t="str">
        <f>+IFERROR(VLOOKUP($J31,'10 FORMULAS'!$B$51:$C$53,2,0),"")</f>
        <v/>
      </c>
      <c r="L31" s="345" t="e">
        <f>+IF(J31="Preventivo","Probabilidad",IF(J31="Detectivo","Probabilidad",IF(#REF!="Correctivo","Impacto","")))</f>
        <v>#REF!</v>
      </c>
      <c r="M31" s="346"/>
      <c r="N31" s="345" t="str">
        <f>+IFERROR(VLOOKUP($M31,'10 FORMULAS'!$B$54:$C$55,2,0),"")</f>
        <v/>
      </c>
      <c r="O31" s="347"/>
      <c r="P31" s="347"/>
      <c r="Q31" s="347"/>
      <c r="R31" s="347"/>
      <c r="S31" s="345" t="str">
        <f t="shared" si="1"/>
        <v/>
      </c>
      <c r="T31" s="345" t="str">
        <f t="shared" si="2"/>
        <v/>
      </c>
      <c r="U31" s="345" t="str">
        <f t="shared" si="3"/>
        <v/>
      </c>
      <c r="V31" s="534"/>
      <c r="W31" s="38"/>
    </row>
    <row r="32" spans="1:26" ht="29.45" customHeight="1" x14ac:dyDescent="0.25">
      <c r="A32" s="543" t="str">
        <f>'2 CONTEXTO E IDENTIFICACIÓN'!A13</f>
        <v>R5</v>
      </c>
      <c r="B32" s="544" t="str">
        <f>+'2 CONTEXTO E IDENTIFICACIÓN'!J13</f>
        <v xml:space="preserve"> por a causa de </v>
      </c>
      <c r="C32" s="531" t="str">
        <f>+'3 PROBABIL E IMPACTO INHERENTE'!E13</f>
        <v/>
      </c>
      <c r="D32" s="529" t="str">
        <f>+'3 PROBABIL E IMPACTO INHERENTE'!M13</f>
        <v/>
      </c>
      <c r="E32" s="282">
        <v>1</v>
      </c>
      <c r="F32" s="257"/>
      <c r="G32" s="254"/>
      <c r="H32" s="254"/>
      <c r="I32" s="334" t="str">
        <f t="shared" si="0"/>
        <v xml:space="preserve">  </v>
      </c>
      <c r="J32" s="254"/>
      <c r="K32" s="335" t="str">
        <f>+IFERROR(VLOOKUP($J32,'10 FORMULAS'!$B$51:$C$53,2,0),"")</f>
        <v/>
      </c>
      <c r="L32" s="335" t="e">
        <f>+IF(J32="Preventivo","Probabilidad",IF(J32="Detectivo","Probabilidad",IF(#REF!="Correctivo","Impacto","")))</f>
        <v>#REF!</v>
      </c>
      <c r="M32" s="336"/>
      <c r="N32" s="335" t="str">
        <f>+IFERROR(VLOOKUP($M32,'10 FORMULAS'!$B$54:$C$55,2,0),"")</f>
        <v/>
      </c>
      <c r="O32" s="337"/>
      <c r="P32" s="337"/>
      <c r="Q32" s="337"/>
      <c r="R32" s="337"/>
      <c r="S32" s="335" t="str">
        <f t="shared" si="1"/>
        <v/>
      </c>
      <c r="T32" s="335" t="str">
        <f t="shared" si="2"/>
        <v/>
      </c>
      <c r="U32" s="335" t="str">
        <f>+IFERROR(C32-T32,"")</f>
        <v/>
      </c>
      <c r="V32" s="519"/>
      <c r="W32" s="38"/>
      <c r="X32" s="228"/>
      <c r="Y32" s="229"/>
      <c r="Z32" s="229"/>
    </row>
    <row r="33" spans="1:26" ht="29.45" customHeight="1" x14ac:dyDescent="0.25">
      <c r="A33" s="543"/>
      <c r="B33" s="544"/>
      <c r="C33" s="531"/>
      <c r="D33" s="529"/>
      <c r="E33" s="278">
        <v>2</v>
      </c>
      <c r="F33" s="257"/>
      <c r="G33" s="254"/>
      <c r="H33" s="254"/>
      <c r="I33" s="221" t="str">
        <f t="shared" si="0"/>
        <v xml:space="preserve">  </v>
      </c>
      <c r="J33" s="194"/>
      <c r="K33" s="232" t="str">
        <f>+IFERROR(VLOOKUP($J33,'10 FORMULAS'!$B$51:$C$53,2,0),"")</f>
        <v/>
      </c>
      <c r="L33" s="232" t="e">
        <f>+IF(J33="Preventivo","Probabilidad",IF(J33="Detectivo","Probabilidad",IF(#REF!="Correctivo","Impacto","")))</f>
        <v>#REF!</v>
      </c>
      <c r="M33" s="279"/>
      <c r="N33" s="232" t="str">
        <f>+IFERROR(VLOOKUP($M33,'10 FORMULAS'!$B$54:$C$55,2,0),"")</f>
        <v/>
      </c>
      <c r="O33" s="280"/>
      <c r="P33" s="280"/>
      <c r="Q33" s="280"/>
      <c r="R33" s="280"/>
      <c r="S33" s="232" t="str">
        <f t="shared" si="1"/>
        <v/>
      </c>
      <c r="T33" s="232" t="str">
        <f t="shared" si="2"/>
        <v/>
      </c>
      <c r="U33" s="232" t="str">
        <f t="shared" si="3"/>
        <v/>
      </c>
      <c r="V33" s="519"/>
      <c r="W33" s="38"/>
      <c r="X33" s="228"/>
      <c r="Y33" s="229"/>
      <c r="Z33" s="229"/>
    </row>
    <row r="34" spans="1:26" ht="29.45" customHeight="1" x14ac:dyDescent="0.25">
      <c r="A34" s="543"/>
      <c r="B34" s="544"/>
      <c r="C34" s="531"/>
      <c r="D34" s="529"/>
      <c r="E34" s="278">
        <v>3</v>
      </c>
      <c r="F34" s="257"/>
      <c r="G34" s="254"/>
      <c r="H34" s="254"/>
      <c r="I34" s="221" t="str">
        <f t="shared" si="0"/>
        <v xml:space="preserve">  </v>
      </c>
      <c r="J34" s="194"/>
      <c r="K34" s="232" t="str">
        <f>+IFERROR(VLOOKUP($J34,'10 FORMULAS'!$B$51:$C$53,2,0),"")</f>
        <v/>
      </c>
      <c r="L34" s="232" t="e">
        <f>+IF(J34="Preventivo","Probabilidad",IF(J34="Detectivo","Probabilidad",IF(#REF!="Correctivo","Impacto","")))</f>
        <v>#REF!</v>
      </c>
      <c r="M34" s="279"/>
      <c r="N34" s="232" t="str">
        <f>+IFERROR(VLOOKUP($M34,'10 FORMULAS'!$B$54:$C$55,2,0),"")</f>
        <v/>
      </c>
      <c r="O34" s="280"/>
      <c r="P34" s="280"/>
      <c r="Q34" s="280"/>
      <c r="R34" s="280"/>
      <c r="S34" s="232" t="str">
        <f t="shared" si="1"/>
        <v/>
      </c>
      <c r="T34" s="232" t="str">
        <f t="shared" si="2"/>
        <v/>
      </c>
      <c r="U34" s="232" t="str">
        <f t="shared" si="3"/>
        <v/>
      </c>
      <c r="V34" s="519"/>
      <c r="W34" s="38"/>
      <c r="X34" s="228"/>
      <c r="Y34" s="229"/>
      <c r="Z34" s="229"/>
    </row>
    <row r="35" spans="1:26" ht="29.45" customHeight="1" x14ac:dyDescent="0.25">
      <c r="A35" s="538"/>
      <c r="B35" s="541"/>
      <c r="C35" s="523"/>
      <c r="D35" s="526"/>
      <c r="E35" s="278">
        <v>4</v>
      </c>
      <c r="F35" s="258"/>
      <c r="G35" s="194"/>
      <c r="H35" s="194"/>
      <c r="I35" s="221" t="str">
        <f t="shared" si="0"/>
        <v xml:space="preserve">  </v>
      </c>
      <c r="J35" s="194"/>
      <c r="K35" s="232" t="str">
        <f>+IFERROR(VLOOKUP($J35,'10 FORMULAS'!$B$51:$C$53,2,0),"")</f>
        <v/>
      </c>
      <c r="L35" s="232" t="e">
        <f>+IF(J35="Preventivo","Probabilidad",IF(J35="Detectivo","Probabilidad",IF(#REF!="Correctivo","Impacto","")))</f>
        <v>#REF!</v>
      </c>
      <c r="M35" s="279"/>
      <c r="N35" s="232" t="str">
        <f>+IFERROR(VLOOKUP($M35,'10 FORMULAS'!$B$54:$C$55,2,0),"")</f>
        <v/>
      </c>
      <c r="O35" s="280"/>
      <c r="P35" s="280"/>
      <c r="Q35" s="280"/>
      <c r="R35" s="280"/>
      <c r="S35" s="232" t="str">
        <f t="shared" si="1"/>
        <v/>
      </c>
      <c r="T35" s="232" t="str">
        <f t="shared" si="2"/>
        <v/>
      </c>
      <c r="U35" s="232" t="str">
        <f t="shared" si="3"/>
        <v/>
      </c>
      <c r="V35" s="520"/>
      <c r="W35" s="38"/>
      <c r="X35" s="228"/>
      <c r="Y35" s="229"/>
      <c r="Z35" s="229"/>
    </row>
    <row r="36" spans="1:26" ht="29.45" customHeight="1" x14ac:dyDescent="0.25">
      <c r="A36" s="538"/>
      <c r="B36" s="541"/>
      <c r="C36" s="523"/>
      <c r="D36" s="526"/>
      <c r="E36" s="278">
        <v>5</v>
      </c>
      <c r="F36" s="258"/>
      <c r="G36" s="194"/>
      <c r="H36" s="194"/>
      <c r="I36" s="221" t="str">
        <f t="shared" si="0"/>
        <v xml:space="preserve">  </v>
      </c>
      <c r="J36" s="194"/>
      <c r="K36" s="232" t="str">
        <f>+IFERROR(VLOOKUP($J36,'10 FORMULAS'!$B$51:$C$53,2,0),"")</f>
        <v/>
      </c>
      <c r="L36" s="232" t="e">
        <f>+IF(J36="Preventivo","Probabilidad",IF(J36="Detectivo","Probabilidad",IF(#REF!="Correctivo","Impacto","")))</f>
        <v>#REF!</v>
      </c>
      <c r="M36" s="279"/>
      <c r="N36" s="232" t="str">
        <f>+IFERROR(VLOOKUP($M36,'10 FORMULAS'!$B$54:$C$55,2,0),"")</f>
        <v/>
      </c>
      <c r="O36" s="280"/>
      <c r="P36" s="280"/>
      <c r="Q36" s="280"/>
      <c r="R36" s="280"/>
      <c r="S36" s="232" t="str">
        <f t="shared" si="1"/>
        <v/>
      </c>
      <c r="T36" s="232" t="str">
        <f t="shared" si="2"/>
        <v/>
      </c>
      <c r="U36" s="232" t="str">
        <f t="shared" si="3"/>
        <v/>
      </c>
      <c r="V36" s="520"/>
      <c r="W36" s="38"/>
      <c r="X36" s="228"/>
      <c r="Y36" s="229"/>
      <c r="Z36" s="229"/>
    </row>
    <row r="37" spans="1:26" ht="29.45" customHeight="1" thickBot="1" x14ac:dyDescent="0.3">
      <c r="A37" s="539"/>
      <c r="B37" s="542"/>
      <c r="C37" s="524"/>
      <c r="D37" s="527"/>
      <c r="E37" s="278">
        <v>6</v>
      </c>
      <c r="F37" s="261"/>
      <c r="G37" s="195"/>
      <c r="H37" s="195"/>
      <c r="I37" s="221" t="str">
        <f t="shared" si="0"/>
        <v xml:space="preserve">  </v>
      </c>
      <c r="J37" s="194"/>
      <c r="K37" s="232" t="str">
        <f>+IFERROR(VLOOKUP($J37,'10 FORMULAS'!$B$51:$C$53,2,0),"")</f>
        <v/>
      </c>
      <c r="L37" s="232" t="e">
        <f>+IF(J37="Preventivo","Probabilidad",IF(J37="Detectivo","Probabilidad",IF(#REF!="Correctivo","Impacto","")))</f>
        <v>#REF!</v>
      </c>
      <c r="M37" s="279"/>
      <c r="N37" s="232" t="str">
        <f>+IFERROR(VLOOKUP($M37,'10 FORMULAS'!$B$54:$C$55,2,0),"")</f>
        <v/>
      </c>
      <c r="O37" s="280"/>
      <c r="P37" s="280"/>
      <c r="Q37" s="280"/>
      <c r="R37" s="280"/>
      <c r="S37" s="232" t="str">
        <f t="shared" si="1"/>
        <v/>
      </c>
      <c r="T37" s="232" t="str">
        <f t="shared" si="2"/>
        <v/>
      </c>
      <c r="U37" s="232" t="str">
        <f t="shared" si="3"/>
        <v/>
      </c>
      <c r="V37" s="521"/>
      <c r="W37" s="38"/>
    </row>
    <row r="38" spans="1:26" ht="29.45" customHeight="1" x14ac:dyDescent="0.25">
      <c r="A38" s="537" t="str">
        <f>'2 CONTEXTO E IDENTIFICACIÓN'!A14</f>
        <v>R6</v>
      </c>
      <c r="B38" s="540" t="str">
        <f>+'2 CONTEXTO E IDENTIFICACIÓN'!J14</f>
        <v xml:space="preserve"> por a causa de </v>
      </c>
      <c r="C38" s="522" t="str">
        <f>+'3 PROBABIL E IMPACTO INHERENTE'!E14</f>
        <v/>
      </c>
      <c r="D38" s="525" t="str">
        <f>+'3 PROBABIL E IMPACTO INHERENTE'!M14</f>
        <v/>
      </c>
      <c r="E38" s="278">
        <v>1</v>
      </c>
      <c r="F38" s="259"/>
      <c r="G38" s="52"/>
      <c r="H38" s="52"/>
      <c r="I38" s="221" t="str">
        <f t="shared" si="0"/>
        <v xml:space="preserve">  </v>
      </c>
      <c r="J38" s="194"/>
      <c r="K38" s="232" t="str">
        <f>+IFERROR(VLOOKUP($J38,'10 FORMULAS'!$B$51:$C$53,2,0),"")</f>
        <v/>
      </c>
      <c r="L38" s="232" t="e">
        <f>+IF(J38="Preventivo","Probabilidad",IF(J38="Detectivo","Probabilidad",IF(#REF!="Correctivo","Impacto","")))</f>
        <v>#REF!</v>
      </c>
      <c r="M38" s="279"/>
      <c r="N38" s="232" t="str">
        <f>+IFERROR(VLOOKUP($M38,'10 FORMULAS'!$B$54:$C$55,2,0),"")</f>
        <v/>
      </c>
      <c r="O38" s="280"/>
      <c r="P38" s="280"/>
      <c r="Q38" s="280"/>
      <c r="R38" s="280"/>
      <c r="S38" s="232" t="str">
        <f t="shared" si="1"/>
        <v/>
      </c>
      <c r="T38" s="232" t="str">
        <f t="shared" si="2"/>
        <v/>
      </c>
      <c r="U38" s="232" t="str">
        <f t="shared" si="3"/>
        <v/>
      </c>
      <c r="V38" s="518"/>
      <c r="W38" s="38"/>
      <c r="X38" s="228"/>
      <c r="Y38" s="229"/>
      <c r="Z38" s="229"/>
    </row>
    <row r="39" spans="1:26" ht="29.45" customHeight="1" x14ac:dyDescent="0.25">
      <c r="A39" s="543"/>
      <c r="B39" s="544"/>
      <c r="C39" s="531"/>
      <c r="D39" s="529"/>
      <c r="E39" s="278">
        <v>2</v>
      </c>
      <c r="F39" s="257"/>
      <c r="G39" s="254"/>
      <c r="H39" s="254"/>
      <c r="I39" s="221" t="str">
        <f t="shared" si="0"/>
        <v xml:space="preserve">  </v>
      </c>
      <c r="J39" s="194"/>
      <c r="K39" s="232" t="str">
        <f>+IFERROR(VLOOKUP($J39,'10 FORMULAS'!$B$51:$C$53,2,0),"")</f>
        <v/>
      </c>
      <c r="L39" s="232" t="e">
        <f>+IF(J39="Preventivo","Probabilidad",IF(J39="Detectivo","Probabilidad",IF(#REF!="Correctivo","Impacto","")))</f>
        <v>#REF!</v>
      </c>
      <c r="M39" s="279"/>
      <c r="N39" s="232" t="str">
        <f>+IFERROR(VLOOKUP($M39,'10 FORMULAS'!$B$54:$C$55,2,0),"")</f>
        <v/>
      </c>
      <c r="O39" s="280"/>
      <c r="P39" s="280"/>
      <c r="Q39" s="280"/>
      <c r="R39" s="280"/>
      <c r="S39" s="232" t="str">
        <f t="shared" si="1"/>
        <v/>
      </c>
      <c r="T39" s="232" t="str">
        <f t="shared" si="2"/>
        <v/>
      </c>
      <c r="U39" s="232" t="str">
        <f t="shared" si="3"/>
        <v/>
      </c>
      <c r="V39" s="519"/>
      <c r="W39" s="38"/>
      <c r="X39" s="228"/>
      <c r="Y39" s="229"/>
      <c r="Z39" s="229"/>
    </row>
    <row r="40" spans="1:26" ht="29.45" customHeight="1" x14ac:dyDescent="0.25">
      <c r="A40" s="543"/>
      <c r="B40" s="544"/>
      <c r="C40" s="531"/>
      <c r="D40" s="529"/>
      <c r="E40" s="278">
        <v>3</v>
      </c>
      <c r="F40" s="257"/>
      <c r="G40" s="254"/>
      <c r="H40" s="254"/>
      <c r="I40" s="221" t="str">
        <f t="shared" si="0"/>
        <v xml:space="preserve">  </v>
      </c>
      <c r="J40" s="194"/>
      <c r="K40" s="232" t="str">
        <f>+IFERROR(VLOOKUP($J40,'10 FORMULAS'!$B$51:$C$53,2,0),"")</f>
        <v/>
      </c>
      <c r="L40" s="232" t="e">
        <f>+IF(J40="Preventivo","Probabilidad",IF(J40="Detectivo","Probabilidad",IF(#REF!="Correctivo","Impacto","")))</f>
        <v>#REF!</v>
      </c>
      <c r="M40" s="279"/>
      <c r="N40" s="232" t="str">
        <f>+IFERROR(VLOOKUP($M40,'10 FORMULAS'!$B$54:$C$55,2,0),"")</f>
        <v/>
      </c>
      <c r="O40" s="280"/>
      <c r="P40" s="280"/>
      <c r="Q40" s="280"/>
      <c r="R40" s="280"/>
      <c r="S40" s="232" t="str">
        <f t="shared" ref="S40:S71" si="4">+IFERROR($K40+$N40,"")</f>
        <v/>
      </c>
      <c r="T40" s="232" t="str">
        <f t="shared" si="2"/>
        <v/>
      </c>
      <c r="U40" s="232" t="str">
        <f t="shared" si="3"/>
        <v/>
      </c>
      <c r="V40" s="519"/>
      <c r="W40" s="38"/>
      <c r="X40" s="228"/>
      <c r="Y40" s="229"/>
      <c r="Z40" s="229"/>
    </row>
    <row r="41" spans="1:26" ht="29.45" customHeight="1" x14ac:dyDescent="0.25">
      <c r="A41" s="538"/>
      <c r="B41" s="541"/>
      <c r="C41" s="523"/>
      <c r="D41" s="526"/>
      <c r="E41" s="278">
        <v>4</v>
      </c>
      <c r="F41" s="258"/>
      <c r="G41" s="194"/>
      <c r="H41" s="194"/>
      <c r="I41" s="221" t="str">
        <f t="shared" si="0"/>
        <v xml:space="preserve">  </v>
      </c>
      <c r="J41" s="194"/>
      <c r="K41" s="232" t="str">
        <f>+IFERROR(VLOOKUP($J41,'10 FORMULAS'!$B$51:$C$53,2,0),"")</f>
        <v/>
      </c>
      <c r="L41" s="232" t="e">
        <f>+IF(J41="Preventivo","Probabilidad",IF(J41="Detectivo","Probabilidad",IF(#REF!="Correctivo","Impacto","")))</f>
        <v>#REF!</v>
      </c>
      <c r="M41" s="279"/>
      <c r="N41" s="232" t="str">
        <f>+IFERROR(VLOOKUP($M41,'10 FORMULAS'!$B$54:$C$55,2,0),"")</f>
        <v/>
      </c>
      <c r="O41" s="280"/>
      <c r="P41" s="280"/>
      <c r="Q41" s="280"/>
      <c r="R41" s="280"/>
      <c r="S41" s="232" t="str">
        <f t="shared" si="4"/>
        <v/>
      </c>
      <c r="T41" s="232" t="str">
        <f t="shared" si="2"/>
        <v/>
      </c>
      <c r="U41" s="232" t="str">
        <f t="shared" si="3"/>
        <v/>
      </c>
      <c r="V41" s="520"/>
      <c r="W41" s="38"/>
      <c r="X41" s="228"/>
      <c r="Y41" s="229"/>
      <c r="Z41" s="229"/>
    </row>
    <row r="42" spans="1:26" ht="29.45" customHeight="1" x14ac:dyDescent="0.25">
      <c r="A42" s="538"/>
      <c r="B42" s="541"/>
      <c r="C42" s="523"/>
      <c r="D42" s="526"/>
      <c r="E42" s="278">
        <v>5</v>
      </c>
      <c r="F42" s="258"/>
      <c r="G42" s="194"/>
      <c r="H42" s="194"/>
      <c r="I42" s="221" t="str">
        <f t="shared" si="0"/>
        <v xml:space="preserve">  </v>
      </c>
      <c r="J42" s="194"/>
      <c r="K42" s="232" t="str">
        <f>+IFERROR(VLOOKUP($J42,'10 FORMULAS'!$B$51:$C$53,2,0),"")</f>
        <v/>
      </c>
      <c r="L42" s="232" t="e">
        <f>+IF(J42="Preventivo","Probabilidad",IF(J42="Detectivo","Probabilidad",IF(#REF!="Correctivo","Impacto","")))</f>
        <v>#REF!</v>
      </c>
      <c r="M42" s="279"/>
      <c r="N42" s="232" t="str">
        <f>+IFERROR(VLOOKUP($M42,'10 FORMULAS'!$B$54:$C$55,2,0),"")</f>
        <v/>
      </c>
      <c r="O42" s="280"/>
      <c r="P42" s="280"/>
      <c r="Q42" s="280"/>
      <c r="R42" s="280"/>
      <c r="S42" s="232" t="str">
        <f t="shared" si="4"/>
        <v/>
      </c>
      <c r="T42" s="232" t="str">
        <f t="shared" si="2"/>
        <v/>
      </c>
      <c r="U42" s="232" t="str">
        <f t="shared" si="3"/>
        <v/>
      </c>
      <c r="V42" s="520"/>
      <c r="W42" s="38"/>
      <c r="X42" s="228"/>
      <c r="Y42" s="229"/>
      <c r="Z42" s="229"/>
    </row>
    <row r="43" spans="1:26" ht="29.45" customHeight="1" thickBot="1" x14ac:dyDescent="0.3">
      <c r="A43" s="539"/>
      <c r="B43" s="542"/>
      <c r="C43" s="524"/>
      <c r="D43" s="527"/>
      <c r="E43" s="281">
        <v>6</v>
      </c>
      <c r="F43" s="261"/>
      <c r="G43" s="195"/>
      <c r="H43" s="195"/>
      <c r="I43" s="221" t="str">
        <f t="shared" si="0"/>
        <v xml:space="preserve">  </v>
      </c>
      <c r="J43" s="194"/>
      <c r="K43" s="232" t="str">
        <f>+IFERROR(VLOOKUP($J43,'10 FORMULAS'!$B$51:$C$53,2,0),"")</f>
        <v/>
      </c>
      <c r="L43" s="232" t="e">
        <f>+IF(J43="Preventivo","Probabilidad",IF(J43="Detectivo","Probabilidad",IF(#REF!="Correctivo","Impacto","")))</f>
        <v>#REF!</v>
      </c>
      <c r="M43" s="279"/>
      <c r="N43" s="232" t="str">
        <f>+IFERROR(VLOOKUP($M43,'10 FORMULAS'!$B$54:$C$55,2,0),"")</f>
        <v/>
      </c>
      <c r="O43" s="280"/>
      <c r="P43" s="280"/>
      <c r="Q43" s="280"/>
      <c r="R43" s="280"/>
      <c r="S43" s="232" t="str">
        <f t="shared" si="4"/>
        <v/>
      </c>
      <c r="T43" s="232" t="str">
        <f t="shared" si="2"/>
        <v/>
      </c>
      <c r="U43" s="232" t="str">
        <f t="shared" si="3"/>
        <v/>
      </c>
      <c r="V43" s="521"/>
      <c r="W43" s="38"/>
    </row>
    <row r="44" spans="1:26" ht="29.45" customHeight="1" x14ac:dyDescent="0.25">
      <c r="A44" s="537" t="str">
        <f>'2 CONTEXTO E IDENTIFICACIÓN'!A15</f>
        <v>R7</v>
      </c>
      <c r="B44" s="540" t="str">
        <f>+'2 CONTEXTO E IDENTIFICACIÓN'!J15</f>
        <v xml:space="preserve"> por a causa de </v>
      </c>
      <c r="C44" s="522" t="str">
        <f>+'3 PROBABIL E IMPACTO INHERENTE'!E15</f>
        <v/>
      </c>
      <c r="D44" s="525" t="str">
        <f>+'3 PROBABIL E IMPACTO INHERENTE'!M15</f>
        <v/>
      </c>
      <c r="E44" s="282">
        <v>1</v>
      </c>
      <c r="F44" s="259"/>
      <c r="G44" s="52"/>
      <c r="H44" s="52"/>
      <c r="I44" s="221" t="str">
        <f t="shared" si="0"/>
        <v xml:space="preserve">  </v>
      </c>
      <c r="J44" s="194"/>
      <c r="K44" s="232" t="str">
        <f>+IFERROR(VLOOKUP($J44,'10 FORMULAS'!$B$51:$C$53,2,0),"")</f>
        <v/>
      </c>
      <c r="L44" s="232" t="e">
        <f>+IF(J44="Preventivo","Probabilidad",IF(J44="Detectivo","Probabilidad",IF(#REF!="Correctivo","Impacto","")))</f>
        <v>#REF!</v>
      </c>
      <c r="M44" s="279"/>
      <c r="N44" s="232" t="str">
        <f>+IFERROR(VLOOKUP($M44,'10 FORMULAS'!$B$54:$C$55,2,0),"")</f>
        <v/>
      </c>
      <c r="O44" s="280"/>
      <c r="P44" s="280"/>
      <c r="Q44" s="280"/>
      <c r="R44" s="280"/>
      <c r="S44" s="232" t="str">
        <f t="shared" si="4"/>
        <v/>
      </c>
      <c r="T44" s="232" t="str">
        <f t="shared" si="2"/>
        <v/>
      </c>
      <c r="U44" s="232" t="str">
        <f t="shared" si="3"/>
        <v/>
      </c>
      <c r="V44" s="518"/>
      <c r="W44" s="38"/>
      <c r="X44" s="228"/>
      <c r="Y44" s="229"/>
      <c r="Z44" s="229"/>
    </row>
    <row r="45" spans="1:26" ht="29.45" customHeight="1" x14ac:dyDescent="0.25">
      <c r="A45" s="538"/>
      <c r="B45" s="541"/>
      <c r="C45" s="523"/>
      <c r="D45" s="526"/>
      <c r="E45" s="278">
        <v>2</v>
      </c>
      <c r="F45" s="258"/>
      <c r="G45" s="194"/>
      <c r="H45" s="194"/>
      <c r="I45" s="221" t="str">
        <f t="shared" si="0"/>
        <v xml:space="preserve">  </v>
      </c>
      <c r="J45" s="194"/>
      <c r="K45" s="232" t="str">
        <f>+IFERROR(VLOOKUP($J45,'10 FORMULAS'!$B$51:$C$53,2,0),"")</f>
        <v/>
      </c>
      <c r="L45" s="232" t="e">
        <f>+IF(J45="Preventivo","Probabilidad",IF(J45="Detectivo","Probabilidad",IF(#REF!="Correctivo","Impacto","")))</f>
        <v>#REF!</v>
      </c>
      <c r="M45" s="279"/>
      <c r="N45" s="232" t="str">
        <f>+IFERROR(VLOOKUP($M45,'10 FORMULAS'!$B$54:$C$55,2,0),"")</f>
        <v/>
      </c>
      <c r="O45" s="280"/>
      <c r="P45" s="280"/>
      <c r="Q45" s="280"/>
      <c r="R45" s="280"/>
      <c r="S45" s="232" t="str">
        <f t="shared" si="4"/>
        <v/>
      </c>
      <c r="T45" s="232" t="str">
        <f t="shared" si="2"/>
        <v/>
      </c>
      <c r="U45" s="232" t="str">
        <f t="shared" si="3"/>
        <v/>
      </c>
      <c r="V45" s="520"/>
      <c r="W45" s="38"/>
      <c r="X45" s="228"/>
      <c r="Y45" s="229"/>
      <c r="Z45" s="229"/>
    </row>
    <row r="46" spans="1:26" ht="29.45" customHeight="1" x14ac:dyDescent="0.25">
      <c r="A46" s="538"/>
      <c r="B46" s="541"/>
      <c r="C46" s="523"/>
      <c r="D46" s="526"/>
      <c r="E46" s="278">
        <v>3</v>
      </c>
      <c r="F46" s="258"/>
      <c r="G46" s="194"/>
      <c r="H46" s="194"/>
      <c r="I46" s="221" t="str">
        <f t="shared" si="0"/>
        <v xml:space="preserve">  </v>
      </c>
      <c r="J46" s="194"/>
      <c r="K46" s="232" t="str">
        <f>+IFERROR(VLOOKUP($J46,'10 FORMULAS'!$B$51:$C$53,2,0),"")</f>
        <v/>
      </c>
      <c r="L46" s="232" t="e">
        <f>+IF(J46="Preventivo","Probabilidad",IF(J46="Detectivo","Probabilidad",IF(#REF!="Correctivo","Impacto","")))</f>
        <v>#REF!</v>
      </c>
      <c r="M46" s="279"/>
      <c r="N46" s="232" t="str">
        <f>+IFERROR(VLOOKUP($M46,'10 FORMULAS'!$B$54:$C$55,2,0),"")</f>
        <v/>
      </c>
      <c r="O46" s="280"/>
      <c r="P46" s="280"/>
      <c r="Q46" s="280"/>
      <c r="R46" s="280"/>
      <c r="S46" s="232" t="str">
        <f t="shared" si="4"/>
        <v/>
      </c>
      <c r="T46" s="232" t="str">
        <f t="shared" si="2"/>
        <v/>
      </c>
      <c r="U46" s="232" t="str">
        <f t="shared" si="3"/>
        <v/>
      </c>
      <c r="V46" s="520"/>
      <c r="W46" s="38"/>
      <c r="X46" s="228"/>
      <c r="Y46" s="229"/>
      <c r="Z46" s="229"/>
    </row>
    <row r="47" spans="1:26" ht="29.45" customHeight="1" x14ac:dyDescent="0.25">
      <c r="A47" s="538"/>
      <c r="B47" s="541"/>
      <c r="C47" s="523"/>
      <c r="D47" s="526"/>
      <c r="E47" s="278">
        <v>4</v>
      </c>
      <c r="F47" s="258"/>
      <c r="G47" s="194"/>
      <c r="H47" s="194"/>
      <c r="I47" s="221" t="str">
        <f t="shared" si="0"/>
        <v xml:space="preserve">  </v>
      </c>
      <c r="J47" s="194"/>
      <c r="K47" s="232" t="str">
        <f>+IFERROR(VLOOKUP($J47,'10 FORMULAS'!$B$51:$C$53,2,0),"")</f>
        <v/>
      </c>
      <c r="L47" s="232" t="e">
        <f>+IF(J47="Preventivo","Probabilidad",IF(J47="Detectivo","Probabilidad",IF(#REF!="Correctivo","Impacto","")))</f>
        <v>#REF!</v>
      </c>
      <c r="M47" s="279"/>
      <c r="N47" s="232" t="str">
        <f>+IFERROR(VLOOKUP($M47,'10 FORMULAS'!$B$54:$C$55,2,0),"")</f>
        <v/>
      </c>
      <c r="O47" s="280"/>
      <c r="P47" s="280"/>
      <c r="Q47" s="280"/>
      <c r="R47" s="280"/>
      <c r="S47" s="232" t="str">
        <f t="shared" si="4"/>
        <v/>
      </c>
      <c r="T47" s="232" t="str">
        <f t="shared" si="2"/>
        <v/>
      </c>
      <c r="U47" s="232" t="str">
        <f t="shared" si="3"/>
        <v/>
      </c>
      <c r="V47" s="520"/>
      <c r="W47" s="38"/>
      <c r="X47" s="228"/>
      <c r="Y47" s="229"/>
      <c r="Z47" s="229"/>
    </row>
    <row r="48" spans="1:26" ht="29.45" customHeight="1" x14ac:dyDescent="0.25">
      <c r="A48" s="538"/>
      <c r="B48" s="541"/>
      <c r="C48" s="523"/>
      <c r="D48" s="526"/>
      <c r="E48" s="278">
        <v>5</v>
      </c>
      <c r="F48" s="258"/>
      <c r="G48" s="194"/>
      <c r="H48" s="194"/>
      <c r="I48" s="221" t="str">
        <f t="shared" si="0"/>
        <v xml:space="preserve">  </v>
      </c>
      <c r="J48" s="194"/>
      <c r="K48" s="232" t="str">
        <f>+IFERROR(VLOOKUP($J48,'10 FORMULAS'!$B$51:$C$53,2,0),"")</f>
        <v/>
      </c>
      <c r="L48" s="232" t="e">
        <f>+IF(J48="Preventivo","Probabilidad",IF(J48="Detectivo","Probabilidad",IF(#REF!="Correctivo","Impacto","")))</f>
        <v>#REF!</v>
      </c>
      <c r="M48" s="279"/>
      <c r="N48" s="232" t="str">
        <f>+IFERROR(VLOOKUP($M48,'10 FORMULAS'!$B$54:$C$55,2,0),"")</f>
        <v/>
      </c>
      <c r="O48" s="280"/>
      <c r="P48" s="280"/>
      <c r="Q48" s="280"/>
      <c r="R48" s="280"/>
      <c r="S48" s="232" t="str">
        <f t="shared" si="4"/>
        <v/>
      </c>
      <c r="T48" s="232" t="str">
        <f t="shared" si="2"/>
        <v/>
      </c>
      <c r="U48" s="232" t="str">
        <f t="shared" si="3"/>
        <v/>
      </c>
      <c r="V48" s="520"/>
      <c r="W48" s="38"/>
      <c r="X48" s="228"/>
      <c r="Y48" s="229"/>
      <c r="Z48" s="229"/>
    </row>
    <row r="49" spans="1:26" ht="29.45" customHeight="1" thickBot="1" x14ac:dyDescent="0.3">
      <c r="A49" s="539"/>
      <c r="B49" s="542"/>
      <c r="C49" s="524"/>
      <c r="D49" s="527"/>
      <c r="E49" s="281">
        <v>6</v>
      </c>
      <c r="F49" s="261"/>
      <c r="G49" s="195"/>
      <c r="H49" s="195"/>
      <c r="I49" s="221" t="str">
        <f t="shared" si="0"/>
        <v xml:space="preserve">  </v>
      </c>
      <c r="J49" s="194"/>
      <c r="K49" s="232" t="str">
        <f>+IFERROR(VLOOKUP($J49,'10 FORMULAS'!$B$51:$C$53,2,0),"")</f>
        <v/>
      </c>
      <c r="L49" s="232" t="e">
        <f>+IF(J49="Preventivo","Probabilidad",IF(J49="Detectivo","Probabilidad",IF(#REF!="Correctivo","Impacto","")))</f>
        <v>#REF!</v>
      </c>
      <c r="M49" s="279"/>
      <c r="N49" s="232" t="str">
        <f>+IFERROR(VLOOKUP($M49,'10 FORMULAS'!$B$54:$C$55,2,0),"")</f>
        <v/>
      </c>
      <c r="O49" s="280"/>
      <c r="P49" s="280"/>
      <c r="Q49" s="280"/>
      <c r="R49" s="280"/>
      <c r="S49" s="232" t="str">
        <f t="shared" si="4"/>
        <v/>
      </c>
      <c r="T49" s="232" t="str">
        <f t="shared" si="2"/>
        <v/>
      </c>
      <c r="U49" s="232" t="str">
        <f t="shared" si="3"/>
        <v/>
      </c>
      <c r="V49" s="521"/>
      <c r="W49" s="38"/>
    </row>
    <row r="50" spans="1:26" ht="29.45" customHeight="1" x14ac:dyDescent="0.25">
      <c r="A50" s="537" t="str">
        <f>'2 CONTEXTO E IDENTIFICACIÓN'!A16</f>
        <v>R8</v>
      </c>
      <c r="B50" s="540" t="str">
        <f>+'2 CONTEXTO E IDENTIFICACIÓN'!J16</f>
        <v xml:space="preserve"> por a causa de </v>
      </c>
      <c r="C50" s="522" t="str">
        <f>+'3 PROBABIL E IMPACTO INHERENTE'!E16</f>
        <v/>
      </c>
      <c r="D50" s="525" t="str">
        <f>+'3 PROBABIL E IMPACTO INHERENTE'!M16</f>
        <v/>
      </c>
      <c r="E50" s="282">
        <v>1</v>
      </c>
      <c r="F50" s="259"/>
      <c r="G50" s="52"/>
      <c r="H50" s="52"/>
      <c r="I50" s="221" t="str">
        <f t="shared" si="0"/>
        <v xml:space="preserve">  </v>
      </c>
      <c r="J50" s="194"/>
      <c r="K50" s="232" t="str">
        <f>+IFERROR(VLOOKUP($J50,'10 FORMULAS'!$B$51:$C$53,2,0),"")</f>
        <v/>
      </c>
      <c r="L50" s="232" t="e">
        <f>+IF(J50="Preventivo","Probabilidad",IF(J50="Detectivo","Probabilidad",IF(#REF!="Correctivo","Impacto","")))</f>
        <v>#REF!</v>
      </c>
      <c r="M50" s="279"/>
      <c r="N50" s="232" t="str">
        <f>+IFERROR(VLOOKUP($M50,'10 FORMULAS'!$B$54:$C$55,2,0),"")</f>
        <v/>
      </c>
      <c r="O50" s="280"/>
      <c r="P50" s="280"/>
      <c r="Q50" s="280"/>
      <c r="R50" s="280"/>
      <c r="S50" s="232" t="str">
        <f t="shared" si="4"/>
        <v/>
      </c>
      <c r="T50" s="232" t="str">
        <f t="shared" si="2"/>
        <v/>
      </c>
      <c r="U50" s="232" t="str">
        <f t="shared" si="3"/>
        <v/>
      </c>
      <c r="V50" s="518"/>
      <c r="W50" s="38"/>
      <c r="X50" s="228"/>
      <c r="Y50" s="229"/>
      <c r="Z50" s="229"/>
    </row>
    <row r="51" spans="1:26" ht="29.45" customHeight="1" x14ac:dyDescent="0.25">
      <c r="A51" s="538"/>
      <c r="B51" s="541"/>
      <c r="C51" s="523"/>
      <c r="D51" s="526"/>
      <c r="E51" s="278">
        <v>2</v>
      </c>
      <c r="F51" s="258"/>
      <c r="G51" s="194"/>
      <c r="H51" s="194"/>
      <c r="I51" s="221" t="str">
        <f t="shared" si="0"/>
        <v xml:space="preserve">  </v>
      </c>
      <c r="J51" s="194"/>
      <c r="K51" s="232" t="str">
        <f>+IFERROR(VLOOKUP($J51,'10 FORMULAS'!$B$51:$C$53,2,0),"")</f>
        <v/>
      </c>
      <c r="L51" s="232" t="e">
        <f>+IF(J51="Preventivo","Probabilidad",IF(J51="Detectivo","Probabilidad",IF(#REF!="Correctivo","Impacto","")))</f>
        <v>#REF!</v>
      </c>
      <c r="M51" s="279"/>
      <c r="N51" s="232" t="str">
        <f>+IFERROR(VLOOKUP($M51,'10 FORMULAS'!$B$54:$C$55,2,0),"")</f>
        <v/>
      </c>
      <c r="O51" s="280"/>
      <c r="P51" s="280"/>
      <c r="Q51" s="280"/>
      <c r="R51" s="280"/>
      <c r="S51" s="232" t="str">
        <f t="shared" si="4"/>
        <v/>
      </c>
      <c r="T51" s="232" t="str">
        <f t="shared" si="2"/>
        <v/>
      </c>
      <c r="U51" s="232" t="str">
        <f t="shared" si="3"/>
        <v/>
      </c>
      <c r="V51" s="520"/>
      <c r="W51" s="38"/>
      <c r="X51" s="228"/>
      <c r="Y51" s="229"/>
      <c r="Z51" s="229"/>
    </row>
    <row r="52" spans="1:26" ht="29.45" customHeight="1" x14ac:dyDescent="0.25">
      <c r="A52" s="538"/>
      <c r="B52" s="541"/>
      <c r="C52" s="523"/>
      <c r="D52" s="526"/>
      <c r="E52" s="278">
        <v>3</v>
      </c>
      <c r="F52" s="258"/>
      <c r="G52" s="194"/>
      <c r="H52" s="194"/>
      <c r="I52" s="221" t="str">
        <f t="shared" si="0"/>
        <v xml:space="preserve">  </v>
      </c>
      <c r="J52" s="194"/>
      <c r="K52" s="232" t="str">
        <f>+IFERROR(VLOOKUP($J52,'10 FORMULAS'!$B$51:$C$53,2,0),"")</f>
        <v/>
      </c>
      <c r="L52" s="232" t="e">
        <f>+IF(J52="Preventivo","Probabilidad",IF(J52="Detectivo","Probabilidad",IF(#REF!="Correctivo","Impacto","")))</f>
        <v>#REF!</v>
      </c>
      <c r="M52" s="279"/>
      <c r="N52" s="232" t="str">
        <f>+IFERROR(VLOOKUP($M52,'10 FORMULAS'!$B$54:$C$55,2,0),"")</f>
        <v/>
      </c>
      <c r="O52" s="280"/>
      <c r="P52" s="280"/>
      <c r="Q52" s="280"/>
      <c r="R52" s="280"/>
      <c r="S52" s="232" t="str">
        <f t="shared" si="4"/>
        <v/>
      </c>
      <c r="T52" s="232" t="str">
        <f t="shared" ref="T52:T83" si="5">+IFERROR(C52*S52,"")</f>
        <v/>
      </c>
      <c r="U52" s="232" t="str">
        <f t="shared" ref="U52:U83" si="6">+IFERROR(S52-T52,"")</f>
        <v/>
      </c>
      <c r="V52" s="520"/>
      <c r="W52" s="38"/>
      <c r="X52" s="228"/>
      <c r="Y52" s="229"/>
      <c r="Z52" s="229"/>
    </row>
    <row r="53" spans="1:26" ht="29.45" customHeight="1" x14ac:dyDescent="0.25">
      <c r="A53" s="538"/>
      <c r="B53" s="541"/>
      <c r="C53" s="523"/>
      <c r="D53" s="526"/>
      <c r="E53" s="278">
        <v>4</v>
      </c>
      <c r="F53" s="258"/>
      <c r="G53" s="194"/>
      <c r="H53" s="194"/>
      <c r="I53" s="221" t="str">
        <f t="shared" si="0"/>
        <v xml:space="preserve">  </v>
      </c>
      <c r="J53" s="194"/>
      <c r="K53" s="232" t="str">
        <f>+IFERROR(VLOOKUP($J53,'10 FORMULAS'!$B$51:$C$53,2,0),"")</f>
        <v/>
      </c>
      <c r="L53" s="232" t="e">
        <f>+IF(J53="Preventivo","Probabilidad",IF(J53="Detectivo","Probabilidad",IF(#REF!="Correctivo","Impacto","")))</f>
        <v>#REF!</v>
      </c>
      <c r="M53" s="279"/>
      <c r="N53" s="232" t="str">
        <f>+IFERROR(VLOOKUP($M53,'10 FORMULAS'!$B$54:$C$55,2,0),"")</f>
        <v/>
      </c>
      <c r="O53" s="280"/>
      <c r="P53" s="280"/>
      <c r="Q53" s="280"/>
      <c r="R53" s="280"/>
      <c r="S53" s="232" t="str">
        <f t="shared" si="4"/>
        <v/>
      </c>
      <c r="T53" s="232" t="str">
        <f t="shared" si="5"/>
        <v/>
      </c>
      <c r="U53" s="232" t="str">
        <f t="shared" si="6"/>
        <v/>
      </c>
      <c r="V53" s="520"/>
      <c r="W53" s="38"/>
      <c r="X53" s="228"/>
      <c r="Y53" s="229"/>
      <c r="Z53" s="229"/>
    </row>
    <row r="54" spans="1:26" ht="29.45" customHeight="1" x14ac:dyDescent="0.25">
      <c r="A54" s="538"/>
      <c r="B54" s="541"/>
      <c r="C54" s="523"/>
      <c r="D54" s="526"/>
      <c r="E54" s="278">
        <v>5</v>
      </c>
      <c r="F54" s="258"/>
      <c r="G54" s="194"/>
      <c r="H54" s="194"/>
      <c r="I54" s="221" t="str">
        <f t="shared" si="0"/>
        <v xml:space="preserve">  </v>
      </c>
      <c r="J54" s="194"/>
      <c r="K54" s="232" t="str">
        <f>+IFERROR(VLOOKUP($J54,'10 FORMULAS'!$B$51:$C$53,2,0),"")</f>
        <v/>
      </c>
      <c r="L54" s="232" t="e">
        <f>+IF(J54="Preventivo","Probabilidad",IF(J54="Detectivo","Probabilidad",IF(#REF!="Correctivo","Impacto","")))</f>
        <v>#REF!</v>
      </c>
      <c r="M54" s="279"/>
      <c r="N54" s="232" t="str">
        <f>+IFERROR(VLOOKUP($M54,'10 FORMULAS'!$B$54:$C$55,2,0),"")</f>
        <v/>
      </c>
      <c r="O54" s="280"/>
      <c r="P54" s="280"/>
      <c r="Q54" s="280"/>
      <c r="R54" s="280"/>
      <c r="S54" s="232" t="str">
        <f t="shared" si="4"/>
        <v/>
      </c>
      <c r="T54" s="232" t="str">
        <f t="shared" si="5"/>
        <v/>
      </c>
      <c r="U54" s="232" t="str">
        <f t="shared" si="6"/>
        <v/>
      </c>
      <c r="V54" s="520"/>
      <c r="W54" s="38"/>
      <c r="X54" s="228"/>
      <c r="Y54" s="229"/>
      <c r="Z54" s="229"/>
    </row>
    <row r="55" spans="1:26" ht="29.45" customHeight="1" thickBot="1" x14ac:dyDescent="0.3">
      <c r="A55" s="539"/>
      <c r="B55" s="542"/>
      <c r="C55" s="524"/>
      <c r="D55" s="527"/>
      <c r="E55" s="281">
        <v>6</v>
      </c>
      <c r="F55" s="261"/>
      <c r="G55" s="195"/>
      <c r="H55" s="195"/>
      <c r="I55" s="221" t="str">
        <f t="shared" si="0"/>
        <v xml:space="preserve">  </v>
      </c>
      <c r="J55" s="194"/>
      <c r="K55" s="232" t="str">
        <f>+IFERROR(VLOOKUP($J55,'10 FORMULAS'!$B$51:$C$53,2,0),"")</f>
        <v/>
      </c>
      <c r="L55" s="232" t="e">
        <f>+IF(J55="Preventivo","Probabilidad",IF(J55="Detectivo","Probabilidad",IF(#REF!="Correctivo","Impacto","")))</f>
        <v>#REF!</v>
      </c>
      <c r="M55" s="279"/>
      <c r="N55" s="232" t="str">
        <f>+IFERROR(VLOOKUP($M55,'10 FORMULAS'!$B$54:$C$55,2,0),"")</f>
        <v/>
      </c>
      <c r="O55" s="280"/>
      <c r="P55" s="280"/>
      <c r="Q55" s="280"/>
      <c r="R55" s="280"/>
      <c r="S55" s="232" t="str">
        <f t="shared" si="4"/>
        <v/>
      </c>
      <c r="T55" s="232" t="str">
        <f t="shared" si="5"/>
        <v/>
      </c>
      <c r="U55" s="232" t="str">
        <f t="shared" si="6"/>
        <v/>
      </c>
      <c r="V55" s="521"/>
      <c r="W55" s="38"/>
    </row>
    <row r="56" spans="1:26" ht="29.45" customHeight="1" x14ac:dyDescent="0.25">
      <c r="A56" s="537" t="str">
        <f>'2 CONTEXTO E IDENTIFICACIÓN'!A17</f>
        <v>R9</v>
      </c>
      <c r="B56" s="540" t="str">
        <f>+'2 CONTEXTO E IDENTIFICACIÓN'!J17</f>
        <v xml:space="preserve"> por a causa de </v>
      </c>
      <c r="C56" s="522" t="str">
        <f>+'3 PROBABIL E IMPACTO INHERENTE'!E17</f>
        <v/>
      </c>
      <c r="D56" s="525" t="str">
        <f>+'3 PROBABIL E IMPACTO INHERENTE'!M17</f>
        <v/>
      </c>
      <c r="E56" s="282">
        <v>1</v>
      </c>
      <c r="F56" s="259"/>
      <c r="G56" s="52"/>
      <c r="H56" s="52"/>
      <c r="I56" s="221" t="str">
        <f t="shared" si="0"/>
        <v xml:space="preserve">  </v>
      </c>
      <c r="J56" s="194"/>
      <c r="K56" s="232" t="str">
        <f>+IFERROR(VLOOKUP($J56,'10 FORMULAS'!$B$51:$C$53,2,0),"")</f>
        <v/>
      </c>
      <c r="L56" s="232" t="e">
        <f>+IF(J56="Preventivo","Probabilidad",IF(J56="Detectivo","Probabilidad",IF(#REF!="Correctivo","Impacto","")))</f>
        <v>#REF!</v>
      </c>
      <c r="M56" s="279"/>
      <c r="N56" s="232" t="str">
        <f>+IFERROR(VLOOKUP($M56,'10 FORMULAS'!$B$54:$C$55,2,0),"")</f>
        <v/>
      </c>
      <c r="O56" s="280"/>
      <c r="P56" s="280"/>
      <c r="Q56" s="280"/>
      <c r="R56" s="280"/>
      <c r="S56" s="232" t="str">
        <f t="shared" si="4"/>
        <v/>
      </c>
      <c r="T56" s="232" t="str">
        <f t="shared" si="5"/>
        <v/>
      </c>
      <c r="U56" s="232" t="str">
        <f t="shared" si="6"/>
        <v/>
      </c>
      <c r="V56" s="518"/>
      <c r="W56" s="38"/>
      <c r="X56" s="228"/>
      <c r="Y56" s="229"/>
      <c r="Z56" s="229"/>
    </row>
    <row r="57" spans="1:26" ht="29.45" customHeight="1" x14ac:dyDescent="0.25">
      <c r="A57" s="538"/>
      <c r="B57" s="541"/>
      <c r="C57" s="523"/>
      <c r="D57" s="526"/>
      <c r="E57" s="278">
        <v>2</v>
      </c>
      <c r="F57" s="258"/>
      <c r="G57" s="194"/>
      <c r="H57" s="194"/>
      <c r="I57" s="221" t="str">
        <f t="shared" si="0"/>
        <v xml:space="preserve">  </v>
      </c>
      <c r="J57" s="194"/>
      <c r="K57" s="232" t="str">
        <f>+IFERROR(VLOOKUP($J57,'10 FORMULAS'!$B$51:$C$53,2,0),"")</f>
        <v/>
      </c>
      <c r="L57" s="232" t="e">
        <f>+IF(J57="Preventivo","Probabilidad",IF(J57="Detectivo","Probabilidad",IF(#REF!="Correctivo","Impacto","")))</f>
        <v>#REF!</v>
      </c>
      <c r="M57" s="279"/>
      <c r="N57" s="232" t="str">
        <f>+IFERROR(VLOOKUP($M57,'10 FORMULAS'!$B$54:$C$55,2,0),"")</f>
        <v/>
      </c>
      <c r="O57" s="280"/>
      <c r="P57" s="280"/>
      <c r="Q57" s="280"/>
      <c r="R57" s="280"/>
      <c r="S57" s="232" t="str">
        <f t="shared" si="4"/>
        <v/>
      </c>
      <c r="T57" s="232" t="str">
        <f t="shared" si="5"/>
        <v/>
      </c>
      <c r="U57" s="232" t="str">
        <f t="shared" si="6"/>
        <v/>
      </c>
      <c r="V57" s="520"/>
      <c r="W57" s="38"/>
      <c r="X57" s="228"/>
      <c r="Y57" s="229"/>
      <c r="Z57" s="229"/>
    </row>
    <row r="58" spans="1:26" ht="29.45" customHeight="1" x14ac:dyDescent="0.25">
      <c r="A58" s="538"/>
      <c r="B58" s="541"/>
      <c r="C58" s="523"/>
      <c r="D58" s="526"/>
      <c r="E58" s="278">
        <v>3</v>
      </c>
      <c r="F58" s="258"/>
      <c r="G58" s="194"/>
      <c r="H58" s="194"/>
      <c r="I58" s="221" t="str">
        <f t="shared" si="0"/>
        <v xml:space="preserve">  </v>
      </c>
      <c r="J58" s="194"/>
      <c r="K58" s="232" t="str">
        <f>+IFERROR(VLOOKUP($J58,'10 FORMULAS'!$B$51:$C$53,2,0),"")</f>
        <v/>
      </c>
      <c r="L58" s="232" t="e">
        <f>+IF(J58="Preventivo","Probabilidad",IF(J58="Detectivo","Probabilidad",IF(#REF!="Correctivo","Impacto","")))</f>
        <v>#REF!</v>
      </c>
      <c r="M58" s="279"/>
      <c r="N58" s="232" t="str">
        <f>+IFERROR(VLOOKUP($M58,'10 FORMULAS'!$B$54:$C$55,2,0),"")</f>
        <v/>
      </c>
      <c r="O58" s="280"/>
      <c r="P58" s="280"/>
      <c r="Q58" s="280"/>
      <c r="R58" s="280"/>
      <c r="S58" s="232" t="str">
        <f t="shared" si="4"/>
        <v/>
      </c>
      <c r="T58" s="232" t="str">
        <f t="shared" si="5"/>
        <v/>
      </c>
      <c r="U58" s="232" t="str">
        <f t="shared" si="6"/>
        <v/>
      </c>
      <c r="V58" s="520"/>
      <c r="W58" s="38"/>
      <c r="X58" s="228"/>
      <c r="Y58" s="229"/>
      <c r="Z58" s="229"/>
    </row>
    <row r="59" spans="1:26" ht="29.45" customHeight="1" x14ac:dyDescent="0.25">
      <c r="A59" s="538"/>
      <c r="B59" s="541"/>
      <c r="C59" s="523"/>
      <c r="D59" s="526"/>
      <c r="E59" s="278">
        <v>4</v>
      </c>
      <c r="F59" s="258"/>
      <c r="G59" s="194"/>
      <c r="H59" s="194"/>
      <c r="I59" s="221" t="str">
        <f t="shared" si="0"/>
        <v xml:space="preserve">  </v>
      </c>
      <c r="J59" s="194"/>
      <c r="K59" s="232" t="str">
        <f>+IFERROR(VLOOKUP($J59,'10 FORMULAS'!$B$51:$C$53,2,0),"")</f>
        <v/>
      </c>
      <c r="L59" s="232" t="e">
        <f>+IF(J59="Preventivo","Probabilidad",IF(J59="Detectivo","Probabilidad",IF(#REF!="Correctivo","Impacto","")))</f>
        <v>#REF!</v>
      </c>
      <c r="M59" s="279"/>
      <c r="N59" s="232" t="str">
        <f>+IFERROR(VLOOKUP($M59,'10 FORMULAS'!$B$54:$C$55,2,0),"")</f>
        <v/>
      </c>
      <c r="O59" s="280"/>
      <c r="P59" s="280"/>
      <c r="Q59" s="280"/>
      <c r="R59" s="280"/>
      <c r="S59" s="232" t="str">
        <f t="shared" si="4"/>
        <v/>
      </c>
      <c r="T59" s="232" t="str">
        <f t="shared" si="5"/>
        <v/>
      </c>
      <c r="U59" s="232" t="str">
        <f t="shared" si="6"/>
        <v/>
      </c>
      <c r="V59" s="520"/>
      <c r="W59" s="38"/>
      <c r="X59" s="228"/>
      <c r="Y59" s="229"/>
      <c r="Z59" s="229"/>
    </row>
    <row r="60" spans="1:26" ht="29.45" customHeight="1" x14ac:dyDescent="0.25">
      <c r="A60" s="538"/>
      <c r="B60" s="541"/>
      <c r="C60" s="523"/>
      <c r="D60" s="526"/>
      <c r="E60" s="278">
        <v>5</v>
      </c>
      <c r="F60" s="258"/>
      <c r="G60" s="194"/>
      <c r="H60" s="194"/>
      <c r="I60" s="221" t="str">
        <f t="shared" si="0"/>
        <v xml:space="preserve">  </v>
      </c>
      <c r="J60" s="194"/>
      <c r="K60" s="232" t="str">
        <f>+IFERROR(VLOOKUP($J60,'10 FORMULAS'!$B$51:$C$53,2,0),"")</f>
        <v/>
      </c>
      <c r="L60" s="232" t="e">
        <f>+IF(J60="Preventivo","Probabilidad",IF(J60="Detectivo","Probabilidad",IF(#REF!="Correctivo","Impacto","")))</f>
        <v>#REF!</v>
      </c>
      <c r="M60" s="279"/>
      <c r="N60" s="232" t="str">
        <f>+IFERROR(VLOOKUP($M60,'10 FORMULAS'!$B$54:$C$55,2,0),"")</f>
        <v/>
      </c>
      <c r="O60" s="280"/>
      <c r="P60" s="280"/>
      <c r="Q60" s="280"/>
      <c r="R60" s="280"/>
      <c r="S60" s="232" t="str">
        <f t="shared" si="4"/>
        <v/>
      </c>
      <c r="T60" s="232" t="str">
        <f t="shared" si="5"/>
        <v/>
      </c>
      <c r="U60" s="232" t="str">
        <f t="shared" si="6"/>
        <v/>
      </c>
      <c r="V60" s="520"/>
      <c r="W60" s="38"/>
      <c r="X60" s="228"/>
      <c r="Y60" s="229"/>
      <c r="Z60" s="229"/>
    </row>
    <row r="61" spans="1:26" ht="29.45" customHeight="1" thickBot="1" x14ac:dyDescent="0.3">
      <c r="A61" s="539"/>
      <c r="B61" s="542"/>
      <c r="C61" s="524"/>
      <c r="D61" s="527"/>
      <c r="E61" s="281">
        <v>6</v>
      </c>
      <c r="F61" s="261"/>
      <c r="G61" s="195"/>
      <c r="H61" s="195"/>
      <c r="I61" s="221" t="str">
        <f t="shared" si="0"/>
        <v xml:space="preserve">  </v>
      </c>
      <c r="J61" s="194"/>
      <c r="K61" s="232" t="str">
        <f>+IFERROR(VLOOKUP($J61,'10 FORMULAS'!$B$51:$C$53,2,0),"")</f>
        <v/>
      </c>
      <c r="L61" s="232" t="e">
        <f>+IF(J61="Preventivo","Probabilidad",IF(J61="Detectivo","Probabilidad",IF(#REF!="Correctivo","Impacto","")))</f>
        <v>#REF!</v>
      </c>
      <c r="M61" s="279"/>
      <c r="N61" s="232" t="str">
        <f>+IFERROR(VLOOKUP($M61,'10 FORMULAS'!$B$54:$C$55,2,0),"")</f>
        <v/>
      </c>
      <c r="O61" s="280"/>
      <c r="P61" s="280"/>
      <c r="Q61" s="280"/>
      <c r="R61" s="280"/>
      <c r="S61" s="232" t="str">
        <f t="shared" si="4"/>
        <v/>
      </c>
      <c r="T61" s="232" t="str">
        <f t="shared" si="5"/>
        <v/>
      </c>
      <c r="U61" s="232" t="str">
        <f t="shared" si="6"/>
        <v/>
      </c>
      <c r="V61" s="521"/>
      <c r="W61" s="38"/>
    </row>
    <row r="62" spans="1:26" ht="29.45" customHeight="1" x14ac:dyDescent="0.25">
      <c r="A62" s="537" t="str">
        <f>'2 CONTEXTO E IDENTIFICACIÓN'!A18</f>
        <v>R10</v>
      </c>
      <c r="B62" s="540" t="str">
        <f>+'2 CONTEXTO E IDENTIFICACIÓN'!J18</f>
        <v xml:space="preserve"> por a causa de </v>
      </c>
      <c r="C62" s="522" t="str">
        <f>+'3 PROBABIL E IMPACTO INHERENTE'!E18</f>
        <v/>
      </c>
      <c r="D62" s="525" t="str">
        <f>+'3 PROBABIL E IMPACTO INHERENTE'!M18</f>
        <v/>
      </c>
      <c r="E62" s="282">
        <v>1</v>
      </c>
      <c r="F62" s="259"/>
      <c r="G62" s="52"/>
      <c r="H62" s="52"/>
      <c r="I62" s="221" t="str">
        <f t="shared" si="0"/>
        <v xml:space="preserve">  </v>
      </c>
      <c r="J62" s="194"/>
      <c r="K62" s="232" t="str">
        <f>+IFERROR(VLOOKUP($J62,'10 FORMULAS'!$B$51:$C$53,2,0),"")</f>
        <v/>
      </c>
      <c r="L62" s="232" t="e">
        <f>+IF(J62="Preventivo","Probabilidad",IF(J62="Detectivo","Probabilidad",IF(#REF!="Correctivo","Impacto","")))</f>
        <v>#REF!</v>
      </c>
      <c r="M62" s="279"/>
      <c r="N62" s="232" t="str">
        <f>+IFERROR(VLOOKUP($M62,'10 FORMULAS'!$B$54:$C$55,2,0),"")</f>
        <v/>
      </c>
      <c r="O62" s="280"/>
      <c r="P62" s="280"/>
      <c r="Q62" s="280"/>
      <c r="R62" s="280"/>
      <c r="S62" s="232" t="str">
        <f t="shared" si="4"/>
        <v/>
      </c>
      <c r="T62" s="232" t="str">
        <f t="shared" si="5"/>
        <v/>
      </c>
      <c r="U62" s="232" t="str">
        <f t="shared" si="6"/>
        <v/>
      </c>
      <c r="V62" s="518"/>
      <c r="W62" s="38"/>
      <c r="X62" s="228"/>
      <c r="Y62" s="229"/>
      <c r="Z62" s="229"/>
    </row>
    <row r="63" spans="1:26" ht="29.45" customHeight="1" x14ac:dyDescent="0.25">
      <c r="A63" s="538"/>
      <c r="B63" s="541"/>
      <c r="C63" s="523"/>
      <c r="D63" s="526"/>
      <c r="E63" s="278">
        <v>2</v>
      </c>
      <c r="F63" s="258"/>
      <c r="G63" s="194"/>
      <c r="H63" s="194"/>
      <c r="I63" s="221" t="str">
        <f t="shared" si="0"/>
        <v xml:space="preserve">  </v>
      </c>
      <c r="J63" s="194"/>
      <c r="K63" s="232" t="str">
        <f>+IFERROR(VLOOKUP($J63,'10 FORMULAS'!$B$51:$C$53,2,0),"")</f>
        <v/>
      </c>
      <c r="L63" s="232" t="e">
        <f>+IF(J63="Preventivo","Probabilidad",IF(J63="Detectivo","Probabilidad",IF(#REF!="Correctivo","Impacto","")))</f>
        <v>#REF!</v>
      </c>
      <c r="M63" s="279"/>
      <c r="N63" s="232" t="str">
        <f>+IFERROR(VLOOKUP($M63,'10 FORMULAS'!$B$54:$C$55,2,0),"")</f>
        <v/>
      </c>
      <c r="O63" s="280"/>
      <c r="P63" s="280"/>
      <c r="Q63" s="280"/>
      <c r="R63" s="280"/>
      <c r="S63" s="232" t="str">
        <f t="shared" si="4"/>
        <v/>
      </c>
      <c r="T63" s="232" t="str">
        <f t="shared" si="5"/>
        <v/>
      </c>
      <c r="U63" s="232" t="str">
        <f t="shared" si="6"/>
        <v/>
      </c>
      <c r="V63" s="520"/>
      <c r="W63" s="38"/>
      <c r="X63" s="228"/>
      <c r="Y63" s="229"/>
      <c r="Z63" s="229"/>
    </row>
    <row r="64" spans="1:26" ht="29.45" customHeight="1" x14ac:dyDescent="0.25">
      <c r="A64" s="538"/>
      <c r="B64" s="541"/>
      <c r="C64" s="523"/>
      <c r="D64" s="526"/>
      <c r="E64" s="278">
        <v>3</v>
      </c>
      <c r="F64" s="258"/>
      <c r="G64" s="194"/>
      <c r="H64" s="194"/>
      <c r="I64" s="221" t="str">
        <f t="shared" si="0"/>
        <v xml:space="preserve">  </v>
      </c>
      <c r="J64" s="194"/>
      <c r="K64" s="232" t="str">
        <f>+IFERROR(VLOOKUP($J64,'10 FORMULAS'!$B$51:$C$53,2,0),"")</f>
        <v/>
      </c>
      <c r="L64" s="232" t="e">
        <f>+IF(J64="Preventivo","Probabilidad",IF(J64="Detectivo","Probabilidad",IF(#REF!="Correctivo","Impacto","")))</f>
        <v>#REF!</v>
      </c>
      <c r="M64" s="279"/>
      <c r="N64" s="232" t="str">
        <f>+IFERROR(VLOOKUP($M64,'10 FORMULAS'!$B$54:$C$55,2,0),"")</f>
        <v/>
      </c>
      <c r="O64" s="280"/>
      <c r="P64" s="280"/>
      <c r="Q64" s="280"/>
      <c r="R64" s="280"/>
      <c r="S64" s="232" t="str">
        <f t="shared" si="4"/>
        <v/>
      </c>
      <c r="T64" s="232" t="str">
        <f t="shared" si="5"/>
        <v/>
      </c>
      <c r="U64" s="232" t="str">
        <f t="shared" si="6"/>
        <v/>
      </c>
      <c r="V64" s="520"/>
      <c r="W64" s="38"/>
      <c r="X64" s="228"/>
      <c r="Y64" s="229"/>
      <c r="Z64" s="229"/>
    </row>
    <row r="65" spans="1:26" ht="29.45" customHeight="1" x14ac:dyDescent="0.25">
      <c r="A65" s="538"/>
      <c r="B65" s="541"/>
      <c r="C65" s="523"/>
      <c r="D65" s="526"/>
      <c r="E65" s="278">
        <v>4</v>
      </c>
      <c r="F65" s="258"/>
      <c r="G65" s="194"/>
      <c r="H65" s="194"/>
      <c r="I65" s="221" t="str">
        <f t="shared" si="0"/>
        <v xml:space="preserve">  </v>
      </c>
      <c r="J65" s="194"/>
      <c r="K65" s="232" t="str">
        <f>+IFERROR(VLOOKUP($J65,'10 FORMULAS'!$B$51:$C$53,2,0),"")</f>
        <v/>
      </c>
      <c r="L65" s="232" t="e">
        <f>+IF(J65="Preventivo","Probabilidad",IF(J65="Detectivo","Probabilidad",IF(#REF!="Correctivo","Impacto","")))</f>
        <v>#REF!</v>
      </c>
      <c r="M65" s="279"/>
      <c r="N65" s="232" t="str">
        <f>+IFERROR(VLOOKUP($M65,'10 FORMULAS'!$B$54:$C$55,2,0),"")</f>
        <v/>
      </c>
      <c r="O65" s="280"/>
      <c r="P65" s="280"/>
      <c r="Q65" s="280"/>
      <c r="R65" s="280"/>
      <c r="S65" s="232" t="str">
        <f t="shared" si="4"/>
        <v/>
      </c>
      <c r="T65" s="232" t="str">
        <f t="shared" si="5"/>
        <v/>
      </c>
      <c r="U65" s="232" t="str">
        <f t="shared" si="6"/>
        <v/>
      </c>
      <c r="V65" s="520"/>
      <c r="W65" s="38"/>
      <c r="X65" s="228"/>
      <c r="Y65" s="229"/>
      <c r="Z65" s="229"/>
    </row>
    <row r="66" spans="1:26" ht="29.45" customHeight="1" x14ac:dyDescent="0.25">
      <c r="A66" s="538"/>
      <c r="B66" s="541"/>
      <c r="C66" s="523"/>
      <c r="D66" s="526"/>
      <c r="E66" s="278">
        <v>5</v>
      </c>
      <c r="F66" s="258"/>
      <c r="G66" s="194"/>
      <c r="H66" s="194"/>
      <c r="I66" s="221" t="str">
        <f t="shared" si="0"/>
        <v xml:space="preserve">  </v>
      </c>
      <c r="J66" s="194"/>
      <c r="K66" s="232" t="str">
        <f>+IFERROR(VLOOKUP($J66,'10 FORMULAS'!$B$51:$C$53,2,0),"")</f>
        <v/>
      </c>
      <c r="L66" s="232" t="e">
        <f>+IF(J66="Preventivo","Probabilidad",IF(J66="Detectivo","Probabilidad",IF(#REF!="Correctivo","Impacto","")))</f>
        <v>#REF!</v>
      </c>
      <c r="M66" s="279"/>
      <c r="N66" s="232" t="str">
        <f>+IFERROR(VLOOKUP($M66,'10 FORMULAS'!$B$54:$C$55,2,0),"")</f>
        <v/>
      </c>
      <c r="O66" s="280"/>
      <c r="P66" s="280"/>
      <c r="Q66" s="280"/>
      <c r="R66" s="280"/>
      <c r="S66" s="232" t="str">
        <f t="shared" si="4"/>
        <v/>
      </c>
      <c r="T66" s="232" t="str">
        <f t="shared" si="5"/>
        <v/>
      </c>
      <c r="U66" s="232" t="str">
        <f t="shared" si="6"/>
        <v/>
      </c>
      <c r="V66" s="520"/>
      <c r="W66" s="38"/>
      <c r="X66" s="228"/>
      <c r="Y66" s="229"/>
      <c r="Z66" s="229"/>
    </row>
    <row r="67" spans="1:26" ht="29.45" customHeight="1" thickBot="1" x14ac:dyDescent="0.3">
      <c r="A67" s="539"/>
      <c r="B67" s="542"/>
      <c r="C67" s="524"/>
      <c r="D67" s="527"/>
      <c r="E67" s="281">
        <v>6</v>
      </c>
      <c r="F67" s="261"/>
      <c r="G67" s="195"/>
      <c r="H67" s="195"/>
      <c r="I67" s="221" t="str">
        <f t="shared" si="0"/>
        <v xml:space="preserve">  </v>
      </c>
      <c r="J67" s="194"/>
      <c r="K67" s="232" t="str">
        <f>+IFERROR(VLOOKUP($J67,'10 FORMULAS'!$B$51:$C$53,2,0),"")</f>
        <v/>
      </c>
      <c r="L67" s="232" t="e">
        <f>+IF(J67="Preventivo","Probabilidad",IF(J67="Detectivo","Probabilidad",IF(#REF!="Correctivo","Impacto","")))</f>
        <v>#REF!</v>
      </c>
      <c r="M67" s="279"/>
      <c r="N67" s="232" t="str">
        <f>+IFERROR(VLOOKUP($M67,'10 FORMULAS'!$B$54:$C$55,2,0),"")</f>
        <v/>
      </c>
      <c r="O67" s="280"/>
      <c r="P67" s="280"/>
      <c r="Q67" s="280"/>
      <c r="R67" s="280"/>
      <c r="S67" s="232" t="str">
        <f t="shared" si="4"/>
        <v/>
      </c>
      <c r="T67" s="232" t="str">
        <f t="shared" si="5"/>
        <v/>
      </c>
      <c r="U67" s="232" t="str">
        <f t="shared" si="6"/>
        <v/>
      </c>
      <c r="V67" s="521"/>
      <c r="W67" s="38"/>
    </row>
    <row r="68" spans="1:26" ht="29.45" customHeight="1" x14ac:dyDescent="0.25">
      <c r="A68" s="537" t="str">
        <f>'2 CONTEXTO E IDENTIFICACIÓN'!A19</f>
        <v>R11</v>
      </c>
      <c r="B68" s="540" t="str">
        <f>+'2 CONTEXTO E IDENTIFICACIÓN'!J19</f>
        <v xml:space="preserve"> por a causa de </v>
      </c>
      <c r="C68" s="522" t="str">
        <f>+'3 PROBABIL E IMPACTO INHERENTE'!E19</f>
        <v/>
      </c>
      <c r="D68" s="525" t="str">
        <f>+'3 PROBABIL E IMPACTO INHERENTE'!M19</f>
        <v/>
      </c>
      <c r="E68" s="282">
        <v>1</v>
      </c>
      <c r="F68" s="259"/>
      <c r="G68" s="52"/>
      <c r="H68" s="52"/>
      <c r="I68" s="221" t="str">
        <f t="shared" si="0"/>
        <v xml:space="preserve">  </v>
      </c>
      <c r="J68" s="194"/>
      <c r="K68" s="232" t="str">
        <f>+IFERROR(VLOOKUP($J68,'10 FORMULAS'!$B$51:$C$53,2,0),"")</f>
        <v/>
      </c>
      <c r="L68" s="232" t="e">
        <f>+IF(J68="Preventivo","Probabilidad",IF(J68="Detectivo","Probabilidad",IF(#REF!="Correctivo","Impacto","")))</f>
        <v>#REF!</v>
      </c>
      <c r="M68" s="279"/>
      <c r="N68" s="232" t="str">
        <f>+IFERROR(VLOOKUP($M68,'10 FORMULAS'!$B$54:$C$55,2,0),"")</f>
        <v/>
      </c>
      <c r="O68" s="280"/>
      <c r="P68" s="280"/>
      <c r="Q68" s="280"/>
      <c r="R68" s="280"/>
      <c r="S68" s="232" t="str">
        <f t="shared" si="4"/>
        <v/>
      </c>
      <c r="T68" s="232" t="str">
        <f t="shared" si="5"/>
        <v/>
      </c>
      <c r="U68" s="232" t="str">
        <f t="shared" si="6"/>
        <v/>
      </c>
      <c r="V68" s="518"/>
      <c r="W68" s="38"/>
      <c r="X68" s="228"/>
      <c r="Y68" s="229"/>
      <c r="Z68" s="229"/>
    </row>
    <row r="69" spans="1:26" ht="29.45" customHeight="1" x14ac:dyDescent="0.25">
      <c r="A69" s="543"/>
      <c r="B69" s="544"/>
      <c r="C69" s="531"/>
      <c r="D69" s="529"/>
      <c r="E69" s="278">
        <v>2</v>
      </c>
      <c r="F69" s="257"/>
      <c r="G69" s="254"/>
      <c r="H69" s="254"/>
      <c r="I69" s="221" t="str">
        <f t="shared" si="0"/>
        <v xml:space="preserve">  </v>
      </c>
      <c r="J69" s="194"/>
      <c r="K69" s="232" t="str">
        <f>+IFERROR(VLOOKUP($J69,'10 FORMULAS'!$B$51:$C$53,2,0),"")</f>
        <v/>
      </c>
      <c r="L69" s="232" t="e">
        <f>+IF(J69="Preventivo","Probabilidad",IF(J69="Detectivo","Probabilidad",IF(#REF!="Correctivo","Impacto","")))</f>
        <v>#REF!</v>
      </c>
      <c r="M69" s="279"/>
      <c r="N69" s="232" t="str">
        <f>+IFERROR(VLOOKUP($M69,'10 FORMULAS'!$B$54:$C$55,2,0),"")</f>
        <v/>
      </c>
      <c r="O69" s="280"/>
      <c r="P69" s="280"/>
      <c r="Q69" s="280"/>
      <c r="R69" s="280"/>
      <c r="S69" s="232" t="str">
        <f t="shared" si="4"/>
        <v/>
      </c>
      <c r="T69" s="232" t="str">
        <f t="shared" si="5"/>
        <v/>
      </c>
      <c r="U69" s="232" t="str">
        <f t="shared" si="6"/>
        <v/>
      </c>
      <c r="V69" s="519"/>
      <c r="W69" s="38"/>
      <c r="X69" s="228"/>
      <c r="Y69" s="229"/>
      <c r="Z69" s="229"/>
    </row>
    <row r="70" spans="1:26" ht="29.45" customHeight="1" x14ac:dyDescent="0.25">
      <c r="A70" s="543"/>
      <c r="B70" s="544"/>
      <c r="C70" s="531"/>
      <c r="D70" s="529"/>
      <c r="E70" s="278">
        <v>3</v>
      </c>
      <c r="F70" s="257"/>
      <c r="G70" s="254"/>
      <c r="H70" s="254"/>
      <c r="I70" s="221" t="str">
        <f t="shared" si="0"/>
        <v xml:space="preserve">  </v>
      </c>
      <c r="J70" s="194"/>
      <c r="K70" s="232" t="str">
        <f>+IFERROR(VLOOKUP($J70,'10 FORMULAS'!$B$51:$C$53,2,0),"")</f>
        <v/>
      </c>
      <c r="L70" s="232" t="e">
        <f>+IF(J70="Preventivo","Probabilidad",IF(J70="Detectivo","Probabilidad",IF(#REF!="Correctivo","Impacto","")))</f>
        <v>#REF!</v>
      </c>
      <c r="M70" s="279"/>
      <c r="N70" s="232" t="str">
        <f>+IFERROR(VLOOKUP($M70,'10 FORMULAS'!$B$54:$C$55,2,0),"")</f>
        <v/>
      </c>
      <c r="O70" s="280"/>
      <c r="P70" s="280"/>
      <c r="Q70" s="280"/>
      <c r="R70" s="280"/>
      <c r="S70" s="232" t="str">
        <f t="shared" si="4"/>
        <v/>
      </c>
      <c r="T70" s="232" t="str">
        <f t="shared" si="5"/>
        <v/>
      </c>
      <c r="U70" s="232" t="str">
        <f t="shared" si="6"/>
        <v/>
      </c>
      <c r="V70" s="519"/>
      <c r="W70" s="38"/>
      <c r="X70" s="228"/>
      <c r="Y70" s="229"/>
      <c r="Z70" s="229"/>
    </row>
    <row r="71" spans="1:26" ht="29.45" customHeight="1" x14ac:dyDescent="0.25">
      <c r="A71" s="538"/>
      <c r="B71" s="541"/>
      <c r="C71" s="523"/>
      <c r="D71" s="526"/>
      <c r="E71" s="278">
        <v>4</v>
      </c>
      <c r="F71" s="258"/>
      <c r="G71" s="194"/>
      <c r="H71" s="194"/>
      <c r="I71" s="221" t="str">
        <f t="shared" si="0"/>
        <v xml:space="preserve">  </v>
      </c>
      <c r="J71" s="194"/>
      <c r="K71" s="232" t="str">
        <f>+IFERROR(VLOOKUP($J71,'10 FORMULAS'!$B$51:$C$53,2,0),"")</f>
        <v/>
      </c>
      <c r="L71" s="232" t="e">
        <f>+IF(J71="Preventivo","Probabilidad",IF(J71="Detectivo","Probabilidad",IF(#REF!="Correctivo","Impacto","")))</f>
        <v>#REF!</v>
      </c>
      <c r="M71" s="279"/>
      <c r="N71" s="232" t="str">
        <f>+IFERROR(VLOOKUP($M71,'10 FORMULAS'!$B$54:$C$55,2,0),"")</f>
        <v/>
      </c>
      <c r="O71" s="280"/>
      <c r="P71" s="280"/>
      <c r="Q71" s="280"/>
      <c r="R71" s="280"/>
      <c r="S71" s="232" t="str">
        <f t="shared" si="4"/>
        <v/>
      </c>
      <c r="T71" s="232" t="str">
        <f t="shared" si="5"/>
        <v/>
      </c>
      <c r="U71" s="232" t="str">
        <f t="shared" si="6"/>
        <v/>
      </c>
      <c r="V71" s="520"/>
      <c r="W71" s="38"/>
      <c r="X71" s="228"/>
      <c r="Y71" s="229"/>
      <c r="Z71" s="229"/>
    </row>
    <row r="72" spans="1:26" ht="29.45" customHeight="1" x14ac:dyDescent="0.25">
      <c r="A72" s="538"/>
      <c r="B72" s="541"/>
      <c r="C72" s="523"/>
      <c r="D72" s="526"/>
      <c r="E72" s="278">
        <v>5</v>
      </c>
      <c r="F72" s="258"/>
      <c r="G72" s="194"/>
      <c r="H72" s="194"/>
      <c r="I72" s="221" t="str">
        <f t="shared" ref="I72:I127" si="7">+CONCATENATE(F72," ",G72," ",H72)</f>
        <v xml:space="preserve">  </v>
      </c>
      <c r="J72" s="194"/>
      <c r="K72" s="232" t="str">
        <f>+IFERROR(VLOOKUP($J72,'10 FORMULAS'!$B$51:$C$53,2,0),"")</f>
        <v/>
      </c>
      <c r="L72" s="232" t="e">
        <f>+IF(J72="Preventivo","Probabilidad",IF(J72="Detectivo","Probabilidad",IF(#REF!="Correctivo","Impacto","")))</f>
        <v>#REF!</v>
      </c>
      <c r="M72" s="279"/>
      <c r="N72" s="232" t="str">
        <f>+IFERROR(VLOOKUP($M72,'10 FORMULAS'!$B$54:$C$55,2,0),"")</f>
        <v/>
      </c>
      <c r="O72" s="280"/>
      <c r="P72" s="280"/>
      <c r="Q72" s="280"/>
      <c r="R72" s="280"/>
      <c r="S72" s="232" t="str">
        <f t="shared" ref="S72:S103" si="8">+IFERROR($K72+$N72,"")</f>
        <v/>
      </c>
      <c r="T72" s="232" t="str">
        <f t="shared" si="5"/>
        <v/>
      </c>
      <c r="U72" s="232" t="str">
        <f t="shared" si="6"/>
        <v/>
      </c>
      <c r="V72" s="520"/>
      <c r="W72" s="38"/>
      <c r="X72" s="228"/>
      <c r="Y72" s="229"/>
      <c r="Z72" s="229"/>
    </row>
    <row r="73" spans="1:26" ht="29.45" customHeight="1" thickBot="1" x14ac:dyDescent="0.3">
      <c r="A73" s="539"/>
      <c r="B73" s="542"/>
      <c r="C73" s="524"/>
      <c r="D73" s="527"/>
      <c r="E73" s="281">
        <v>6</v>
      </c>
      <c r="F73" s="261"/>
      <c r="G73" s="195"/>
      <c r="H73" s="195"/>
      <c r="I73" s="221" t="str">
        <f t="shared" si="7"/>
        <v xml:space="preserve">  </v>
      </c>
      <c r="J73" s="194"/>
      <c r="K73" s="232" t="str">
        <f>+IFERROR(VLOOKUP($J73,'10 FORMULAS'!$B$51:$C$53,2,0),"")</f>
        <v/>
      </c>
      <c r="L73" s="232" t="e">
        <f>+IF(J73="Preventivo","Probabilidad",IF(J73="Detectivo","Probabilidad",IF(#REF!="Correctivo","Impacto","")))</f>
        <v>#REF!</v>
      </c>
      <c r="M73" s="279"/>
      <c r="N73" s="232" t="str">
        <f>+IFERROR(VLOOKUP($M73,'10 FORMULAS'!$B$54:$C$55,2,0),"")</f>
        <v/>
      </c>
      <c r="O73" s="280"/>
      <c r="P73" s="280"/>
      <c r="Q73" s="280"/>
      <c r="R73" s="280"/>
      <c r="S73" s="232" t="str">
        <f t="shared" si="8"/>
        <v/>
      </c>
      <c r="T73" s="232" t="str">
        <f t="shared" si="5"/>
        <v/>
      </c>
      <c r="U73" s="232" t="str">
        <f t="shared" si="6"/>
        <v/>
      </c>
      <c r="V73" s="521"/>
      <c r="W73" s="38"/>
    </row>
    <row r="74" spans="1:26" ht="29.45" customHeight="1" x14ac:dyDescent="0.25">
      <c r="A74" s="537" t="str">
        <f>'2 CONTEXTO E IDENTIFICACIÓN'!A20</f>
        <v>R12</v>
      </c>
      <c r="B74" s="540" t="str">
        <f>+'2 CONTEXTO E IDENTIFICACIÓN'!J20</f>
        <v xml:space="preserve"> por a causa de </v>
      </c>
      <c r="C74" s="522" t="str">
        <f>+'3 PROBABIL E IMPACTO INHERENTE'!E20</f>
        <v/>
      </c>
      <c r="D74" s="525" t="str">
        <f>+'3 PROBABIL E IMPACTO INHERENTE'!M20</f>
        <v/>
      </c>
      <c r="E74" s="282">
        <v>1</v>
      </c>
      <c r="F74" s="259"/>
      <c r="G74" s="52"/>
      <c r="H74" s="52"/>
      <c r="I74" s="221" t="str">
        <f t="shared" si="7"/>
        <v xml:space="preserve">  </v>
      </c>
      <c r="J74" s="194"/>
      <c r="K74" s="232" t="str">
        <f>+IFERROR(VLOOKUP($J74,'10 FORMULAS'!$B$51:$C$53,2,0),"")</f>
        <v/>
      </c>
      <c r="L74" s="232" t="e">
        <f>+IF(J74="Preventivo","Probabilidad",IF(J74="Detectivo","Probabilidad",IF(#REF!="Correctivo","Impacto","")))</f>
        <v>#REF!</v>
      </c>
      <c r="M74" s="279"/>
      <c r="N74" s="232" t="str">
        <f>+IFERROR(VLOOKUP($M74,'10 FORMULAS'!$B$54:$C$55,2,0),"")</f>
        <v/>
      </c>
      <c r="O74" s="280"/>
      <c r="P74" s="280"/>
      <c r="Q74" s="280"/>
      <c r="R74" s="280"/>
      <c r="S74" s="232" t="str">
        <f t="shared" si="8"/>
        <v/>
      </c>
      <c r="T74" s="232" t="str">
        <f t="shared" si="5"/>
        <v/>
      </c>
      <c r="U74" s="232" t="str">
        <f t="shared" si="6"/>
        <v/>
      </c>
      <c r="V74" s="518"/>
      <c r="W74" s="38"/>
      <c r="X74" s="228"/>
      <c r="Y74" s="229"/>
      <c r="Z74" s="229"/>
    </row>
    <row r="75" spans="1:26" ht="29.45" customHeight="1" x14ac:dyDescent="0.25">
      <c r="A75" s="538"/>
      <c r="B75" s="541"/>
      <c r="C75" s="523"/>
      <c r="D75" s="526"/>
      <c r="E75" s="278">
        <v>2</v>
      </c>
      <c r="F75" s="258"/>
      <c r="G75" s="194"/>
      <c r="H75" s="194"/>
      <c r="I75" s="221" t="str">
        <f t="shared" si="7"/>
        <v xml:space="preserve">  </v>
      </c>
      <c r="J75" s="194"/>
      <c r="K75" s="232" t="str">
        <f>+IFERROR(VLOOKUP($J75,'10 FORMULAS'!$B$51:$C$53,2,0),"")</f>
        <v/>
      </c>
      <c r="L75" s="232" t="e">
        <f>+IF(J75="Preventivo","Probabilidad",IF(J75="Detectivo","Probabilidad",IF(#REF!="Correctivo","Impacto","")))</f>
        <v>#REF!</v>
      </c>
      <c r="M75" s="279"/>
      <c r="N75" s="232" t="str">
        <f>+IFERROR(VLOOKUP($M75,'10 FORMULAS'!$B$54:$C$55,2,0),"")</f>
        <v/>
      </c>
      <c r="O75" s="280"/>
      <c r="P75" s="280"/>
      <c r="Q75" s="280"/>
      <c r="R75" s="280"/>
      <c r="S75" s="232" t="str">
        <f t="shared" si="8"/>
        <v/>
      </c>
      <c r="T75" s="232" t="str">
        <f t="shared" si="5"/>
        <v/>
      </c>
      <c r="U75" s="232" t="str">
        <f t="shared" si="6"/>
        <v/>
      </c>
      <c r="V75" s="520"/>
      <c r="W75" s="38"/>
      <c r="X75" s="228"/>
      <c r="Y75" s="229"/>
      <c r="Z75" s="229"/>
    </row>
    <row r="76" spans="1:26" ht="29.45" customHeight="1" x14ac:dyDescent="0.25">
      <c r="A76" s="538"/>
      <c r="B76" s="541"/>
      <c r="C76" s="523"/>
      <c r="D76" s="526"/>
      <c r="E76" s="278">
        <v>3</v>
      </c>
      <c r="F76" s="258"/>
      <c r="G76" s="194"/>
      <c r="H76" s="194"/>
      <c r="I76" s="221" t="str">
        <f t="shared" si="7"/>
        <v xml:space="preserve">  </v>
      </c>
      <c r="J76" s="194"/>
      <c r="K76" s="232" t="str">
        <f>+IFERROR(VLOOKUP($J76,'10 FORMULAS'!$B$51:$C$53,2,0),"")</f>
        <v/>
      </c>
      <c r="L76" s="232" t="e">
        <f>+IF(J76="Preventivo","Probabilidad",IF(J76="Detectivo","Probabilidad",IF(#REF!="Correctivo","Impacto","")))</f>
        <v>#REF!</v>
      </c>
      <c r="M76" s="279"/>
      <c r="N76" s="232" t="str">
        <f>+IFERROR(VLOOKUP($M76,'10 FORMULAS'!$B$54:$C$55,2,0),"")</f>
        <v/>
      </c>
      <c r="O76" s="280"/>
      <c r="P76" s="280"/>
      <c r="Q76" s="280"/>
      <c r="R76" s="280"/>
      <c r="S76" s="232" t="str">
        <f t="shared" si="8"/>
        <v/>
      </c>
      <c r="T76" s="232" t="str">
        <f t="shared" si="5"/>
        <v/>
      </c>
      <c r="U76" s="232" t="str">
        <f t="shared" si="6"/>
        <v/>
      </c>
      <c r="V76" s="520"/>
      <c r="W76" s="38"/>
      <c r="X76" s="228"/>
      <c r="Y76" s="229"/>
      <c r="Z76" s="229"/>
    </row>
    <row r="77" spans="1:26" ht="29.45" customHeight="1" x14ac:dyDescent="0.25">
      <c r="A77" s="538"/>
      <c r="B77" s="541"/>
      <c r="C77" s="523"/>
      <c r="D77" s="526"/>
      <c r="E77" s="278">
        <v>4</v>
      </c>
      <c r="F77" s="258"/>
      <c r="G77" s="194"/>
      <c r="H77" s="194"/>
      <c r="I77" s="221" t="str">
        <f t="shared" si="7"/>
        <v xml:space="preserve">  </v>
      </c>
      <c r="J77" s="194"/>
      <c r="K77" s="232" t="str">
        <f>+IFERROR(VLOOKUP($J77,'10 FORMULAS'!$B$51:$C$53,2,0),"")</f>
        <v/>
      </c>
      <c r="L77" s="232" t="e">
        <f>+IF(J77="Preventivo","Probabilidad",IF(J77="Detectivo","Probabilidad",IF(#REF!="Correctivo","Impacto","")))</f>
        <v>#REF!</v>
      </c>
      <c r="M77" s="279"/>
      <c r="N77" s="232" t="str">
        <f>+IFERROR(VLOOKUP($M77,'10 FORMULAS'!$B$54:$C$55,2,0),"")</f>
        <v/>
      </c>
      <c r="O77" s="280"/>
      <c r="P77" s="280"/>
      <c r="Q77" s="280"/>
      <c r="R77" s="280"/>
      <c r="S77" s="232" t="str">
        <f t="shared" si="8"/>
        <v/>
      </c>
      <c r="T77" s="232" t="str">
        <f t="shared" si="5"/>
        <v/>
      </c>
      <c r="U77" s="232" t="str">
        <f t="shared" si="6"/>
        <v/>
      </c>
      <c r="V77" s="520"/>
      <c r="W77" s="38"/>
      <c r="X77" s="228"/>
      <c r="Y77" s="229"/>
      <c r="Z77" s="229"/>
    </row>
    <row r="78" spans="1:26" ht="29.45" customHeight="1" x14ac:dyDescent="0.25">
      <c r="A78" s="538"/>
      <c r="B78" s="541"/>
      <c r="C78" s="523"/>
      <c r="D78" s="526"/>
      <c r="E78" s="278">
        <v>5</v>
      </c>
      <c r="F78" s="258"/>
      <c r="G78" s="194"/>
      <c r="H78" s="194"/>
      <c r="I78" s="221" t="str">
        <f t="shared" si="7"/>
        <v xml:space="preserve">  </v>
      </c>
      <c r="J78" s="194"/>
      <c r="K78" s="232" t="str">
        <f>+IFERROR(VLOOKUP($J78,'10 FORMULAS'!$B$51:$C$53,2,0),"")</f>
        <v/>
      </c>
      <c r="L78" s="232" t="e">
        <f>+IF(J78="Preventivo","Probabilidad",IF(J78="Detectivo","Probabilidad",IF(#REF!="Correctivo","Impacto","")))</f>
        <v>#REF!</v>
      </c>
      <c r="M78" s="279"/>
      <c r="N78" s="232" t="str">
        <f>+IFERROR(VLOOKUP($M78,'10 FORMULAS'!$B$54:$C$55,2,0),"")</f>
        <v/>
      </c>
      <c r="O78" s="280"/>
      <c r="P78" s="280"/>
      <c r="Q78" s="280"/>
      <c r="R78" s="280"/>
      <c r="S78" s="232" t="str">
        <f t="shared" si="8"/>
        <v/>
      </c>
      <c r="T78" s="232" t="str">
        <f t="shared" si="5"/>
        <v/>
      </c>
      <c r="U78" s="232" t="str">
        <f t="shared" si="6"/>
        <v/>
      </c>
      <c r="V78" s="520"/>
      <c r="W78" s="38"/>
      <c r="X78" s="228"/>
      <c r="Y78" s="229"/>
      <c r="Z78" s="229"/>
    </row>
    <row r="79" spans="1:26" ht="29.45" customHeight="1" thickBot="1" x14ac:dyDescent="0.3">
      <c r="A79" s="539"/>
      <c r="B79" s="542"/>
      <c r="C79" s="524"/>
      <c r="D79" s="527"/>
      <c r="E79" s="281">
        <v>6</v>
      </c>
      <c r="F79" s="261"/>
      <c r="G79" s="195"/>
      <c r="H79" s="195"/>
      <c r="I79" s="221" t="str">
        <f t="shared" si="7"/>
        <v xml:space="preserve">  </v>
      </c>
      <c r="J79" s="194"/>
      <c r="K79" s="232" t="str">
        <f>+IFERROR(VLOOKUP($J79,'10 FORMULAS'!$B$51:$C$53,2,0),"")</f>
        <v/>
      </c>
      <c r="L79" s="232" t="e">
        <f>+IF(J79="Preventivo","Probabilidad",IF(J79="Detectivo","Probabilidad",IF(#REF!="Correctivo","Impacto","")))</f>
        <v>#REF!</v>
      </c>
      <c r="M79" s="279"/>
      <c r="N79" s="232" t="str">
        <f>+IFERROR(VLOOKUP($M79,'10 FORMULAS'!$B$54:$C$55,2,0),"")</f>
        <v/>
      </c>
      <c r="O79" s="280"/>
      <c r="P79" s="280"/>
      <c r="Q79" s="280"/>
      <c r="R79" s="280"/>
      <c r="S79" s="232" t="str">
        <f t="shared" si="8"/>
        <v/>
      </c>
      <c r="T79" s="232" t="str">
        <f t="shared" si="5"/>
        <v/>
      </c>
      <c r="U79" s="232" t="str">
        <f t="shared" si="6"/>
        <v/>
      </c>
      <c r="V79" s="521"/>
      <c r="W79" s="38"/>
    </row>
    <row r="80" spans="1:26" ht="29.45" customHeight="1" x14ac:dyDescent="0.25">
      <c r="A80" s="537" t="str">
        <f>'2 CONTEXTO E IDENTIFICACIÓN'!A21</f>
        <v>R13</v>
      </c>
      <c r="B80" s="540" t="str">
        <f>+'2 CONTEXTO E IDENTIFICACIÓN'!J21</f>
        <v xml:space="preserve"> por a causa de </v>
      </c>
      <c r="C80" s="522" t="str">
        <f>+'3 PROBABIL E IMPACTO INHERENTE'!E21</f>
        <v/>
      </c>
      <c r="D80" s="525" t="str">
        <f>+'3 PROBABIL E IMPACTO INHERENTE'!M21</f>
        <v/>
      </c>
      <c r="E80" s="282">
        <v>1</v>
      </c>
      <c r="F80" s="259"/>
      <c r="G80" s="52"/>
      <c r="H80" s="52"/>
      <c r="I80" s="221" t="str">
        <f t="shared" si="7"/>
        <v xml:space="preserve">  </v>
      </c>
      <c r="J80" s="194"/>
      <c r="K80" s="232" t="str">
        <f>+IFERROR(VLOOKUP($J80,'10 FORMULAS'!$B$51:$C$53,2,0),"")</f>
        <v/>
      </c>
      <c r="L80" s="232" t="e">
        <f>+IF(J80="Preventivo","Probabilidad",IF(J80="Detectivo","Probabilidad",IF(#REF!="Correctivo","Impacto","")))</f>
        <v>#REF!</v>
      </c>
      <c r="M80" s="279"/>
      <c r="N80" s="232" t="str">
        <f>+IFERROR(VLOOKUP($M80,'10 FORMULAS'!$B$54:$C$55,2,0),"")</f>
        <v/>
      </c>
      <c r="O80" s="280"/>
      <c r="P80" s="280"/>
      <c r="Q80" s="280"/>
      <c r="R80" s="280"/>
      <c r="S80" s="232" t="str">
        <f t="shared" si="8"/>
        <v/>
      </c>
      <c r="T80" s="232" t="str">
        <f t="shared" si="5"/>
        <v/>
      </c>
      <c r="U80" s="232" t="str">
        <f t="shared" si="6"/>
        <v/>
      </c>
      <c r="V80" s="518"/>
      <c r="W80" s="38"/>
      <c r="X80" s="228"/>
      <c r="Y80" s="229"/>
      <c r="Z80" s="229"/>
    </row>
    <row r="81" spans="1:26" ht="29.45" customHeight="1" x14ac:dyDescent="0.25">
      <c r="A81" s="538"/>
      <c r="B81" s="541"/>
      <c r="C81" s="523"/>
      <c r="D81" s="526"/>
      <c r="E81" s="278">
        <v>2</v>
      </c>
      <c r="F81" s="258"/>
      <c r="G81" s="194"/>
      <c r="H81" s="194"/>
      <c r="I81" s="221" t="str">
        <f t="shared" si="7"/>
        <v xml:space="preserve">  </v>
      </c>
      <c r="J81" s="194"/>
      <c r="K81" s="232" t="str">
        <f>+IFERROR(VLOOKUP($J81,'10 FORMULAS'!$B$51:$C$53,2,0),"")</f>
        <v/>
      </c>
      <c r="L81" s="232" t="e">
        <f>+IF(J81="Preventivo","Probabilidad",IF(J81="Detectivo","Probabilidad",IF(#REF!="Correctivo","Impacto","")))</f>
        <v>#REF!</v>
      </c>
      <c r="M81" s="279"/>
      <c r="N81" s="232" t="str">
        <f>+IFERROR(VLOOKUP($M81,'10 FORMULAS'!$B$54:$C$55,2,0),"")</f>
        <v/>
      </c>
      <c r="O81" s="280"/>
      <c r="P81" s="280"/>
      <c r="Q81" s="280"/>
      <c r="R81" s="280"/>
      <c r="S81" s="232" t="str">
        <f t="shared" si="8"/>
        <v/>
      </c>
      <c r="T81" s="232" t="str">
        <f t="shared" si="5"/>
        <v/>
      </c>
      <c r="U81" s="232" t="str">
        <f t="shared" si="6"/>
        <v/>
      </c>
      <c r="V81" s="520"/>
      <c r="W81" s="38"/>
      <c r="X81" s="228"/>
      <c r="Y81" s="229"/>
      <c r="Z81" s="229"/>
    </row>
    <row r="82" spans="1:26" ht="29.45" customHeight="1" x14ac:dyDescent="0.25">
      <c r="A82" s="538"/>
      <c r="B82" s="541"/>
      <c r="C82" s="523"/>
      <c r="D82" s="526"/>
      <c r="E82" s="278">
        <v>3</v>
      </c>
      <c r="F82" s="258"/>
      <c r="G82" s="194"/>
      <c r="H82" s="194"/>
      <c r="I82" s="221" t="str">
        <f t="shared" si="7"/>
        <v xml:space="preserve">  </v>
      </c>
      <c r="J82" s="194"/>
      <c r="K82" s="232" t="str">
        <f>+IFERROR(VLOOKUP($J82,'10 FORMULAS'!$B$51:$C$53,2,0),"")</f>
        <v/>
      </c>
      <c r="L82" s="232" t="e">
        <f>+IF(J82="Preventivo","Probabilidad",IF(J82="Detectivo","Probabilidad",IF(#REF!="Correctivo","Impacto","")))</f>
        <v>#REF!</v>
      </c>
      <c r="M82" s="279"/>
      <c r="N82" s="232" t="str">
        <f>+IFERROR(VLOOKUP($M82,'10 FORMULAS'!$B$54:$C$55,2,0),"")</f>
        <v/>
      </c>
      <c r="O82" s="280"/>
      <c r="P82" s="280"/>
      <c r="Q82" s="280"/>
      <c r="R82" s="280"/>
      <c r="S82" s="232" t="str">
        <f t="shared" si="8"/>
        <v/>
      </c>
      <c r="T82" s="232" t="str">
        <f t="shared" si="5"/>
        <v/>
      </c>
      <c r="U82" s="232" t="str">
        <f t="shared" si="6"/>
        <v/>
      </c>
      <c r="V82" s="520"/>
      <c r="W82" s="38"/>
      <c r="X82" s="228"/>
      <c r="Y82" s="229"/>
      <c r="Z82" s="229"/>
    </row>
    <row r="83" spans="1:26" ht="29.45" customHeight="1" x14ac:dyDescent="0.25">
      <c r="A83" s="538"/>
      <c r="B83" s="541"/>
      <c r="C83" s="523"/>
      <c r="D83" s="526"/>
      <c r="E83" s="278">
        <v>4</v>
      </c>
      <c r="F83" s="258"/>
      <c r="G83" s="194"/>
      <c r="H83" s="194"/>
      <c r="I83" s="221" t="str">
        <f t="shared" si="7"/>
        <v xml:space="preserve">  </v>
      </c>
      <c r="J83" s="194"/>
      <c r="K83" s="232" t="str">
        <f>+IFERROR(VLOOKUP($J83,'10 FORMULAS'!$B$51:$C$53,2,0),"")</f>
        <v/>
      </c>
      <c r="L83" s="232" t="e">
        <f>+IF(J83="Preventivo","Probabilidad",IF(J83="Detectivo","Probabilidad",IF(#REF!="Correctivo","Impacto","")))</f>
        <v>#REF!</v>
      </c>
      <c r="M83" s="279"/>
      <c r="N83" s="232" t="str">
        <f>+IFERROR(VLOOKUP($M83,'10 FORMULAS'!$B$54:$C$55,2,0),"")</f>
        <v/>
      </c>
      <c r="O83" s="280"/>
      <c r="P83" s="280"/>
      <c r="Q83" s="280"/>
      <c r="R83" s="280"/>
      <c r="S83" s="232" t="str">
        <f t="shared" si="8"/>
        <v/>
      </c>
      <c r="T83" s="232" t="str">
        <f t="shared" si="5"/>
        <v/>
      </c>
      <c r="U83" s="232" t="str">
        <f t="shared" si="6"/>
        <v/>
      </c>
      <c r="V83" s="520"/>
      <c r="W83" s="38"/>
      <c r="X83" s="228"/>
      <c r="Y83" s="229"/>
      <c r="Z83" s="229"/>
    </row>
    <row r="84" spans="1:26" ht="29.45" customHeight="1" x14ac:dyDescent="0.25">
      <c r="A84" s="538"/>
      <c r="B84" s="541"/>
      <c r="C84" s="523"/>
      <c r="D84" s="526"/>
      <c r="E84" s="278">
        <v>5</v>
      </c>
      <c r="F84" s="258"/>
      <c r="G84" s="194"/>
      <c r="H84" s="194"/>
      <c r="I84" s="221" t="str">
        <f t="shared" si="7"/>
        <v xml:space="preserve">  </v>
      </c>
      <c r="J84" s="194"/>
      <c r="K84" s="232" t="str">
        <f>+IFERROR(VLOOKUP($J84,'10 FORMULAS'!$B$51:$C$53,2,0),"")</f>
        <v/>
      </c>
      <c r="L84" s="232" t="e">
        <f>+IF(J84="Preventivo","Probabilidad",IF(J84="Detectivo","Probabilidad",IF(#REF!="Correctivo","Impacto","")))</f>
        <v>#REF!</v>
      </c>
      <c r="M84" s="279"/>
      <c r="N84" s="232" t="str">
        <f>+IFERROR(VLOOKUP($M84,'10 FORMULAS'!$B$54:$C$55,2,0),"")</f>
        <v/>
      </c>
      <c r="O84" s="280"/>
      <c r="P84" s="280"/>
      <c r="Q84" s="280"/>
      <c r="R84" s="280"/>
      <c r="S84" s="232" t="str">
        <f t="shared" si="8"/>
        <v/>
      </c>
      <c r="T84" s="232" t="str">
        <f t="shared" ref="T84:T115" si="9">+IFERROR(C84*S84,"")</f>
        <v/>
      </c>
      <c r="U84" s="232" t="str">
        <f t="shared" ref="U84:U115" si="10">+IFERROR(S84-T84,"")</f>
        <v/>
      </c>
      <c r="V84" s="520"/>
      <c r="W84" s="38"/>
      <c r="X84" s="228"/>
      <c r="Y84" s="229"/>
      <c r="Z84" s="229"/>
    </row>
    <row r="85" spans="1:26" ht="29.45" customHeight="1" thickBot="1" x14ac:dyDescent="0.3">
      <c r="A85" s="539"/>
      <c r="B85" s="542"/>
      <c r="C85" s="524"/>
      <c r="D85" s="527"/>
      <c r="E85" s="281">
        <v>6</v>
      </c>
      <c r="F85" s="261"/>
      <c r="G85" s="195"/>
      <c r="H85" s="195"/>
      <c r="I85" s="221" t="str">
        <f t="shared" si="7"/>
        <v xml:space="preserve">  </v>
      </c>
      <c r="J85" s="194"/>
      <c r="K85" s="232" t="str">
        <f>+IFERROR(VLOOKUP($J85,'10 FORMULAS'!$B$51:$C$53,2,0),"")</f>
        <v/>
      </c>
      <c r="L85" s="232" t="e">
        <f>+IF(J85="Preventivo","Probabilidad",IF(J85="Detectivo","Probabilidad",IF(#REF!="Correctivo","Impacto","")))</f>
        <v>#REF!</v>
      </c>
      <c r="M85" s="279"/>
      <c r="N85" s="232" t="str">
        <f>+IFERROR(VLOOKUP($M85,'10 FORMULAS'!$B$54:$C$55,2,0),"")</f>
        <v/>
      </c>
      <c r="O85" s="280"/>
      <c r="P85" s="280"/>
      <c r="Q85" s="280"/>
      <c r="R85" s="280"/>
      <c r="S85" s="232" t="str">
        <f t="shared" si="8"/>
        <v/>
      </c>
      <c r="T85" s="232" t="str">
        <f t="shared" si="9"/>
        <v/>
      </c>
      <c r="U85" s="232" t="str">
        <f t="shared" si="10"/>
        <v/>
      </c>
      <c r="V85" s="521"/>
      <c r="W85" s="38"/>
    </row>
    <row r="86" spans="1:26" ht="29.45" customHeight="1" x14ac:dyDescent="0.25">
      <c r="A86" s="537" t="str">
        <f>'2 CONTEXTO E IDENTIFICACIÓN'!A22</f>
        <v>R14</v>
      </c>
      <c r="B86" s="540" t="str">
        <f>+'2 CONTEXTO E IDENTIFICACIÓN'!J22</f>
        <v xml:space="preserve"> por a causa de </v>
      </c>
      <c r="C86" s="522" t="str">
        <f>+'3 PROBABIL E IMPACTO INHERENTE'!E22</f>
        <v/>
      </c>
      <c r="D86" s="525" t="str">
        <f>+'3 PROBABIL E IMPACTO INHERENTE'!M22</f>
        <v/>
      </c>
      <c r="E86" s="282">
        <v>1</v>
      </c>
      <c r="F86" s="259"/>
      <c r="G86" s="52"/>
      <c r="H86" s="52"/>
      <c r="I86" s="221" t="str">
        <f t="shared" si="7"/>
        <v xml:space="preserve">  </v>
      </c>
      <c r="J86" s="194"/>
      <c r="K86" s="232" t="str">
        <f>+IFERROR(VLOOKUP($J86,'10 FORMULAS'!$B$51:$C$53,2,0),"")</f>
        <v/>
      </c>
      <c r="L86" s="232" t="e">
        <f>+IF(J86="Preventivo","Probabilidad",IF(J86="Detectivo","Probabilidad",IF(#REF!="Correctivo","Impacto","")))</f>
        <v>#REF!</v>
      </c>
      <c r="M86" s="279"/>
      <c r="N86" s="232" t="str">
        <f>+IFERROR(VLOOKUP($M86,'10 FORMULAS'!$B$54:$C$55,2,0),"")</f>
        <v/>
      </c>
      <c r="O86" s="280"/>
      <c r="P86" s="280"/>
      <c r="Q86" s="280"/>
      <c r="R86" s="280"/>
      <c r="S86" s="232" t="str">
        <f t="shared" si="8"/>
        <v/>
      </c>
      <c r="T86" s="232" t="str">
        <f t="shared" si="9"/>
        <v/>
      </c>
      <c r="U86" s="232" t="str">
        <f t="shared" si="10"/>
        <v/>
      </c>
      <c r="V86" s="518"/>
      <c r="W86" s="38"/>
      <c r="X86" s="228"/>
      <c r="Y86" s="229"/>
      <c r="Z86" s="229"/>
    </row>
    <row r="87" spans="1:26" ht="29.45" customHeight="1" x14ac:dyDescent="0.25">
      <c r="A87" s="538"/>
      <c r="B87" s="541"/>
      <c r="C87" s="523"/>
      <c r="D87" s="526"/>
      <c r="E87" s="278">
        <v>2</v>
      </c>
      <c r="F87" s="258"/>
      <c r="G87" s="194"/>
      <c r="H87" s="194"/>
      <c r="I87" s="221" t="str">
        <f t="shared" si="7"/>
        <v xml:space="preserve">  </v>
      </c>
      <c r="J87" s="194"/>
      <c r="K87" s="232" t="str">
        <f>+IFERROR(VLOOKUP($J87,'10 FORMULAS'!$B$51:$C$53,2,0),"")</f>
        <v/>
      </c>
      <c r="L87" s="232" t="e">
        <f>+IF(J87="Preventivo","Probabilidad",IF(J87="Detectivo","Probabilidad",IF(#REF!="Correctivo","Impacto","")))</f>
        <v>#REF!</v>
      </c>
      <c r="M87" s="279"/>
      <c r="N87" s="232" t="str">
        <f>+IFERROR(VLOOKUP($M87,'10 FORMULAS'!$B$54:$C$55,2,0),"")</f>
        <v/>
      </c>
      <c r="O87" s="280"/>
      <c r="P87" s="280"/>
      <c r="Q87" s="280"/>
      <c r="R87" s="280"/>
      <c r="S87" s="232" t="str">
        <f t="shared" si="8"/>
        <v/>
      </c>
      <c r="T87" s="232" t="str">
        <f t="shared" si="9"/>
        <v/>
      </c>
      <c r="U87" s="232" t="str">
        <f t="shared" si="10"/>
        <v/>
      </c>
      <c r="V87" s="520"/>
      <c r="W87" s="38"/>
      <c r="X87" s="228"/>
      <c r="Y87" s="229"/>
      <c r="Z87" s="229"/>
    </row>
    <row r="88" spans="1:26" ht="29.45" customHeight="1" x14ac:dyDescent="0.25">
      <c r="A88" s="538"/>
      <c r="B88" s="541"/>
      <c r="C88" s="523"/>
      <c r="D88" s="526"/>
      <c r="E88" s="278">
        <v>3</v>
      </c>
      <c r="F88" s="258"/>
      <c r="G88" s="194"/>
      <c r="H88" s="194"/>
      <c r="I88" s="221" t="str">
        <f t="shared" si="7"/>
        <v xml:space="preserve">  </v>
      </c>
      <c r="J88" s="194"/>
      <c r="K88" s="232" t="str">
        <f>+IFERROR(VLOOKUP($J88,'10 FORMULAS'!$B$51:$C$53,2,0),"")</f>
        <v/>
      </c>
      <c r="L88" s="232" t="e">
        <f>+IF(J88="Preventivo","Probabilidad",IF(J88="Detectivo","Probabilidad",IF(#REF!="Correctivo","Impacto","")))</f>
        <v>#REF!</v>
      </c>
      <c r="M88" s="279"/>
      <c r="N88" s="232" t="str">
        <f>+IFERROR(VLOOKUP($M88,'10 FORMULAS'!$B$54:$C$55,2,0),"")</f>
        <v/>
      </c>
      <c r="O88" s="280"/>
      <c r="P88" s="280"/>
      <c r="Q88" s="280"/>
      <c r="R88" s="280"/>
      <c r="S88" s="232" t="str">
        <f t="shared" si="8"/>
        <v/>
      </c>
      <c r="T88" s="232" t="str">
        <f t="shared" si="9"/>
        <v/>
      </c>
      <c r="U88" s="232" t="str">
        <f t="shared" si="10"/>
        <v/>
      </c>
      <c r="V88" s="520"/>
      <c r="W88" s="38"/>
      <c r="X88" s="228"/>
      <c r="Y88" s="229"/>
      <c r="Z88" s="229"/>
    </row>
    <row r="89" spans="1:26" ht="29.45" customHeight="1" x14ac:dyDescent="0.25">
      <c r="A89" s="538"/>
      <c r="B89" s="541"/>
      <c r="C89" s="523"/>
      <c r="D89" s="526"/>
      <c r="E89" s="278">
        <v>4</v>
      </c>
      <c r="F89" s="258"/>
      <c r="G89" s="194"/>
      <c r="H89" s="194"/>
      <c r="I89" s="221" t="str">
        <f t="shared" si="7"/>
        <v xml:space="preserve">  </v>
      </c>
      <c r="J89" s="194"/>
      <c r="K89" s="232" t="str">
        <f>+IFERROR(VLOOKUP($J89,'10 FORMULAS'!$B$51:$C$53,2,0),"")</f>
        <v/>
      </c>
      <c r="L89" s="232" t="e">
        <f>+IF(J89="Preventivo","Probabilidad",IF(J89="Detectivo","Probabilidad",IF(#REF!="Correctivo","Impacto","")))</f>
        <v>#REF!</v>
      </c>
      <c r="M89" s="279"/>
      <c r="N89" s="232" t="str">
        <f>+IFERROR(VLOOKUP($M89,'10 FORMULAS'!$B$54:$C$55,2,0),"")</f>
        <v/>
      </c>
      <c r="O89" s="280"/>
      <c r="P89" s="280"/>
      <c r="Q89" s="280"/>
      <c r="R89" s="280"/>
      <c r="S89" s="232" t="str">
        <f t="shared" si="8"/>
        <v/>
      </c>
      <c r="T89" s="232" t="str">
        <f t="shared" si="9"/>
        <v/>
      </c>
      <c r="U89" s="232" t="str">
        <f t="shared" si="10"/>
        <v/>
      </c>
      <c r="V89" s="520"/>
      <c r="W89" s="38"/>
      <c r="X89" s="228"/>
      <c r="Y89" s="229"/>
      <c r="Z89" s="229"/>
    </row>
    <row r="90" spans="1:26" ht="29.45" customHeight="1" x14ac:dyDescent="0.25">
      <c r="A90" s="538"/>
      <c r="B90" s="541"/>
      <c r="C90" s="523"/>
      <c r="D90" s="526"/>
      <c r="E90" s="278">
        <v>5</v>
      </c>
      <c r="F90" s="258"/>
      <c r="G90" s="194"/>
      <c r="H90" s="194"/>
      <c r="I90" s="221" t="str">
        <f t="shared" si="7"/>
        <v xml:space="preserve">  </v>
      </c>
      <c r="J90" s="194"/>
      <c r="K90" s="232" t="str">
        <f>+IFERROR(VLOOKUP($J90,'10 FORMULAS'!$B$51:$C$53,2,0),"")</f>
        <v/>
      </c>
      <c r="L90" s="232" t="e">
        <f>+IF(J90="Preventivo","Probabilidad",IF(J90="Detectivo","Probabilidad",IF(#REF!="Correctivo","Impacto","")))</f>
        <v>#REF!</v>
      </c>
      <c r="M90" s="279"/>
      <c r="N90" s="232" t="str">
        <f>+IFERROR(VLOOKUP($M90,'10 FORMULAS'!$B$54:$C$55,2,0),"")</f>
        <v/>
      </c>
      <c r="O90" s="280"/>
      <c r="P90" s="280"/>
      <c r="Q90" s="280"/>
      <c r="R90" s="280"/>
      <c r="S90" s="232" t="str">
        <f t="shared" si="8"/>
        <v/>
      </c>
      <c r="T90" s="232" t="str">
        <f t="shared" si="9"/>
        <v/>
      </c>
      <c r="U90" s="232" t="str">
        <f t="shared" si="10"/>
        <v/>
      </c>
      <c r="V90" s="520"/>
      <c r="W90" s="38"/>
      <c r="X90" s="228"/>
      <c r="Y90" s="229"/>
      <c r="Z90" s="229"/>
    </row>
    <row r="91" spans="1:26" ht="29.45" customHeight="1" thickBot="1" x14ac:dyDescent="0.3">
      <c r="A91" s="539"/>
      <c r="B91" s="542"/>
      <c r="C91" s="524"/>
      <c r="D91" s="527"/>
      <c r="E91" s="281">
        <v>6</v>
      </c>
      <c r="F91" s="261"/>
      <c r="G91" s="195"/>
      <c r="H91" s="195"/>
      <c r="I91" s="221" t="str">
        <f t="shared" si="7"/>
        <v xml:space="preserve">  </v>
      </c>
      <c r="J91" s="194"/>
      <c r="K91" s="232" t="str">
        <f>+IFERROR(VLOOKUP($J91,'10 FORMULAS'!$B$51:$C$53,2,0),"")</f>
        <v/>
      </c>
      <c r="L91" s="232" t="e">
        <f>+IF(J91="Preventivo","Probabilidad",IF(J91="Detectivo","Probabilidad",IF(#REF!="Correctivo","Impacto","")))</f>
        <v>#REF!</v>
      </c>
      <c r="M91" s="279"/>
      <c r="N91" s="232" t="str">
        <f>+IFERROR(VLOOKUP($M91,'10 FORMULAS'!$B$54:$C$55,2,0),"")</f>
        <v/>
      </c>
      <c r="O91" s="280"/>
      <c r="P91" s="280"/>
      <c r="Q91" s="280"/>
      <c r="R91" s="280"/>
      <c r="S91" s="232" t="str">
        <f t="shared" si="8"/>
        <v/>
      </c>
      <c r="T91" s="232" t="str">
        <f t="shared" si="9"/>
        <v/>
      </c>
      <c r="U91" s="232" t="str">
        <f t="shared" si="10"/>
        <v/>
      </c>
      <c r="V91" s="521"/>
      <c r="W91" s="38"/>
    </row>
    <row r="92" spans="1:26" ht="29.45" customHeight="1" x14ac:dyDescent="0.25">
      <c r="A92" s="537" t="str">
        <f>'2 CONTEXTO E IDENTIFICACIÓN'!A23</f>
        <v>R15</v>
      </c>
      <c r="B92" s="540" t="str">
        <f>+'2 CONTEXTO E IDENTIFICACIÓN'!J23</f>
        <v xml:space="preserve"> por a causa de </v>
      </c>
      <c r="C92" s="522" t="str">
        <f>+'3 PROBABIL E IMPACTO INHERENTE'!E23</f>
        <v/>
      </c>
      <c r="D92" s="525" t="str">
        <f>+'3 PROBABIL E IMPACTO INHERENTE'!M23</f>
        <v/>
      </c>
      <c r="E92" s="282">
        <v>1</v>
      </c>
      <c r="F92" s="259"/>
      <c r="G92" s="52"/>
      <c r="H92" s="52"/>
      <c r="I92" s="221" t="str">
        <f t="shared" si="7"/>
        <v xml:space="preserve">  </v>
      </c>
      <c r="J92" s="194"/>
      <c r="K92" s="232" t="str">
        <f>+IFERROR(VLOOKUP($J92,'10 FORMULAS'!$B$51:$C$53,2,0),"")</f>
        <v/>
      </c>
      <c r="L92" s="232" t="e">
        <f>+IF(J92="Preventivo","Probabilidad",IF(J92="Detectivo","Probabilidad",IF(#REF!="Correctivo","Impacto","")))</f>
        <v>#REF!</v>
      </c>
      <c r="M92" s="279"/>
      <c r="N92" s="232" t="str">
        <f>+IFERROR(VLOOKUP($M92,'10 FORMULAS'!$B$54:$C$55,2,0),"")</f>
        <v/>
      </c>
      <c r="O92" s="280"/>
      <c r="P92" s="280"/>
      <c r="Q92" s="280"/>
      <c r="R92" s="280"/>
      <c r="S92" s="232" t="str">
        <f t="shared" si="8"/>
        <v/>
      </c>
      <c r="T92" s="232" t="str">
        <f t="shared" si="9"/>
        <v/>
      </c>
      <c r="U92" s="232" t="str">
        <f t="shared" si="10"/>
        <v/>
      </c>
      <c r="V92" s="518"/>
      <c r="W92" s="38"/>
      <c r="X92" s="228"/>
      <c r="Y92" s="229"/>
      <c r="Z92" s="229"/>
    </row>
    <row r="93" spans="1:26" ht="29.45" customHeight="1" x14ac:dyDescent="0.25">
      <c r="A93" s="538"/>
      <c r="B93" s="541"/>
      <c r="C93" s="523"/>
      <c r="D93" s="526"/>
      <c r="E93" s="278">
        <v>2</v>
      </c>
      <c r="F93" s="258"/>
      <c r="G93" s="194"/>
      <c r="H93" s="194"/>
      <c r="I93" s="221" t="str">
        <f t="shared" si="7"/>
        <v xml:space="preserve">  </v>
      </c>
      <c r="J93" s="194"/>
      <c r="K93" s="232" t="str">
        <f>+IFERROR(VLOOKUP($J93,'10 FORMULAS'!$B$51:$C$53,2,0),"")</f>
        <v/>
      </c>
      <c r="L93" s="232" t="e">
        <f>+IF(J93="Preventivo","Probabilidad",IF(J93="Detectivo","Probabilidad",IF(#REF!="Correctivo","Impacto","")))</f>
        <v>#REF!</v>
      </c>
      <c r="M93" s="279"/>
      <c r="N93" s="232" t="str">
        <f>+IFERROR(VLOOKUP($M93,'10 FORMULAS'!$B$54:$C$55,2,0),"")</f>
        <v/>
      </c>
      <c r="O93" s="280"/>
      <c r="P93" s="280"/>
      <c r="Q93" s="280"/>
      <c r="R93" s="280"/>
      <c r="S93" s="232" t="str">
        <f t="shared" si="8"/>
        <v/>
      </c>
      <c r="T93" s="232" t="str">
        <f t="shared" si="9"/>
        <v/>
      </c>
      <c r="U93" s="232" t="str">
        <f t="shared" si="10"/>
        <v/>
      </c>
      <c r="V93" s="520"/>
      <c r="W93" s="38"/>
      <c r="X93" s="228"/>
      <c r="Y93" s="229"/>
      <c r="Z93" s="229"/>
    </row>
    <row r="94" spans="1:26" ht="29.45" customHeight="1" x14ac:dyDescent="0.25">
      <c r="A94" s="538"/>
      <c r="B94" s="541"/>
      <c r="C94" s="523"/>
      <c r="D94" s="526"/>
      <c r="E94" s="278">
        <v>3</v>
      </c>
      <c r="F94" s="258"/>
      <c r="G94" s="194"/>
      <c r="H94" s="194"/>
      <c r="I94" s="221" t="str">
        <f t="shared" si="7"/>
        <v xml:space="preserve">  </v>
      </c>
      <c r="J94" s="194"/>
      <c r="K94" s="232" t="str">
        <f>+IFERROR(VLOOKUP($J94,'10 FORMULAS'!$B$51:$C$53,2,0),"")</f>
        <v/>
      </c>
      <c r="L94" s="232" t="e">
        <f>+IF(J94="Preventivo","Probabilidad",IF(J94="Detectivo","Probabilidad",IF(#REF!="Correctivo","Impacto","")))</f>
        <v>#REF!</v>
      </c>
      <c r="M94" s="279"/>
      <c r="N94" s="232" t="str">
        <f>+IFERROR(VLOOKUP($M94,'10 FORMULAS'!$B$54:$C$55,2,0),"")</f>
        <v/>
      </c>
      <c r="O94" s="280"/>
      <c r="P94" s="280"/>
      <c r="Q94" s="280"/>
      <c r="R94" s="280"/>
      <c r="S94" s="232" t="str">
        <f t="shared" si="8"/>
        <v/>
      </c>
      <c r="T94" s="232" t="str">
        <f t="shared" si="9"/>
        <v/>
      </c>
      <c r="U94" s="232" t="str">
        <f t="shared" si="10"/>
        <v/>
      </c>
      <c r="V94" s="520"/>
      <c r="W94" s="38"/>
      <c r="X94" s="228"/>
      <c r="Y94" s="229"/>
      <c r="Z94" s="229"/>
    </row>
    <row r="95" spans="1:26" ht="29.45" customHeight="1" x14ac:dyDescent="0.25">
      <c r="A95" s="538"/>
      <c r="B95" s="541"/>
      <c r="C95" s="523"/>
      <c r="D95" s="526"/>
      <c r="E95" s="278">
        <v>4</v>
      </c>
      <c r="F95" s="258"/>
      <c r="G95" s="194"/>
      <c r="H95" s="194"/>
      <c r="I95" s="221" t="str">
        <f t="shared" si="7"/>
        <v xml:space="preserve">  </v>
      </c>
      <c r="J95" s="194"/>
      <c r="K95" s="232" t="str">
        <f>+IFERROR(VLOOKUP($J95,'10 FORMULAS'!$B$51:$C$53,2,0),"")</f>
        <v/>
      </c>
      <c r="L95" s="232" t="e">
        <f>+IF(J95="Preventivo","Probabilidad",IF(J95="Detectivo","Probabilidad",IF(#REF!="Correctivo","Impacto","")))</f>
        <v>#REF!</v>
      </c>
      <c r="M95" s="279"/>
      <c r="N95" s="232" t="str">
        <f>+IFERROR(VLOOKUP($M95,'10 FORMULAS'!$B$54:$C$55,2,0),"")</f>
        <v/>
      </c>
      <c r="O95" s="280"/>
      <c r="P95" s="280"/>
      <c r="Q95" s="280"/>
      <c r="R95" s="280"/>
      <c r="S95" s="232" t="str">
        <f t="shared" si="8"/>
        <v/>
      </c>
      <c r="T95" s="232" t="str">
        <f t="shared" si="9"/>
        <v/>
      </c>
      <c r="U95" s="232" t="str">
        <f t="shared" si="10"/>
        <v/>
      </c>
      <c r="V95" s="520"/>
      <c r="W95" s="38"/>
      <c r="X95" s="228"/>
      <c r="Y95" s="229"/>
      <c r="Z95" s="229"/>
    </row>
    <row r="96" spans="1:26" ht="29.45" customHeight="1" x14ac:dyDescent="0.25">
      <c r="A96" s="538"/>
      <c r="B96" s="541"/>
      <c r="C96" s="523"/>
      <c r="D96" s="526"/>
      <c r="E96" s="278">
        <v>5</v>
      </c>
      <c r="F96" s="258"/>
      <c r="G96" s="194"/>
      <c r="H96" s="194"/>
      <c r="I96" s="221" t="str">
        <f t="shared" si="7"/>
        <v xml:space="preserve">  </v>
      </c>
      <c r="J96" s="194"/>
      <c r="K96" s="232" t="str">
        <f>+IFERROR(VLOOKUP($J96,'10 FORMULAS'!$B$51:$C$53,2,0),"")</f>
        <v/>
      </c>
      <c r="L96" s="232" t="e">
        <f>+IF(J96="Preventivo","Probabilidad",IF(J96="Detectivo","Probabilidad",IF(#REF!="Correctivo","Impacto","")))</f>
        <v>#REF!</v>
      </c>
      <c r="M96" s="279"/>
      <c r="N96" s="232" t="str">
        <f>+IFERROR(VLOOKUP($M96,'10 FORMULAS'!$B$54:$C$55,2,0),"")</f>
        <v/>
      </c>
      <c r="O96" s="280"/>
      <c r="P96" s="280"/>
      <c r="Q96" s="280"/>
      <c r="R96" s="280"/>
      <c r="S96" s="232" t="str">
        <f t="shared" si="8"/>
        <v/>
      </c>
      <c r="T96" s="232" t="str">
        <f t="shared" si="9"/>
        <v/>
      </c>
      <c r="U96" s="232" t="str">
        <f t="shared" si="10"/>
        <v/>
      </c>
      <c r="V96" s="520"/>
      <c r="W96" s="38"/>
      <c r="X96" s="228"/>
      <c r="Y96" s="229"/>
      <c r="Z96" s="229"/>
    </row>
    <row r="97" spans="1:26" ht="29.45" customHeight="1" thickBot="1" x14ac:dyDescent="0.3">
      <c r="A97" s="539"/>
      <c r="B97" s="542"/>
      <c r="C97" s="524"/>
      <c r="D97" s="527"/>
      <c r="E97" s="281">
        <v>6</v>
      </c>
      <c r="F97" s="261"/>
      <c r="G97" s="195"/>
      <c r="H97" s="195"/>
      <c r="I97" s="221" t="str">
        <f t="shared" si="7"/>
        <v xml:space="preserve">  </v>
      </c>
      <c r="J97" s="194"/>
      <c r="K97" s="232" t="str">
        <f>+IFERROR(VLOOKUP($J97,'10 FORMULAS'!$B$51:$C$53,2,0),"")</f>
        <v/>
      </c>
      <c r="L97" s="232" t="e">
        <f>+IF(J97="Preventivo","Probabilidad",IF(J97="Detectivo","Probabilidad",IF(#REF!="Correctivo","Impacto","")))</f>
        <v>#REF!</v>
      </c>
      <c r="M97" s="279"/>
      <c r="N97" s="232" t="str">
        <f>+IFERROR(VLOOKUP($M97,'10 FORMULAS'!$B$54:$C$55,2,0),"")</f>
        <v/>
      </c>
      <c r="O97" s="280"/>
      <c r="P97" s="280"/>
      <c r="Q97" s="280"/>
      <c r="R97" s="280"/>
      <c r="S97" s="232" t="str">
        <f t="shared" si="8"/>
        <v/>
      </c>
      <c r="T97" s="232" t="str">
        <f t="shared" si="9"/>
        <v/>
      </c>
      <c r="U97" s="232" t="str">
        <f t="shared" si="10"/>
        <v/>
      </c>
      <c r="V97" s="521"/>
      <c r="W97" s="38"/>
    </row>
    <row r="98" spans="1:26" ht="29.45" customHeight="1" x14ac:dyDescent="0.25">
      <c r="A98" s="537" t="str">
        <f>'2 CONTEXTO E IDENTIFICACIÓN'!A24</f>
        <v>R16</v>
      </c>
      <c r="B98" s="540" t="str">
        <f>+'2 CONTEXTO E IDENTIFICACIÓN'!J24</f>
        <v xml:space="preserve"> por a causa de </v>
      </c>
      <c r="C98" s="522" t="str">
        <f>+'3 PROBABIL E IMPACTO INHERENTE'!E24</f>
        <v/>
      </c>
      <c r="D98" s="525" t="str">
        <f>+'3 PROBABIL E IMPACTO INHERENTE'!M24</f>
        <v/>
      </c>
      <c r="E98" s="282">
        <v>1</v>
      </c>
      <c r="F98" s="259"/>
      <c r="G98" s="52"/>
      <c r="H98" s="52"/>
      <c r="I98" s="221" t="str">
        <f t="shared" si="7"/>
        <v xml:space="preserve">  </v>
      </c>
      <c r="J98" s="194"/>
      <c r="K98" s="232" t="str">
        <f>+IFERROR(VLOOKUP($J98,'10 FORMULAS'!$B$51:$C$53,2,0),"")</f>
        <v/>
      </c>
      <c r="L98" s="232" t="e">
        <f>+IF(J98="Preventivo","Probabilidad",IF(J98="Detectivo","Probabilidad",IF(#REF!="Correctivo","Impacto","")))</f>
        <v>#REF!</v>
      </c>
      <c r="M98" s="279"/>
      <c r="N98" s="232" t="str">
        <f>+IFERROR(VLOOKUP($M98,'10 FORMULAS'!$B$54:$C$55,2,0),"")</f>
        <v/>
      </c>
      <c r="O98" s="280"/>
      <c r="P98" s="280"/>
      <c r="Q98" s="280"/>
      <c r="R98" s="280"/>
      <c r="S98" s="232" t="str">
        <f t="shared" si="8"/>
        <v/>
      </c>
      <c r="T98" s="232" t="str">
        <f t="shared" si="9"/>
        <v/>
      </c>
      <c r="U98" s="232" t="str">
        <f t="shared" si="10"/>
        <v/>
      </c>
      <c r="V98" s="518"/>
      <c r="W98" s="38"/>
      <c r="X98" s="228"/>
      <c r="Y98" s="229"/>
      <c r="Z98" s="229"/>
    </row>
    <row r="99" spans="1:26" ht="29.45" customHeight="1" x14ac:dyDescent="0.25">
      <c r="A99" s="538"/>
      <c r="B99" s="541"/>
      <c r="C99" s="523"/>
      <c r="D99" s="526"/>
      <c r="E99" s="278">
        <v>2</v>
      </c>
      <c r="F99" s="258"/>
      <c r="G99" s="194"/>
      <c r="H99" s="194"/>
      <c r="I99" s="221" t="str">
        <f t="shared" si="7"/>
        <v xml:space="preserve">  </v>
      </c>
      <c r="J99" s="194"/>
      <c r="K99" s="232" t="str">
        <f>+IFERROR(VLOOKUP($J99,'10 FORMULAS'!$B$51:$C$53,2,0),"")</f>
        <v/>
      </c>
      <c r="L99" s="232" t="e">
        <f>+IF(J99="Preventivo","Probabilidad",IF(J99="Detectivo","Probabilidad",IF(#REF!="Correctivo","Impacto","")))</f>
        <v>#REF!</v>
      </c>
      <c r="M99" s="279"/>
      <c r="N99" s="232" t="str">
        <f>+IFERROR(VLOOKUP($M99,'10 FORMULAS'!$B$54:$C$55,2,0),"")</f>
        <v/>
      </c>
      <c r="O99" s="280"/>
      <c r="P99" s="280"/>
      <c r="Q99" s="280"/>
      <c r="R99" s="280"/>
      <c r="S99" s="232" t="str">
        <f t="shared" si="8"/>
        <v/>
      </c>
      <c r="T99" s="232" t="str">
        <f t="shared" si="9"/>
        <v/>
      </c>
      <c r="U99" s="232" t="str">
        <f t="shared" si="10"/>
        <v/>
      </c>
      <c r="V99" s="520"/>
      <c r="W99" s="38"/>
      <c r="X99" s="228"/>
      <c r="Y99" s="229"/>
      <c r="Z99" s="229"/>
    </row>
    <row r="100" spans="1:26" ht="29.45" customHeight="1" x14ac:dyDescent="0.25">
      <c r="A100" s="538"/>
      <c r="B100" s="541"/>
      <c r="C100" s="523"/>
      <c r="D100" s="526"/>
      <c r="E100" s="278">
        <v>3</v>
      </c>
      <c r="F100" s="258"/>
      <c r="G100" s="194"/>
      <c r="H100" s="194"/>
      <c r="I100" s="221" t="str">
        <f t="shared" si="7"/>
        <v xml:space="preserve">  </v>
      </c>
      <c r="J100" s="194"/>
      <c r="K100" s="232" t="str">
        <f>+IFERROR(VLOOKUP($J100,'10 FORMULAS'!$B$51:$C$53,2,0),"")</f>
        <v/>
      </c>
      <c r="L100" s="232" t="e">
        <f>+IF(J100="Preventivo","Probabilidad",IF(J100="Detectivo","Probabilidad",IF(#REF!="Correctivo","Impacto","")))</f>
        <v>#REF!</v>
      </c>
      <c r="M100" s="279"/>
      <c r="N100" s="232" t="str">
        <f>+IFERROR(VLOOKUP($M100,'10 FORMULAS'!$B$54:$C$55,2,0),"")</f>
        <v/>
      </c>
      <c r="O100" s="280"/>
      <c r="P100" s="280"/>
      <c r="Q100" s="280"/>
      <c r="R100" s="280"/>
      <c r="S100" s="232" t="str">
        <f t="shared" si="8"/>
        <v/>
      </c>
      <c r="T100" s="232" t="str">
        <f t="shared" si="9"/>
        <v/>
      </c>
      <c r="U100" s="232" t="str">
        <f t="shared" si="10"/>
        <v/>
      </c>
      <c r="V100" s="520"/>
      <c r="W100" s="38"/>
      <c r="X100" s="228"/>
      <c r="Y100" s="229"/>
      <c r="Z100" s="229"/>
    </row>
    <row r="101" spans="1:26" ht="29.45" customHeight="1" x14ac:dyDescent="0.25">
      <c r="A101" s="538"/>
      <c r="B101" s="541"/>
      <c r="C101" s="523"/>
      <c r="D101" s="526"/>
      <c r="E101" s="278">
        <v>4</v>
      </c>
      <c r="F101" s="258"/>
      <c r="G101" s="194"/>
      <c r="H101" s="194"/>
      <c r="I101" s="221" t="str">
        <f t="shared" si="7"/>
        <v xml:space="preserve">  </v>
      </c>
      <c r="J101" s="194"/>
      <c r="K101" s="232" t="str">
        <f>+IFERROR(VLOOKUP($J101,'10 FORMULAS'!$B$51:$C$53,2,0),"")</f>
        <v/>
      </c>
      <c r="L101" s="232" t="e">
        <f>+IF(J101="Preventivo","Probabilidad",IF(J101="Detectivo","Probabilidad",IF(#REF!="Correctivo","Impacto","")))</f>
        <v>#REF!</v>
      </c>
      <c r="M101" s="279"/>
      <c r="N101" s="232" t="str">
        <f>+IFERROR(VLOOKUP($M101,'10 FORMULAS'!$B$54:$C$55,2,0),"")</f>
        <v/>
      </c>
      <c r="O101" s="280"/>
      <c r="P101" s="280"/>
      <c r="Q101" s="280"/>
      <c r="R101" s="280"/>
      <c r="S101" s="232" t="str">
        <f t="shared" si="8"/>
        <v/>
      </c>
      <c r="T101" s="232" t="str">
        <f t="shared" si="9"/>
        <v/>
      </c>
      <c r="U101" s="232" t="str">
        <f t="shared" si="10"/>
        <v/>
      </c>
      <c r="V101" s="520"/>
      <c r="W101" s="38"/>
      <c r="X101" s="228"/>
      <c r="Y101" s="229"/>
      <c r="Z101" s="229"/>
    </row>
    <row r="102" spans="1:26" ht="29.45" customHeight="1" x14ac:dyDescent="0.25">
      <c r="A102" s="538"/>
      <c r="B102" s="541"/>
      <c r="C102" s="523"/>
      <c r="D102" s="526"/>
      <c r="E102" s="278">
        <v>5</v>
      </c>
      <c r="F102" s="258"/>
      <c r="G102" s="194"/>
      <c r="H102" s="194"/>
      <c r="I102" s="221" t="str">
        <f t="shared" si="7"/>
        <v xml:space="preserve">  </v>
      </c>
      <c r="J102" s="194"/>
      <c r="K102" s="232" t="str">
        <f>+IFERROR(VLOOKUP($J102,'10 FORMULAS'!$B$51:$C$53,2,0),"")</f>
        <v/>
      </c>
      <c r="L102" s="232" t="e">
        <f>+IF(J102="Preventivo","Probabilidad",IF(J102="Detectivo","Probabilidad",IF(#REF!="Correctivo","Impacto","")))</f>
        <v>#REF!</v>
      </c>
      <c r="M102" s="279"/>
      <c r="N102" s="232" t="str">
        <f>+IFERROR(VLOOKUP($M102,'10 FORMULAS'!$B$54:$C$55,2,0),"")</f>
        <v/>
      </c>
      <c r="O102" s="280"/>
      <c r="P102" s="280"/>
      <c r="Q102" s="280"/>
      <c r="R102" s="280"/>
      <c r="S102" s="232" t="str">
        <f t="shared" si="8"/>
        <v/>
      </c>
      <c r="T102" s="232" t="str">
        <f t="shared" si="9"/>
        <v/>
      </c>
      <c r="U102" s="232" t="str">
        <f t="shared" si="10"/>
        <v/>
      </c>
      <c r="V102" s="520"/>
      <c r="W102" s="38"/>
      <c r="X102" s="228"/>
      <c r="Y102" s="229"/>
      <c r="Z102" s="229"/>
    </row>
    <row r="103" spans="1:26" ht="29.45" customHeight="1" thickBot="1" x14ac:dyDescent="0.3">
      <c r="A103" s="539"/>
      <c r="B103" s="542"/>
      <c r="C103" s="524"/>
      <c r="D103" s="527"/>
      <c r="E103" s="281">
        <v>6</v>
      </c>
      <c r="F103" s="261"/>
      <c r="G103" s="195"/>
      <c r="H103" s="195"/>
      <c r="I103" s="221" t="str">
        <f t="shared" si="7"/>
        <v xml:space="preserve">  </v>
      </c>
      <c r="J103" s="194"/>
      <c r="K103" s="232" t="str">
        <f>+IFERROR(VLOOKUP($J103,'10 FORMULAS'!$B$51:$C$53,2,0),"")</f>
        <v/>
      </c>
      <c r="L103" s="232" t="e">
        <f>+IF(J103="Preventivo","Probabilidad",IF(J103="Detectivo","Probabilidad",IF(#REF!="Correctivo","Impacto","")))</f>
        <v>#REF!</v>
      </c>
      <c r="M103" s="279"/>
      <c r="N103" s="232" t="str">
        <f>+IFERROR(VLOOKUP($M103,'10 FORMULAS'!$B$54:$C$55,2,0),"")</f>
        <v/>
      </c>
      <c r="O103" s="280"/>
      <c r="P103" s="280"/>
      <c r="Q103" s="280"/>
      <c r="R103" s="280"/>
      <c r="S103" s="232" t="str">
        <f t="shared" si="8"/>
        <v/>
      </c>
      <c r="T103" s="232" t="str">
        <f t="shared" si="9"/>
        <v/>
      </c>
      <c r="U103" s="232" t="str">
        <f t="shared" si="10"/>
        <v/>
      </c>
      <c r="V103" s="521"/>
      <c r="W103" s="38"/>
    </row>
    <row r="104" spans="1:26" ht="29.45" customHeight="1" x14ac:dyDescent="0.25">
      <c r="A104" s="537" t="str">
        <f>'2 CONTEXTO E IDENTIFICACIÓN'!A25</f>
        <v>R17</v>
      </c>
      <c r="B104" s="540" t="str">
        <f>+'2 CONTEXTO E IDENTIFICACIÓN'!J25</f>
        <v xml:space="preserve"> por a causa de </v>
      </c>
      <c r="C104" s="522" t="str">
        <f>+'3 PROBABIL E IMPACTO INHERENTE'!E25</f>
        <v/>
      </c>
      <c r="D104" s="525" t="str">
        <f>+'3 PROBABIL E IMPACTO INHERENTE'!M25</f>
        <v/>
      </c>
      <c r="E104" s="282">
        <v>1</v>
      </c>
      <c r="F104" s="259"/>
      <c r="G104" s="52"/>
      <c r="H104" s="52"/>
      <c r="I104" s="221" t="str">
        <f t="shared" si="7"/>
        <v xml:space="preserve">  </v>
      </c>
      <c r="J104" s="194"/>
      <c r="K104" s="232" t="str">
        <f>+IFERROR(VLOOKUP($J104,'10 FORMULAS'!$B$51:$C$53,2,0),"")</f>
        <v/>
      </c>
      <c r="L104" s="232" t="e">
        <f>+IF(J104="Preventivo","Probabilidad",IF(J104="Detectivo","Probabilidad",IF(#REF!="Correctivo","Impacto","")))</f>
        <v>#REF!</v>
      </c>
      <c r="M104" s="279"/>
      <c r="N104" s="232" t="str">
        <f>+IFERROR(VLOOKUP($M104,'10 FORMULAS'!$B$54:$C$55,2,0),"")</f>
        <v/>
      </c>
      <c r="O104" s="280"/>
      <c r="P104" s="280"/>
      <c r="Q104" s="280"/>
      <c r="R104" s="280"/>
      <c r="S104" s="232" t="str">
        <f t="shared" ref="S104:S127" si="11">+IFERROR($K104+$N104,"")</f>
        <v/>
      </c>
      <c r="T104" s="232" t="str">
        <f t="shared" si="9"/>
        <v/>
      </c>
      <c r="U104" s="232" t="str">
        <f t="shared" si="10"/>
        <v/>
      </c>
      <c r="V104" s="518"/>
      <c r="W104" s="38"/>
      <c r="X104" s="228"/>
      <c r="Y104" s="229"/>
      <c r="Z104" s="229"/>
    </row>
    <row r="105" spans="1:26" ht="29.45" customHeight="1" x14ac:dyDescent="0.25">
      <c r="A105" s="543"/>
      <c r="B105" s="544"/>
      <c r="C105" s="531"/>
      <c r="D105" s="529"/>
      <c r="E105" s="278">
        <v>2</v>
      </c>
      <c r="F105" s="257"/>
      <c r="G105" s="254"/>
      <c r="H105" s="254"/>
      <c r="I105" s="221" t="str">
        <f t="shared" si="7"/>
        <v xml:space="preserve">  </v>
      </c>
      <c r="J105" s="194"/>
      <c r="K105" s="232" t="str">
        <f>+IFERROR(VLOOKUP($J105,'10 FORMULAS'!$B$51:$C$53,2,0),"")</f>
        <v/>
      </c>
      <c r="L105" s="232" t="e">
        <f>+IF(J105="Preventivo","Probabilidad",IF(J105="Detectivo","Probabilidad",IF(#REF!="Correctivo","Impacto","")))</f>
        <v>#REF!</v>
      </c>
      <c r="M105" s="279"/>
      <c r="N105" s="232" t="str">
        <f>+IFERROR(VLOOKUP($M105,'10 FORMULAS'!$B$54:$C$55,2,0),"")</f>
        <v/>
      </c>
      <c r="O105" s="280"/>
      <c r="P105" s="280"/>
      <c r="Q105" s="280"/>
      <c r="R105" s="280"/>
      <c r="S105" s="232" t="str">
        <f t="shared" si="11"/>
        <v/>
      </c>
      <c r="T105" s="232" t="str">
        <f t="shared" si="9"/>
        <v/>
      </c>
      <c r="U105" s="232" t="str">
        <f t="shared" si="10"/>
        <v/>
      </c>
      <c r="V105" s="519"/>
      <c r="W105" s="38"/>
      <c r="X105" s="228"/>
      <c r="Y105" s="229"/>
      <c r="Z105" s="229"/>
    </row>
    <row r="106" spans="1:26" ht="29.45" customHeight="1" x14ac:dyDescent="0.25">
      <c r="A106" s="543"/>
      <c r="B106" s="544"/>
      <c r="C106" s="531"/>
      <c r="D106" s="529"/>
      <c r="E106" s="278">
        <v>3</v>
      </c>
      <c r="F106" s="257"/>
      <c r="G106" s="254"/>
      <c r="H106" s="254"/>
      <c r="I106" s="221" t="str">
        <f t="shared" si="7"/>
        <v xml:space="preserve">  </v>
      </c>
      <c r="J106" s="194"/>
      <c r="K106" s="232" t="str">
        <f>+IFERROR(VLOOKUP($J106,'10 FORMULAS'!$B$51:$C$53,2,0),"")</f>
        <v/>
      </c>
      <c r="L106" s="232" t="e">
        <f>+IF(J106="Preventivo","Probabilidad",IF(J106="Detectivo","Probabilidad",IF(#REF!="Correctivo","Impacto","")))</f>
        <v>#REF!</v>
      </c>
      <c r="M106" s="279"/>
      <c r="N106" s="232" t="str">
        <f>+IFERROR(VLOOKUP($M106,'10 FORMULAS'!$B$54:$C$55,2,0),"")</f>
        <v/>
      </c>
      <c r="O106" s="280"/>
      <c r="P106" s="280"/>
      <c r="Q106" s="280"/>
      <c r="R106" s="280"/>
      <c r="S106" s="232" t="str">
        <f t="shared" si="11"/>
        <v/>
      </c>
      <c r="T106" s="232" t="str">
        <f t="shared" si="9"/>
        <v/>
      </c>
      <c r="U106" s="232" t="str">
        <f t="shared" si="10"/>
        <v/>
      </c>
      <c r="V106" s="519"/>
      <c r="W106" s="38"/>
      <c r="X106" s="228"/>
      <c r="Y106" s="229"/>
      <c r="Z106" s="229"/>
    </row>
    <row r="107" spans="1:26" ht="29.45" customHeight="1" x14ac:dyDescent="0.25">
      <c r="A107" s="538"/>
      <c r="B107" s="541"/>
      <c r="C107" s="523"/>
      <c r="D107" s="526"/>
      <c r="E107" s="278">
        <v>4</v>
      </c>
      <c r="F107" s="258"/>
      <c r="G107" s="194"/>
      <c r="H107" s="194"/>
      <c r="I107" s="221" t="str">
        <f t="shared" si="7"/>
        <v xml:space="preserve">  </v>
      </c>
      <c r="J107" s="194"/>
      <c r="K107" s="232" t="str">
        <f>+IFERROR(VLOOKUP($J107,'10 FORMULAS'!$B$51:$C$53,2,0),"")</f>
        <v/>
      </c>
      <c r="L107" s="232" t="e">
        <f>+IF(J107="Preventivo","Probabilidad",IF(J107="Detectivo","Probabilidad",IF(#REF!="Correctivo","Impacto","")))</f>
        <v>#REF!</v>
      </c>
      <c r="M107" s="279"/>
      <c r="N107" s="232" t="str">
        <f>+IFERROR(VLOOKUP($M107,'10 FORMULAS'!$B$54:$C$55,2,0),"")</f>
        <v/>
      </c>
      <c r="O107" s="280"/>
      <c r="P107" s="280"/>
      <c r="Q107" s="280"/>
      <c r="R107" s="280"/>
      <c r="S107" s="232" t="str">
        <f t="shared" si="11"/>
        <v/>
      </c>
      <c r="T107" s="232" t="str">
        <f t="shared" si="9"/>
        <v/>
      </c>
      <c r="U107" s="232" t="str">
        <f t="shared" si="10"/>
        <v/>
      </c>
      <c r="V107" s="520"/>
      <c r="W107" s="38"/>
      <c r="X107" s="228"/>
      <c r="Y107" s="229"/>
      <c r="Z107" s="229"/>
    </row>
    <row r="108" spans="1:26" ht="29.45" customHeight="1" x14ac:dyDescent="0.25">
      <c r="A108" s="538"/>
      <c r="B108" s="541"/>
      <c r="C108" s="523"/>
      <c r="D108" s="526"/>
      <c r="E108" s="278">
        <v>5</v>
      </c>
      <c r="F108" s="258"/>
      <c r="G108" s="194"/>
      <c r="H108" s="194"/>
      <c r="I108" s="221" t="str">
        <f t="shared" si="7"/>
        <v xml:space="preserve">  </v>
      </c>
      <c r="J108" s="194"/>
      <c r="K108" s="232" t="str">
        <f>+IFERROR(VLOOKUP($J108,'10 FORMULAS'!$B$51:$C$53,2,0),"")</f>
        <v/>
      </c>
      <c r="L108" s="232" t="e">
        <f>+IF(J108="Preventivo","Probabilidad",IF(J108="Detectivo","Probabilidad",IF(#REF!="Correctivo","Impacto","")))</f>
        <v>#REF!</v>
      </c>
      <c r="M108" s="279"/>
      <c r="N108" s="232" t="str">
        <f>+IFERROR(VLOOKUP($M108,'10 FORMULAS'!$B$54:$C$55,2,0),"")</f>
        <v/>
      </c>
      <c r="O108" s="280"/>
      <c r="P108" s="280"/>
      <c r="Q108" s="280"/>
      <c r="R108" s="280"/>
      <c r="S108" s="232" t="str">
        <f t="shared" si="11"/>
        <v/>
      </c>
      <c r="T108" s="232" t="str">
        <f t="shared" si="9"/>
        <v/>
      </c>
      <c r="U108" s="232" t="str">
        <f t="shared" si="10"/>
        <v/>
      </c>
      <c r="V108" s="520"/>
      <c r="W108" s="38"/>
      <c r="X108" s="228"/>
      <c r="Y108" s="229"/>
      <c r="Z108" s="229"/>
    </row>
    <row r="109" spans="1:26" ht="29.45" customHeight="1" thickBot="1" x14ac:dyDescent="0.3">
      <c r="A109" s="539"/>
      <c r="B109" s="542"/>
      <c r="C109" s="524"/>
      <c r="D109" s="527"/>
      <c r="E109" s="281">
        <v>6</v>
      </c>
      <c r="F109" s="261"/>
      <c r="G109" s="195"/>
      <c r="H109" s="195"/>
      <c r="I109" s="221" t="str">
        <f t="shared" si="7"/>
        <v xml:space="preserve">  </v>
      </c>
      <c r="J109" s="194"/>
      <c r="K109" s="232" t="str">
        <f>+IFERROR(VLOOKUP($J109,'10 FORMULAS'!$B$51:$C$53,2,0),"")</f>
        <v/>
      </c>
      <c r="L109" s="232" t="e">
        <f>+IF(J109="Preventivo","Probabilidad",IF(J109="Detectivo","Probabilidad",IF(#REF!="Correctivo","Impacto","")))</f>
        <v>#REF!</v>
      </c>
      <c r="M109" s="279"/>
      <c r="N109" s="232" t="str">
        <f>+IFERROR(VLOOKUP($M109,'10 FORMULAS'!$B$54:$C$55,2,0),"")</f>
        <v/>
      </c>
      <c r="O109" s="280"/>
      <c r="P109" s="280"/>
      <c r="Q109" s="280"/>
      <c r="R109" s="280"/>
      <c r="S109" s="232" t="str">
        <f t="shared" si="11"/>
        <v/>
      </c>
      <c r="T109" s="232" t="str">
        <f t="shared" si="9"/>
        <v/>
      </c>
      <c r="U109" s="232" t="str">
        <f t="shared" si="10"/>
        <v/>
      </c>
      <c r="V109" s="521"/>
      <c r="W109" s="38"/>
    </row>
    <row r="110" spans="1:26" ht="29.45" customHeight="1" x14ac:dyDescent="0.25">
      <c r="A110" s="537" t="str">
        <f>'2 CONTEXTO E IDENTIFICACIÓN'!A26</f>
        <v>R18</v>
      </c>
      <c r="B110" s="540" t="str">
        <f>+'2 CONTEXTO E IDENTIFICACIÓN'!J26</f>
        <v xml:space="preserve"> por a causa de </v>
      </c>
      <c r="C110" s="522" t="str">
        <f>+'3 PROBABIL E IMPACTO INHERENTE'!E26</f>
        <v/>
      </c>
      <c r="D110" s="525" t="str">
        <f>+'3 PROBABIL E IMPACTO INHERENTE'!M26</f>
        <v/>
      </c>
      <c r="E110" s="282">
        <v>1</v>
      </c>
      <c r="F110" s="259"/>
      <c r="G110" s="52"/>
      <c r="H110" s="52"/>
      <c r="I110" s="221" t="str">
        <f t="shared" si="7"/>
        <v xml:space="preserve">  </v>
      </c>
      <c r="J110" s="194"/>
      <c r="K110" s="232" t="str">
        <f>+IFERROR(VLOOKUP($J110,'10 FORMULAS'!$B$51:$C$53,2,0),"")</f>
        <v/>
      </c>
      <c r="L110" s="232" t="e">
        <f>+IF(J110="Preventivo","Probabilidad",IF(J110="Detectivo","Probabilidad",IF(#REF!="Correctivo","Impacto","")))</f>
        <v>#REF!</v>
      </c>
      <c r="M110" s="279"/>
      <c r="N110" s="232" t="str">
        <f>+IFERROR(VLOOKUP($M110,'10 FORMULAS'!$B$54:$C$55,2,0),"")</f>
        <v/>
      </c>
      <c r="O110" s="280"/>
      <c r="P110" s="280"/>
      <c r="Q110" s="280"/>
      <c r="R110" s="280"/>
      <c r="S110" s="232" t="str">
        <f t="shared" si="11"/>
        <v/>
      </c>
      <c r="T110" s="232" t="str">
        <f t="shared" si="9"/>
        <v/>
      </c>
      <c r="U110" s="232" t="str">
        <f t="shared" si="10"/>
        <v/>
      </c>
      <c r="V110" s="518"/>
      <c r="W110" s="38"/>
      <c r="X110" s="228"/>
      <c r="Y110" s="229"/>
      <c r="Z110" s="229"/>
    </row>
    <row r="111" spans="1:26" ht="29.45" customHeight="1" x14ac:dyDescent="0.25">
      <c r="A111" s="543"/>
      <c r="B111" s="544"/>
      <c r="C111" s="531"/>
      <c r="D111" s="529"/>
      <c r="E111" s="278">
        <v>2</v>
      </c>
      <c r="F111" s="257"/>
      <c r="G111" s="254"/>
      <c r="H111" s="254"/>
      <c r="I111" s="221" t="str">
        <f t="shared" si="7"/>
        <v xml:space="preserve">  </v>
      </c>
      <c r="J111" s="194"/>
      <c r="K111" s="232" t="str">
        <f>+IFERROR(VLOOKUP($J111,'10 FORMULAS'!$B$51:$C$53,2,0),"")</f>
        <v/>
      </c>
      <c r="L111" s="232" t="e">
        <f>+IF(J111="Preventivo","Probabilidad",IF(J111="Detectivo","Probabilidad",IF(#REF!="Correctivo","Impacto","")))</f>
        <v>#REF!</v>
      </c>
      <c r="M111" s="279"/>
      <c r="N111" s="232" t="str">
        <f>+IFERROR(VLOOKUP($M111,'10 FORMULAS'!$B$54:$C$55,2,0),"")</f>
        <v/>
      </c>
      <c r="O111" s="280"/>
      <c r="P111" s="280"/>
      <c r="Q111" s="280"/>
      <c r="R111" s="280"/>
      <c r="S111" s="232" t="str">
        <f t="shared" si="11"/>
        <v/>
      </c>
      <c r="T111" s="232" t="str">
        <f t="shared" si="9"/>
        <v/>
      </c>
      <c r="U111" s="232" t="str">
        <f t="shared" si="10"/>
        <v/>
      </c>
      <c r="V111" s="519"/>
      <c r="W111" s="38"/>
      <c r="X111" s="228"/>
      <c r="Y111" s="229"/>
      <c r="Z111" s="229"/>
    </row>
    <row r="112" spans="1:26" ht="29.45" customHeight="1" x14ac:dyDescent="0.25">
      <c r="A112" s="543"/>
      <c r="B112" s="544"/>
      <c r="C112" s="531"/>
      <c r="D112" s="529"/>
      <c r="E112" s="278">
        <v>3</v>
      </c>
      <c r="F112" s="257"/>
      <c r="G112" s="254"/>
      <c r="H112" s="254"/>
      <c r="I112" s="221" t="str">
        <f t="shared" si="7"/>
        <v xml:space="preserve">  </v>
      </c>
      <c r="J112" s="194"/>
      <c r="K112" s="232" t="str">
        <f>+IFERROR(VLOOKUP($J112,'10 FORMULAS'!$B$51:$C$53,2,0),"")</f>
        <v/>
      </c>
      <c r="L112" s="232" t="e">
        <f>+IF(J112="Preventivo","Probabilidad",IF(J112="Detectivo","Probabilidad",IF(#REF!="Correctivo","Impacto","")))</f>
        <v>#REF!</v>
      </c>
      <c r="M112" s="279"/>
      <c r="N112" s="232" t="str">
        <f>+IFERROR(VLOOKUP($M112,'10 FORMULAS'!$B$54:$C$55,2,0),"")</f>
        <v/>
      </c>
      <c r="O112" s="280"/>
      <c r="P112" s="280"/>
      <c r="Q112" s="280"/>
      <c r="R112" s="280"/>
      <c r="S112" s="232" t="str">
        <f t="shared" si="11"/>
        <v/>
      </c>
      <c r="T112" s="232" t="str">
        <f t="shared" si="9"/>
        <v/>
      </c>
      <c r="U112" s="232" t="str">
        <f t="shared" si="10"/>
        <v/>
      </c>
      <c r="V112" s="519"/>
      <c r="W112" s="38"/>
      <c r="X112" s="228"/>
      <c r="Y112" s="229"/>
      <c r="Z112" s="229"/>
    </row>
    <row r="113" spans="1:26" ht="29.45" customHeight="1" x14ac:dyDescent="0.25">
      <c r="A113" s="538"/>
      <c r="B113" s="541"/>
      <c r="C113" s="523"/>
      <c r="D113" s="526"/>
      <c r="E113" s="278">
        <v>4</v>
      </c>
      <c r="F113" s="258"/>
      <c r="G113" s="194"/>
      <c r="H113" s="194"/>
      <c r="I113" s="221" t="str">
        <f t="shared" si="7"/>
        <v xml:space="preserve">  </v>
      </c>
      <c r="J113" s="194"/>
      <c r="K113" s="232" t="str">
        <f>+IFERROR(VLOOKUP($J113,'10 FORMULAS'!$B$51:$C$53,2,0),"")</f>
        <v/>
      </c>
      <c r="L113" s="232" t="e">
        <f>+IF(J113="Preventivo","Probabilidad",IF(J113="Detectivo","Probabilidad",IF(#REF!="Correctivo","Impacto","")))</f>
        <v>#REF!</v>
      </c>
      <c r="M113" s="279"/>
      <c r="N113" s="232" t="str">
        <f>+IFERROR(VLOOKUP($M113,'10 FORMULAS'!$B$54:$C$55,2,0),"")</f>
        <v/>
      </c>
      <c r="O113" s="280"/>
      <c r="P113" s="280"/>
      <c r="Q113" s="280"/>
      <c r="R113" s="280"/>
      <c r="S113" s="232" t="str">
        <f t="shared" si="11"/>
        <v/>
      </c>
      <c r="T113" s="232" t="str">
        <f t="shared" si="9"/>
        <v/>
      </c>
      <c r="U113" s="232" t="str">
        <f t="shared" si="10"/>
        <v/>
      </c>
      <c r="V113" s="520"/>
      <c r="W113" s="38"/>
      <c r="X113" s="228"/>
      <c r="Y113" s="229"/>
      <c r="Z113" s="229"/>
    </row>
    <row r="114" spans="1:26" ht="29.45" customHeight="1" x14ac:dyDescent="0.25">
      <c r="A114" s="538"/>
      <c r="B114" s="541"/>
      <c r="C114" s="523"/>
      <c r="D114" s="526"/>
      <c r="E114" s="278">
        <v>5</v>
      </c>
      <c r="F114" s="258"/>
      <c r="G114" s="194"/>
      <c r="H114" s="194"/>
      <c r="I114" s="221" t="str">
        <f t="shared" si="7"/>
        <v xml:space="preserve">  </v>
      </c>
      <c r="J114" s="194"/>
      <c r="K114" s="232" t="str">
        <f>+IFERROR(VLOOKUP($J114,'10 FORMULAS'!$B$51:$C$53,2,0),"")</f>
        <v/>
      </c>
      <c r="L114" s="232" t="e">
        <f>+IF(J114="Preventivo","Probabilidad",IF(J114="Detectivo","Probabilidad",IF(#REF!="Correctivo","Impacto","")))</f>
        <v>#REF!</v>
      </c>
      <c r="M114" s="279"/>
      <c r="N114" s="232" t="str">
        <f>+IFERROR(VLOOKUP($M114,'10 FORMULAS'!$B$54:$C$55,2,0),"")</f>
        <v/>
      </c>
      <c r="O114" s="280"/>
      <c r="P114" s="280"/>
      <c r="Q114" s="280"/>
      <c r="R114" s="280"/>
      <c r="S114" s="232" t="str">
        <f t="shared" si="11"/>
        <v/>
      </c>
      <c r="T114" s="232" t="str">
        <f t="shared" si="9"/>
        <v/>
      </c>
      <c r="U114" s="232" t="str">
        <f t="shared" si="10"/>
        <v/>
      </c>
      <c r="V114" s="520"/>
      <c r="W114" s="38"/>
      <c r="X114" s="228"/>
      <c r="Y114" s="229"/>
      <c r="Z114" s="229"/>
    </row>
    <row r="115" spans="1:26" ht="29.45" customHeight="1" thickBot="1" x14ac:dyDescent="0.3">
      <c r="A115" s="539"/>
      <c r="B115" s="542"/>
      <c r="C115" s="524"/>
      <c r="D115" s="527"/>
      <c r="E115" s="281">
        <v>6</v>
      </c>
      <c r="F115" s="261"/>
      <c r="G115" s="195"/>
      <c r="H115" s="195"/>
      <c r="I115" s="221" t="str">
        <f t="shared" si="7"/>
        <v xml:space="preserve">  </v>
      </c>
      <c r="J115" s="194"/>
      <c r="K115" s="232" t="str">
        <f>+IFERROR(VLOOKUP($J115,'10 FORMULAS'!$B$51:$C$53,2,0),"")</f>
        <v/>
      </c>
      <c r="L115" s="232" t="e">
        <f>+IF(J115="Preventivo","Probabilidad",IF(J115="Detectivo","Probabilidad",IF(#REF!="Correctivo","Impacto","")))</f>
        <v>#REF!</v>
      </c>
      <c r="M115" s="279"/>
      <c r="N115" s="232" t="str">
        <f>+IFERROR(VLOOKUP($M115,'10 FORMULAS'!$B$54:$C$55,2,0),"")</f>
        <v/>
      </c>
      <c r="O115" s="280"/>
      <c r="P115" s="280"/>
      <c r="Q115" s="280"/>
      <c r="R115" s="280"/>
      <c r="S115" s="232" t="str">
        <f t="shared" si="11"/>
        <v/>
      </c>
      <c r="T115" s="232" t="str">
        <f t="shared" si="9"/>
        <v/>
      </c>
      <c r="U115" s="232" t="str">
        <f t="shared" si="10"/>
        <v/>
      </c>
      <c r="V115" s="521"/>
      <c r="W115" s="38"/>
    </row>
    <row r="116" spans="1:26" ht="29.45" customHeight="1" x14ac:dyDescent="0.25">
      <c r="A116" s="537" t="str">
        <f>'2 CONTEXTO E IDENTIFICACIÓN'!A27</f>
        <v>R19</v>
      </c>
      <c r="B116" s="540" t="str">
        <f>+'2 CONTEXTO E IDENTIFICACIÓN'!J27</f>
        <v xml:space="preserve"> por a causa de </v>
      </c>
      <c r="C116" s="522" t="str">
        <f>+'3 PROBABIL E IMPACTO INHERENTE'!E27</f>
        <v/>
      </c>
      <c r="D116" s="525" t="str">
        <f>+'3 PROBABIL E IMPACTO INHERENTE'!M27</f>
        <v/>
      </c>
      <c r="E116" s="282">
        <v>1</v>
      </c>
      <c r="F116" s="259"/>
      <c r="G116" s="52"/>
      <c r="H116" s="52"/>
      <c r="I116" s="221" t="str">
        <f t="shared" si="7"/>
        <v xml:space="preserve">  </v>
      </c>
      <c r="J116" s="194"/>
      <c r="K116" s="232" t="str">
        <f>+IFERROR(VLOOKUP($J116,'10 FORMULAS'!$B$51:$C$53,2,0),"")</f>
        <v/>
      </c>
      <c r="L116" s="232" t="e">
        <f>+IF(J116="Preventivo","Probabilidad",IF(J116="Detectivo","Probabilidad",IF(#REF!="Correctivo","Impacto","")))</f>
        <v>#REF!</v>
      </c>
      <c r="M116" s="279"/>
      <c r="N116" s="232" t="str">
        <f>+IFERROR(VLOOKUP($M116,'10 FORMULAS'!$B$54:$C$55,2,0),"")</f>
        <v/>
      </c>
      <c r="O116" s="280"/>
      <c r="P116" s="280"/>
      <c r="Q116" s="280"/>
      <c r="R116" s="280"/>
      <c r="S116" s="232" t="str">
        <f t="shared" si="11"/>
        <v/>
      </c>
      <c r="T116" s="232" t="str">
        <f t="shared" ref="T116:T127" si="12">+IFERROR(C116*S116,"")</f>
        <v/>
      </c>
      <c r="U116" s="232" t="str">
        <f t="shared" ref="U116:U127" si="13">+IFERROR(S116-T116,"")</f>
        <v/>
      </c>
      <c r="V116" s="518"/>
      <c r="W116" s="38"/>
      <c r="X116" s="228"/>
      <c r="Y116" s="229"/>
      <c r="Z116" s="229"/>
    </row>
    <row r="117" spans="1:26" ht="29.45" customHeight="1" x14ac:dyDescent="0.25">
      <c r="A117" s="543"/>
      <c r="B117" s="544"/>
      <c r="C117" s="531"/>
      <c r="D117" s="529"/>
      <c r="E117" s="278">
        <v>2</v>
      </c>
      <c r="F117" s="257"/>
      <c r="G117" s="254"/>
      <c r="H117" s="254"/>
      <c r="I117" s="221" t="str">
        <f t="shared" si="7"/>
        <v xml:space="preserve">  </v>
      </c>
      <c r="J117" s="194"/>
      <c r="K117" s="232" t="str">
        <f>+IFERROR(VLOOKUP($J117,'10 FORMULAS'!$B$51:$C$53,2,0),"")</f>
        <v/>
      </c>
      <c r="L117" s="232" t="e">
        <f>+IF(J117="Preventivo","Probabilidad",IF(J117="Detectivo","Probabilidad",IF(#REF!="Correctivo","Impacto","")))</f>
        <v>#REF!</v>
      </c>
      <c r="M117" s="279"/>
      <c r="N117" s="232" t="str">
        <f>+IFERROR(VLOOKUP($M117,'10 FORMULAS'!$B$54:$C$55,2,0),"")</f>
        <v/>
      </c>
      <c r="O117" s="280"/>
      <c r="P117" s="280"/>
      <c r="Q117" s="280"/>
      <c r="R117" s="280"/>
      <c r="S117" s="232" t="str">
        <f t="shared" si="11"/>
        <v/>
      </c>
      <c r="T117" s="232" t="str">
        <f t="shared" si="12"/>
        <v/>
      </c>
      <c r="U117" s="232" t="str">
        <f t="shared" si="13"/>
        <v/>
      </c>
      <c r="V117" s="519"/>
      <c r="W117" s="38"/>
      <c r="X117" s="228"/>
      <c r="Y117" s="229"/>
      <c r="Z117" s="229"/>
    </row>
    <row r="118" spans="1:26" ht="29.45" customHeight="1" x14ac:dyDescent="0.25">
      <c r="A118" s="543"/>
      <c r="B118" s="544"/>
      <c r="C118" s="531"/>
      <c r="D118" s="529"/>
      <c r="E118" s="278">
        <v>3</v>
      </c>
      <c r="F118" s="257"/>
      <c r="G118" s="254"/>
      <c r="H118" s="254"/>
      <c r="I118" s="221" t="str">
        <f t="shared" si="7"/>
        <v xml:space="preserve">  </v>
      </c>
      <c r="J118" s="194"/>
      <c r="K118" s="232" t="str">
        <f>+IFERROR(VLOOKUP($J118,'10 FORMULAS'!$B$51:$C$53,2,0),"")</f>
        <v/>
      </c>
      <c r="L118" s="232" t="e">
        <f>+IF(J118="Preventivo","Probabilidad",IF(J118="Detectivo","Probabilidad",IF(#REF!="Correctivo","Impacto","")))</f>
        <v>#REF!</v>
      </c>
      <c r="M118" s="279"/>
      <c r="N118" s="232" t="str">
        <f>+IFERROR(VLOOKUP($M118,'10 FORMULAS'!$B$54:$C$55,2,0),"")</f>
        <v/>
      </c>
      <c r="O118" s="280"/>
      <c r="P118" s="280"/>
      <c r="Q118" s="280"/>
      <c r="R118" s="280"/>
      <c r="S118" s="232" t="str">
        <f t="shared" si="11"/>
        <v/>
      </c>
      <c r="T118" s="232" t="str">
        <f t="shared" si="12"/>
        <v/>
      </c>
      <c r="U118" s="232" t="str">
        <f t="shared" si="13"/>
        <v/>
      </c>
      <c r="V118" s="519"/>
      <c r="W118" s="38"/>
      <c r="X118" s="228"/>
      <c r="Y118" s="229"/>
      <c r="Z118" s="229"/>
    </row>
    <row r="119" spans="1:26" ht="29.45" customHeight="1" x14ac:dyDescent="0.25">
      <c r="A119" s="538"/>
      <c r="B119" s="541"/>
      <c r="C119" s="523"/>
      <c r="D119" s="526"/>
      <c r="E119" s="278">
        <v>4</v>
      </c>
      <c r="F119" s="258"/>
      <c r="G119" s="194"/>
      <c r="H119" s="194"/>
      <c r="I119" s="221" t="str">
        <f t="shared" si="7"/>
        <v xml:space="preserve">  </v>
      </c>
      <c r="J119" s="194"/>
      <c r="K119" s="232" t="str">
        <f>+IFERROR(VLOOKUP($J119,'10 FORMULAS'!$B$51:$C$53,2,0),"")</f>
        <v/>
      </c>
      <c r="L119" s="232" t="e">
        <f>+IF(J119="Preventivo","Probabilidad",IF(J119="Detectivo","Probabilidad",IF(#REF!="Correctivo","Impacto","")))</f>
        <v>#REF!</v>
      </c>
      <c r="M119" s="279"/>
      <c r="N119" s="232" t="str">
        <f>+IFERROR(VLOOKUP($M119,'10 FORMULAS'!$B$54:$C$55,2,0),"")</f>
        <v/>
      </c>
      <c r="O119" s="280"/>
      <c r="P119" s="280"/>
      <c r="Q119" s="280"/>
      <c r="R119" s="280"/>
      <c r="S119" s="232" t="str">
        <f t="shared" si="11"/>
        <v/>
      </c>
      <c r="T119" s="232" t="str">
        <f t="shared" si="12"/>
        <v/>
      </c>
      <c r="U119" s="232" t="str">
        <f t="shared" si="13"/>
        <v/>
      </c>
      <c r="V119" s="520"/>
      <c r="W119" s="38"/>
      <c r="X119" s="228"/>
      <c r="Y119" s="229"/>
      <c r="Z119" s="229"/>
    </row>
    <row r="120" spans="1:26" ht="29.45" customHeight="1" x14ac:dyDescent="0.25">
      <c r="A120" s="538"/>
      <c r="B120" s="541"/>
      <c r="C120" s="523"/>
      <c r="D120" s="526"/>
      <c r="E120" s="278">
        <v>5</v>
      </c>
      <c r="F120" s="258"/>
      <c r="G120" s="194"/>
      <c r="H120" s="194"/>
      <c r="I120" s="221" t="str">
        <f t="shared" si="7"/>
        <v xml:space="preserve">  </v>
      </c>
      <c r="J120" s="194"/>
      <c r="K120" s="232" t="str">
        <f>+IFERROR(VLOOKUP($J120,'10 FORMULAS'!$B$51:$C$53,2,0),"")</f>
        <v/>
      </c>
      <c r="L120" s="232" t="e">
        <f>+IF(J120="Preventivo","Probabilidad",IF(J120="Detectivo","Probabilidad",IF(#REF!="Correctivo","Impacto","")))</f>
        <v>#REF!</v>
      </c>
      <c r="M120" s="279"/>
      <c r="N120" s="232" t="str">
        <f>+IFERROR(VLOOKUP($M120,'10 FORMULAS'!$B$54:$C$55,2,0),"")</f>
        <v/>
      </c>
      <c r="O120" s="280"/>
      <c r="P120" s="280"/>
      <c r="Q120" s="280"/>
      <c r="R120" s="280"/>
      <c r="S120" s="232" t="str">
        <f t="shared" si="11"/>
        <v/>
      </c>
      <c r="T120" s="232" t="str">
        <f t="shared" si="12"/>
        <v/>
      </c>
      <c r="U120" s="232" t="str">
        <f t="shared" si="13"/>
        <v/>
      </c>
      <c r="V120" s="520"/>
      <c r="W120" s="38"/>
      <c r="X120" s="228"/>
      <c r="Y120" s="229"/>
      <c r="Z120" s="229"/>
    </row>
    <row r="121" spans="1:26" ht="29.45" customHeight="1" thickBot="1" x14ac:dyDescent="0.3">
      <c r="A121" s="539"/>
      <c r="B121" s="542"/>
      <c r="C121" s="524"/>
      <c r="D121" s="527"/>
      <c r="E121" s="281">
        <v>6</v>
      </c>
      <c r="F121" s="261"/>
      <c r="G121" s="195"/>
      <c r="H121" s="195"/>
      <c r="I121" s="221" t="str">
        <f t="shared" si="7"/>
        <v xml:space="preserve">  </v>
      </c>
      <c r="J121" s="194"/>
      <c r="K121" s="232" t="str">
        <f>+IFERROR(VLOOKUP($J121,'10 FORMULAS'!$B$51:$C$53,2,0),"")</f>
        <v/>
      </c>
      <c r="L121" s="232" t="e">
        <f>+IF(J121="Preventivo","Probabilidad",IF(J121="Detectivo","Probabilidad",IF(#REF!="Correctivo","Impacto","")))</f>
        <v>#REF!</v>
      </c>
      <c r="M121" s="279"/>
      <c r="N121" s="232" t="str">
        <f>+IFERROR(VLOOKUP($M121,'10 FORMULAS'!$B$54:$C$55,2,0),"")</f>
        <v/>
      </c>
      <c r="O121" s="280"/>
      <c r="P121" s="280"/>
      <c r="Q121" s="280"/>
      <c r="R121" s="280"/>
      <c r="S121" s="232" t="str">
        <f t="shared" si="11"/>
        <v/>
      </c>
      <c r="T121" s="232" t="str">
        <f t="shared" si="12"/>
        <v/>
      </c>
      <c r="U121" s="232" t="str">
        <f t="shared" si="13"/>
        <v/>
      </c>
      <c r="V121" s="521"/>
      <c r="W121" s="38"/>
    </row>
    <row r="122" spans="1:26" ht="29.45" customHeight="1" x14ac:dyDescent="0.25">
      <c r="A122" s="537" t="str">
        <f>'2 CONTEXTO E IDENTIFICACIÓN'!A28</f>
        <v>R20</v>
      </c>
      <c r="B122" s="540" t="str">
        <f>+'2 CONTEXTO E IDENTIFICACIÓN'!J28</f>
        <v xml:space="preserve"> por a causa de </v>
      </c>
      <c r="C122" s="522" t="str">
        <f>+'3 PROBABIL E IMPACTO INHERENTE'!E28</f>
        <v/>
      </c>
      <c r="D122" s="525" t="str">
        <f>+'3 PROBABIL E IMPACTO INHERENTE'!M28</f>
        <v/>
      </c>
      <c r="E122" s="282">
        <v>1</v>
      </c>
      <c r="F122" s="259"/>
      <c r="G122" s="52"/>
      <c r="H122" s="52"/>
      <c r="I122" s="221" t="str">
        <f t="shared" si="7"/>
        <v xml:space="preserve">  </v>
      </c>
      <c r="J122" s="194"/>
      <c r="K122" s="232" t="str">
        <f>+IFERROR(VLOOKUP($J122,'10 FORMULAS'!$B$51:$C$53,2,0),"")</f>
        <v/>
      </c>
      <c r="L122" s="232" t="e">
        <f>+IF(J122="Preventivo","Probabilidad",IF(J122="Detectivo","Probabilidad",IF(#REF!="Correctivo","Impacto","")))</f>
        <v>#REF!</v>
      </c>
      <c r="M122" s="279"/>
      <c r="N122" s="232" t="str">
        <f>+IFERROR(VLOOKUP($M122,'10 FORMULAS'!$B$54:$C$55,2,0),"")</f>
        <v/>
      </c>
      <c r="O122" s="280"/>
      <c r="P122" s="280"/>
      <c r="Q122" s="280"/>
      <c r="R122" s="280"/>
      <c r="S122" s="232" t="str">
        <f t="shared" si="11"/>
        <v/>
      </c>
      <c r="T122" s="232" t="str">
        <f t="shared" si="12"/>
        <v/>
      </c>
      <c r="U122" s="232" t="str">
        <f t="shared" si="13"/>
        <v/>
      </c>
      <c r="V122" s="518"/>
      <c r="W122" s="38"/>
      <c r="X122" s="228"/>
      <c r="Y122" s="229"/>
      <c r="Z122" s="229"/>
    </row>
    <row r="123" spans="1:26" ht="29.45" customHeight="1" x14ac:dyDescent="0.25">
      <c r="A123" s="543"/>
      <c r="B123" s="544"/>
      <c r="C123" s="531"/>
      <c r="D123" s="529"/>
      <c r="E123" s="278">
        <v>2</v>
      </c>
      <c r="F123" s="257"/>
      <c r="G123" s="254"/>
      <c r="H123" s="254"/>
      <c r="I123" s="221" t="str">
        <f t="shared" si="7"/>
        <v xml:space="preserve">  </v>
      </c>
      <c r="J123" s="194"/>
      <c r="K123" s="232" t="str">
        <f>+IFERROR(VLOOKUP($J123,'10 FORMULAS'!$B$51:$C$53,2,0),"")</f>
        <v/>
      </c>
      <c r="L123" s="232" t="e">
        <f>+IF(J123="Preventivo","Probabilidad",IF(J123="Detectivo","Probabilidad",IF(#REF!="Correctivo","Impacto","")))</f>
        <v>#REF!</v>
      </c>
      <c r="M123" s="279"/>
      <c r="N123" s="232" t="str">
        <f>+IFERROR(VLOOKUP($M123,'10 FORMULAS'!$B$54:$C$55,2,0),"")</f>
        <v/>
      </c>
      <c r="O123" s="280"/>
      <c r="P123" s="280"/>
      <c r="Q123" s="280"/>
      <c r="R123" s="280"/>
      <c r="S123" s="232" t="str">
        <f t="shared" si="11"/>
        <v/>
      </c>
      <c r="T123" s="232" t="str">
        <f t="shared" si="12"/>
        <v/>
      </c>
      <c r="U123" s="232" t="str">
        <f t="shared" si="13"/>
        <v/>
      </c>
      <c r="V123" s="519"/>
      <c r="W123" s="38"/>
      <c r="X123" s="228"/>
      <c r="Y123" s="229"/>
      <c r="Z123" s="229"/>
    </row>
    <row r="124" spans="1:26" ht="29.45" customHeight="1" x14ac:dyDescent="0.25">
      <c r="A124" s="543"/>
      <c r="B124" s="544"/>
      <c r="C124" s="531"/>
      <c r="D124" s="529"/>
      <c r="E124" s="278">
        <v>3</v>
      </c>
      <c r="F124" s="257"/>
      <c r="G124" s="254"/>
      <c r="H124" s="254"/>
      <c r="I124" s="221" t="str">
        <f t="shared" si="7"/>
        <v xml:space="preserve">  </v>
      </c>
      <c r="J124" s="194"/>
      <c r="K124" s="232" t="str">
        <f>+IFERROR(VLOOKUP($J124,'10 FORMULAS'!$B$51:$C$53,2,0),"")</f>
        <v/>
      </c>
      <c r="L124" s="232" t="e">
        <f>+IF(J124="Preventivo","Probabilidad",IF(J124="Detectivo","Probabilidad",IF(#REF!="Correctivo","Impacto","")))</f>
        <v>#REF!</v>
      </c>
      <c r="M124" s="279"/>
      <c r="N124" s="232" t="str">
        <f>+IFERROR(VLOOKUP($M124,'10 FORMULAS'!$B$54:$C$55,2,0),"")</f>
        <v/>
      </c>
      <c r="O124" s="280"/>
      <c r="P124" s="280"/>
      <c r="Q124" s="280"/>
      <c r="R124" s="280"/>
      <c r="S124" s="232" t="str">
        <f t="shared" si="11"/>
        <v/>
      </c>
      <c r="T124" s="232" t="str">
        <f t="shared" si="12"/>
        <v/>
      </c>
      <c r="U124" s="232" t="str">
        <f t="shared" si="13"/>
        <v/>
      </c>
      <c r="V124" s="519"/>
      <c r="W124" s="38"/>
      <c r="X124" s="228"/>
      <c r="Y124" s="229"/>
      <c r="Z124" s="229"/>
    </row>
    <row r="125" spans="1:26" ht="29.45" customHeight="1" x14ac:dyDescent="0.25">
      <c r="A125" s="538"/>
      <c r="B125" s="541"/>
      <c r="C125" s="523"/>
      <c r="D125" s="526"/>
      <c r="E125" s="278">
        <v>4</v>
      </c>
      <c r="F125" s="258"/>
      <c r="G125" s="194"/>
      <c r="H125" s="194"/>
      <c r="I125" s="221" t="str">
        <f t="shared" si="7"/>
        <v xml:space="preserve">  </v>
      </c>
      <c r="J125" s="194"/>
      <c r="K125" s="232" t="str">
        <f>+IFERROR(VLOOKUP($J125,'10 FORMULAS'!$B$51:$C$53,2,0),"")</f>
        <v/>
      </c>
      <c r="L125" s="232" t="e">
        <f>+IF(J125="Preventivo","Probabilidad",IF(J125="Detectivo","Probabilidad",IF(#REF!="Correctivo","Impacto","")))</f>
        <v>#REF!</v>
      </c>
      <c r="M125" s="279"/>
      <c r="N125" s="232" t="str">
        <f>+IFERROR(VLOOKUP($M125,'10 FORMULAS'!$B$54:$C$55,2,0),"")</f>
        <v/>
      </c>
      <c r="O125" s="280"/>
      <c r="P125" s="280"/>
      <c r="Q125" s="280"/>
      <c r="R125" s="280"/>
      <c r="S125" s="232" t="str">
        <f t="shared" si="11"/>
        <v/>
      </c>
      <c r="T125" s="232" t="str">
        <f t="shared" si="12"/>
        <v/>
      </c>
      <c r="U125" s="232" t="str">
        <f t="shared" si="13"/>
        <v/>
      </c>
      <c r="V125" s="520"/>
      <c r="W125" s="38"/>
      <c r="X125" s="228"/>
      <c r="Y125" s="229"/>
      <c r="Z125" s="229"/>
    </row>
    <row r="126" spans="1:26" ht="29.45" customHeight="1" x14ac:dyDescent="0.25">
      <c r="A126" s="538"/>
      <c r="B126" s="541"/>
      <c r="C126" s="523"/>
      <c r="D126" s="526"/>
      <c r="E126" s="278">
        <v>5</v>
      </c>
      <c r="F126" s="258"/>
      <c r="G126" s="194"/>
      <c r="H126" s="194"/>
      <c r="I126" s="221" t="str">
        <f t="shared" si="7"/>
        <v xml:space="preserve">  </v>
      </c>
      <c r="J126" s="194"/>
      <c r="K126" s="232" t="str">
        <f>+IFERROR(VLOOKUP($J126,'10 FORMULAS'!$B$51:$C$53,2,0),"")</f>
        <v/>
      </c>
      <c r="L126" s="232" t="e">
        <f>+IF(J126="Preventivo","Probabilidad",IF(J126="Detectivo","Probabilidad",IF(#REF!="Correctivo","Impacto","")))</f>
        <v>#REF!</v>
      </c>
      <c r="M126" s="279"/>
      <c r="N126" s="232" t="str">
        <f>+IFERROR(VLOOKUP($M126,'10 FORMULAS'!$B$54:$C$55,2,0),"")</f>
        <v/>
      </c>
      <c r="O126" s="280"/>
      <c r="P126" s="280"/>
      <c r="Q126" s="280"/>
      <c r="R126" s="280"/>
      <c r="S126" s="232" t="str">
        <f t="shared" si="11"/>
        <v/>
      </c>
      <c r="T126" s="232" t="str">
        <f t="shared" si="12"/>
        <v/>
      </c>
      <c r="U126" s="232" t="str">
        <f t="shared" si="13"/>
        <v/>
      </c>
      <c r="V126" s="520"/>
      <c r="W126" s="38"/>
      <c r="X126" s="228"/>
      <c r="Y126" s="229"/>
      <c r="Z126" s="229"/>
    </row>
    <row r="127" spans="1:26" ht="29.45" customHeight="1" thickBot="1" x14ac:dyDescent="0.3">
      <c r="A127" s="539"/>
      <c r="B127" s="542"/>
      <c r="C127" s="524"/>
      <c r="D127" s="527"/>
      <c r="E127" s="281">
        <v>6</v>
      </c>
      <c r="F127" s="261"/>
      <c r="G127" s="195"/>
      <c r="H127" s="195"/>
      <c r="I127" s="221" t="str">
        <f t="shared" si="7"/>
        <v xml:space="preserve">  </v>
      </c>
      <c r="J127" s="194"/>
      <c r="K127" s="232" t="str">
        <f>+IFERROR(VLOOKUP($J127,'10 FORMULAS'!$B$51:$C$53,2,0),"")</f>
        <v/>
      </c>
      <c r="L127" s="232" t="e">
        <f>+IF(J127="Preventivo","Probabilidad",IF(J127="Detectivo","Probabilidad",IF(#REF!="Correctivo","Impacto","")))</f>
        <v>#REF!</v>
      </c>
      <c r="M127" s="279"/>
      <c r="N127" s="232" t="str">
        <f>+IFERROR(VLOOKUP($M127,'10 FORMULAS'!$B$54:$C$55,2,0),"")</f>
        <v/>
      </c>
      <c r="O127" s="280"/>
      <c r="P127" s="280"/>
      <c r="Q127" s="280"/>
      <c r="R127" s="280"/>
      <c r="S127" s="232" t="str">
        <f t="shared" si="11"/>
        <v/>
      </c>
      <c r="T127" s="232" t="str">
        <f t="shared" si="12"/>
        <v/>
      </c>
      <c r="U127" s="232" t="str">
        <f t="shared" si="13"/>
        <v/>
      </c>
      <c r="V127" s="521"/>
      <c r="W127" s="38"/>
    </row>
    <row r="128" spans="1:26" x14ac:dyDescent="0.25">
      <c r="T128" s="233" t="str">
        <f>IF($J128="Preventivo",($C128*$S128),IF($J128="Detectivo",($C128*$S128),""))</f>
        <v/>
      </c>
    </row>
  </sheetData>
  <sheetProtection formatCells="0" formatColumns="0" formatRows="0" sort="0" autoFilter="0" pivotTables="0"/>
  <autoFilter ref="A7:W127" xr:uid="{00000000-0009-0000-0000-000005000000}"/>
  <dataConsolidate/>
  <mergeCells count="118">
    <mergeCell ref="A1:A2"/>
    <mergeCell ref="B1:B2"/>
    <mergeCell ref="A6:A7"/>
    <mergeCell ref="B6:B7"/>
    <mergeCell ref="E6:E7"/>
    <mergeCell ref="O6:R6"/>
    <mergeCell ref="C1:D1"/>
    <mergeCell ref="T4:U6"/>
    <mergeCell ref="S4:S6"/>
    <mergeCell ref="C6:C7"/>
    <mergeCell ref="D6:D7"/>
    <mergeCell ref="J4:R5"/>
    <mergeCell ref="A8:A13"/>
    <mergeCell ref="B8:B13"/>
    <mergeCell ref="A26:A31"/>
    <mergeCell ref="B26:B31"/>
    <mergeCell ref="C26:C31"/>
    <mergeCell ref="D26:D31"/>
    <mergeCell ref="A14:A19"/>
    <mergeCell ref="B14:B19"/>
    <mergeCell ref="C8:C13"/>
    <mergeCell ref="D8:D13"/>
    <mergeCell ref="A20:A25"/>
    <mergeCell ref="B20:B25"/>
    <mergeCell ref="C20:C25"/>
    <mergeCell ref="D20:D25"/>
    <mergeCell ref="A56:A61"/>
    <mergeCell ref="B56:B61"/>
    <mergeCell ref="C56:C61"/>
    <mergeCell ref="D56:D61"/>
    <mergeCell ref="J6:N6"/>
    <mergeCell ref="A62:A67"/>
    <mergeCell ref="B62:B67"/>
    <mergeCell ref="C62:C67"/>
    <mergeCell ref="D62:D67"/>
    <mergeCell ref="A44:A49"/>
    <mergeCell ref="B44:B49"/>
    <mergeCell ref="C44:C49"/>
    <mergeCell ref="D44:D49"/>
    <mergeCell ref="A50:A55"/>
    <mergeCell ref="B50:B55"/>
    <mergeCell ref="C50:C55"/>
    <mergeCell ref="D50:D55"/>
    <mergeCell ref="F6:I6"/>
    <mergeCell ref="A38:A43"/>
    <mergeCell ref="B38:B43"/>
    <mergeCell ref="C38:C43"/>
    <mergeCell ref="D38:D43"/>
    <mergeCell ref="A32:A37"/>
    <mergeCell ref="B32:B37"/>
    <mergeCell ref="A98:A103"/>
    <mergeCell ref="B98:B103"/>
    <mergeCell ref="C98:C103"/>
    <mergeCell ref="D98:D103"/>
    <mergeCell ref="A122:A127"/>
    <mergeCell ref="B122:B127"/>
    <mergeCell ref="C122:C127"/>
    <mergeCell ref="D122:D127"/>
    <mergeCell ref="A104:A109"/>
    <mergeCell ref="B104:B109"/>
    <mergeCell ref="C104:C109"/>
    <mergeCell ref="D104:D109"/>
    <mergeCell ref="A110:A115"/>
    <mergeCell ref="B110:B115"/>
    <mergeCell ref="C110:C115"/>
    <mergeCell ref="D110:D115"/>
    <mergeCell ref="A116:A121"/>
    <mergeCell ref="B116:B121"/>
    <mergeCell ref="C116:C121"/>
    <mergeCell ref="D116:D121"/>
    <mergeCell ref="X4:Z4"/>
    <mergeCell ref="V20:V25"/>
    <mergeCell ref="V26:V31"/>
    <mergeCell ref="V8:V13"/>
    <mergeCell ref="V14:V19"/>
    <mergeCell ref="V4:V6"/>
    <mergeCell ref="A92:A97"/>
    <mergeCell ref="B92:B97"/>
    <mergeCell ref="C92:C97"/>
    <mergeCell ref="D92:D97"/>
    <mergeCell ref="D80:D85"/>
    <mergeCell ref="A86:A91"/>
    <mergeCell ref="B86:B91"/>
    <mergeCell ref="C86:C91"/>
    <mergeCell ref="D86:D91"/>
    <mergeCell ref="A80:A85"/>
    <mergeCell ref="B80:B85"/>
    <mergeCell ref="C80:C85"/>
    <mergeCell ref="A68:A73"/>
    <mergeCell ref="B68:B73"/>
    <mergeCell ref="C68:C73"/>
    <mergeCell ref="D68:D73"/>
    <mergeCell ref="A74:A79"/>
    <mergeCell ref="B74:B79"/>
    <mergeCell ref="V122:V127"/>
    <mergeCell ref="B3:D3"/>
    <mergeCell ref="B4:D4"/>
    <mergeCell ref="V104:V109"/>
    <mergeCell ref="V110:V115"/>
    <mergeCell ref="V116:V121"/>
    <mergeCell ref="V86:V91"/>
    <mergeCell ref="V92:V97"/>
    <mergeCell ref="V98:V103"/>
    <mergeCell ref="V68:V73"/>
    <mergeCell ref="V74:V79"/>
    <mergeCell ref="V80:V85"/>
    <mergeCell ref="V50:V55"/>
    <mergeCell ref="V56:V61"/>
    <mergeCell ref="V62:V67"/>
    <mergeCell ref="V32:V37"/>
    <mergeCell ref="V38:V43"/>
    <mergeCell ref="V44:V49"/>
    <mergeCell ref="C74:C79"/>
    <mergeCell ref="D74:D79"/>
    <mergeCell ref="C14:C19"/>
    <mergeCell ref="D14:D19"/>
    <mergeCell ref="C32:C37"/>
    <mergeCell ref="D32:D37"/>
  </mergeCells>
  <phoneticPr fontId="0" type="noConversion"/>
  <conditionalFormatting sqref="C8:D8 V8 C14:D14 V14 C20:D20 V20 C26:D26 V26 C32:D34 V32:V34 C38:D40 V38:V40 C44:D44 V44 C50:D50 V50 C56:D56 V56 C62:D62 V62 C68:D70 V68:V70 C74:D74 V74 C80:D80 V80 C86:D86 V86 C92:D92 V92 C98:D98 V98 C104:D106 V104:V106 C110:D112 V110:V112 C116:D118 V116:V118 C122:D124 V122:V124">
    <cfRule type="cellIs" dxfId="41" priority="269" operator="between">
      <formula>$Y$6</formula>
      <formula>$Z$6</formula>
    </cfRule>
    <cfRule type="cellIs" dxfId="40" priority="270" operator="between">
      <formula>$Y$7</formula>
      <formula>$Z$7</formula>
    </cfRule>
    <cfRule type="cellIs" dxfId="39" priority="271" operator="between">
      <formula>$Y$8</formula>
      <formula>$Z$8</formula>
    </cfRule>
    <cfRule type="cellIs" dxfId="38" priority="272" operator="between">
      <formula>$Y$9</formula>
      <formula>$Z$9</formula>
    </cfRule>
    <cfRule type="cellIs" dxfId="37" priority="273" operator="between">
      <formula>$Y$10</formula>
      <formula>$Z$10</formula>
    </cfRule>
  </conditionalFormatting>
  <printOptions horizontalCentered="1" verticalCentered="1"/>
  <pageMargins left="0.23622047244094491" right="0.23622047244094491" top="0.74803149606299213" bottom="0.74803149606299213" header="0.31496062992125984" footer="0.31496062992125984"/>
  <pageSetup scale="31" orientation="landscape" r:id="rId1"/>
  <headerFooter alignWithMargins="0"/>
  <rowBreaks count="2" manualBreakCount="2">
    <brk id="37" max="16383" man="1"/>
    <brk id="75" max="26" man="1"/>
  </rowBreaks>
  <colBreaks count="1" manualBreakCount="1">
    <brk id="9" max="92" man="1"/>
  </colBreaks>
  <ignoredErrors>
    <ignoredError sqref="T14 U15:U19" formula="1"/>
  </ignoredErrors>
  <drawing r:id="rId2"/>
  <legacyDrawing r:id="rId3"/>
  <extLst>
    <ext xmlns:x14="http://schemas.microsoft.com/office/spreadsheetml/2009/9/main" uri="{CCE6A557-97BC-4b89-ADB6-D9C93CAAB3DF}">
      <x14:dataValidations xmlns:xm="http://schemas.microsoft.com/office/excel/2006/main" xWindow="712" yWindow="776" count="6">
        <x14:dataValidation type="list" allowBlank="1" showInputMessage="1" showErrorMessage="1" xr:uid="{31E2F28A-191C-454D-B7A7-3F97955A9C60}">
          <x14:formula1>
            <xm:f>'10 FORMULAS'!$B$54:$B$55</xm:f>
          </x14:formula1>
          <xm:sqref>M8:M127</xm:sqref>
        </x14:dataValidation>
        <x14:dataValidation type="list" allowBlank="1" showInputMessage="1" showErrorMessage="1" xr:uid="{C188ECD5-EAC7-4A49-9E3C-B4A5CA1A1D14}">
          <x14:formula1>
            <xm:f>'10 FORMULAS'!$B$60:$B$63</xm:f>
          </x14:formula1>
          <xm:sqref>O8:O127</xm:sqref>
        </x14:dataValidation>
        <x14:dataValidation type="list" allowBlank="1" showInputMessage="1" showErrorMessage="1" xr:uid="{7E62B212-EA54-4891-A055-317355C45970}">
          <x14:formula1>
            <xm:f>'10 FORMULAS'!$B$71:$B$73</xm:f>
          </x14:formula1>
          <xm:sqref>Q8:Q127</xm:sqref>
        </x14:dataValidation>
        <x14:dataValidation type="list" allowBlank="1" showInputMessage="1" showErrorMessage="1" xr:uid="{C4C4565C-2548-4172-B2F7-7BD649DFE406}">
          <x14:formula1>
            <xm:f>'10 FORMULAS'!$B$74:$B$76</xm:f>
          </x14:formula1>
          <xm:sqref>R8:R127</xm:sqref>
        </x14:dataValidation>
        <x14:dataValidation type="list" allowBlank="1" showInputMessage="1" showErrorMessage="1" xr:uid="{DEAEFC91-9745-43BA-9C25-0A9FDC25EA01}">
          <x14:formula1>
            <xm:f>'10 FORMULAS'!$B$64:$B$70</xm:f>
          </x14:formula1>
          <xm:sqref>P8:P127</xm:sqref>
        </x14:dataValidation>
        <x14:dataValidation type="list" allowBlank="1" showInputMessage="1" showErrorMessage="1" xr:uid="{954D3026-4783-408C-803F-9777EC42C3D1}">
          <x14:formula1>
            <xm:f>'10 FORMULAS'!$B$51:$B$52</xm:f>
          </x14:formula1>
          <xm:sqref>J8:J127</xm:sqref>
        </x14:dataValidation>
      </x14:dataValidations>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52C5E6-1D06-4EB9-825A-F308ABAAAE66}">
  <dimension ref="A1:Z127"/>
  <sheetViews>
    <sheetView showGridLines="0" topLeftCell="A3" zoomScale="40" zoomScaleNormal="40" zoomScaleSheetLayoutView="85" workbookViewId="0">
      <selection activeCell="A20" sqref="A20:A25"/>
    </sheetView>
  </sheetViews>
  <sheetFormatPr baseColWidth="10" defaultColWidth="11.42578125" defaultRowHeight="14.25" x14ac:dyDescent="0.25"/>
  <cols>
    <col min="1" max="1" width="14.85546875" style="44" customWidth="1"/>
    <col min="2" max="2" width="54.5703125" style="44" customWidth="1"/>
    <col min="3" max="3" width="15.42578125" style="44" customWidth="1"/>
    <col min="4" max="4" width="14.140625" style="44" customWidth="1"/>
    <col min="5" max="5" width="10.140625" style="44" customWidth="1"/>
    <col min="6" max="6" width="17.42578125" style="44" customWidth="1"/>
    <col min="7" max="7" width="21.85546875" style="44" customWidth="1"/>
    <col min="8" max="8" width="36.5703125" style="44" customWidth="1"/>
    <col min="9" max="9" width="42.85546875" style="44" customWidth="1"/>
    <col min="10" max="11" width="12.140625" style="51" customWidth="1"/>
    <col min="12" max="12" width="18.5703125" style="51" customWidth="1"/>
    <col min="13" max="13" width="19.42578125" style="44" bestFit="1" customWidth="1"/>
    <col min="14" max="14" width="18.28515625" style="51" customWidth="1"/>
    <col min="15" max="15" width="18.85546875" style="51" customWidth="1"/>
    <col min="16" max="16" width="16.42578125" style="51" bestFit="1" customWidth="1"/>
    <col min="17" max="17" width="14.42578125" style="51" customWidth="1"/>
    <col min="18" max="18" width="13" style="51" customWidth="1"/>
    <col min="19" max="21" width="13.42578125" style="233" customWidth="1"/>
    <col min="22" max="22" width="23" style="137" customWidth="1"/>
    <col min="23" max="23" width="11.42578125" style="44"/>
    <col min="24" max="24" width="21.42578125" style="4" customWidth="1"/>
    <col min="25" max="25" width="7.42578125" style="4" bestFit="1" customWidth="1"/>
    <col min="26" max="26" width="8.42578125" style="4" bestFit="1" customWidth="1"/>
    <col min="27" max="16384" width="11.42578125" style="44"/>
  </cols>
  <sheetData>
    <row r="1" spans="1:26" s="40" customFormat="1" ht="45" customHeight="1" x14ac:dyDescent="0.2">
      <c r="A1" s="491"/>
      <c r="B1" s="553" t="str">
        <f>+'2 CONTEXTO E IDENTIFICACIÓN'!A1</f>
        <v>MAPA DE RIESGOS INTEGRAL</v>
      </c>
      <c r="C1" s="501"/>
      <c r="D1" s="502"/>
      <c r="E1" s="230"/>
      <c r="F1" s="3"/>
      <c r="G1" s="202" t="str">
        <f>+'2 CONTEXTO E IDENTIFICACIÓN'!$I$4</f>
        <v>Elaboración o Actualización:</v>
      </c>
      <c r="H1" s="216">
        <f>'2 CONTEXTO E IDENTIFICACIÓN'!J4</f>
        <v>46049</v>
      </c>
      <c r="I1" s="13"/>
      <c r="J1" s="13"/>
      <c r="K1" s="13"/>
      <c r="L1" s="43"/>
      <c r="M1" s="42"/>
      <c r="N1" s="43"/>
      <c r="O1" s="43"/>
      <c r="P1" s="43"/>
      <c r="Q1" s="43"/>
      <c r="R1" s="43"/>
      <c r="S1" s="227"/>
      <c r="T1" s="227"/>
      <c r="U1" s="227"/>
      <c r="V1" s="137"/>
      <c r="W1" s="38"/>
      <c r="X1" s="4"/>
      <c r="Y1" s="4"/>
      <c r="Z1" s="4"/>
    </row>
    <row r="2" spans="1:26" s="40" customFormat="1" ht="45" customHeight="1" x14ac:dyDescent="0.2">
      <c r="A2" s="491"/>
      <c r="B2" s="554"/>
      <c r="C2" s="39" t="str">
        <f>+'2 CONTEXTO E IDENTIFICACIÓN'!A2</f>
        <v>VERSIÓN DEL MAPA DE RIESGOS:</v>
      </c>
      <c r="D2" s="39">
        <f>'2 CONTEXTO E IDENTIFICACIÓN'!B2</f>
        <v>1</v>
      </c>
      <c r="E2" s="230"/>
      <c r="F2" s="230"/>
      <c r="G2" s="205" t="str">
        <f>+'2 CONTEXTO E IDENTIFICACIÓN'!$E$5</f>
        <v>Vigencia:</v>
      </c>
      <c r="H2" s="203">
        <f>'2 CONTEXTO E IDENTIFICACIÓN'!G5</f>
        <v>46023</v>
      </c>
      <c r="I2" s="204" t="s">
        <v>50</v>
      </c>
      <c r="J2" s="230"/>
      <c r="K2" s="230"/>
      <c r="L2" s="46"/>
      <c r="M2" s="45"/>
      <c r="N2" s="46"/>
      <c r="O2" s="46"/>
      <c r="P2" s="46"/>
      <c r="Q2" s="46"/>
      <c r="R2" s="46"/>
      <c r="S2" s="227"/>
      <c r="T2" s="227"/>
      <c r="U2" s="227"/>
      <c r="V2" s="226"/>
      <c r="W2" s="38"/>
      <c r="X2" s="3"/>
      <c r="Y2" s="3"/>
      <c r="Z2" s="3"/>
    </row>
    <row r="3" spans="1:26" s="40" customFormat="1" ht="15.75" thickBot="1" x14ac:dyDescent="0.25">
      <c r="A3" s="12" t="s">
        <v>46</v>
      </c>
      <c r="B3" s="493" t="str">
        <f>'2 CONTEXTO E IDENTIFICACIÓN'!B4</f>
        <v>UAERMV</v>
      </c>
      <c r="C3" s="493"/>
      <c r="D3" s="493"/>
      <c r="E3" s="276"/>
      <c r="F3" s="230"/>
      <c r="G3" s="276"/>
      <c r="H3" s="276"/>
      <c r="I3" s="276"/>
      <c r="J3" s="277"/>
      <c r="K3" s="277"/>
      <c r="L3" s="277"/>
      <c r="M3" s="276"/>
      <c r="N3" s="277"/>
      <c r="O3" s="277"/>
      <c r="P3" s="277"/>
      <c r="Q3" s="277"/>
      <c r="R3" s="277"/>
      <c r="S3" s="231"/>
      <c r="T3" s="231"/>
      <c r="U3" s="231"/>
      <c r="V3" s="137"/>
      <c r="W3" s="38"/>
      <c r="X3" s="3"/>
      <c r="Y3" s="3"/>
      <c r="Z3" s="3"/>
    </row>
    <row r="4" spans="1:26" s="48" customFormat="1" ht="16.5" customHeight="1" x14ac:dyDescent="0.25">
      <c r="A4" s="12" t="s">
        <v>47</v>
      </c>
      <c r="B4" s="493" t="str">
        <f>'2 CONTEXTO E IDENTIFICACIÓN'!F4</f>
        <v>16. Gestión Documental</v>
      </c>
      <c r="C4" s="494"/>
      <c r="D4" s="494"/>
      <c r="E4" s="47" t="s">
        <v>261</v>
      </c>
      <c r="F4" s="45" t="s">
        <v>262</v>
      </c>
      <c r="G4" s="47"/>
      <c r="H4" s="47"/>
      <c r="I4" s="47"/>
      <c r="J4" s="562" t="s">
        <v>315</v>
      </c>
      <c r="K4" s="563"/>
      <c r="L4" s="563"/>
      <c r="M4" s="563"/>
      <c r="N4" s="563"/>
      <c r="O4" s="563"/>
      <c r="P4" s="563"/>
      <c r="Q4" s="563"/>
      <c r="R4" s="564"/>
      <c r="S4" s="572" t="s">
        <v>263</v>
      </c>
      <c r="T4" s="559" t="s">
        <v>300</v>
      </c>
      <c r="U4" s="572"/>
      <c r="V4" s="575" t="s">
        <v>311</v>
      </c>
      <c r="W4" s="38"/>
      <c r="X4" s="484" t="s">
        <v>264</v>
      </c>
      <c r="Y4" s="485"/>
      <c r="Z4" s="486"/>
    </row>
    <row r="5" spans="1:26" s="48" customFormat="1" ht="33" customHeight="1" x14ac:dyDescent="0.25">
      <c r="A5" s="209"/>
      <c r="B5" s="208"/>
      <c r="C5" s="208"/>
      <c r="D5" s="137"/>
      <c r="E5" s="47"/>
      <c r="F5" s="47"/>
      <c r="G5" s="47"/>
      <c r="H5" s="47"/>
      <c r="I5" s="47"/>
      <c r="J5" s="565"/>
      <c r="K5" s="566"/>
      <c r="L5" s="566"/>
      <c r="M5" s="566"/>
      <c r="N5" s="566"/>
      <c r="O5" s="566"/>
      <c r="P5" s="566"/>
      <c r="Q5" s="566"/>
      <c r="R5" s="567"/>
      <c r="S5" s="573"/>
      <c r="T5" s="560"/>
      <c r="U5" s="573"/>
      <c r="V5" s="576"/>
      <c r="W5" s="38"/>
      <c r="X5" s="21" t="s">
        <v>225</v>
      </c>
      <c r="Y5" s="22" t="s">
        <v>266</v>
      </c>
      <c r="Z5" s="23" t="s">
        <v>267</v>
      </c>
    </row>
    <row r="6" spans="1:26" ht="29.25" customHeight="1" x14ac:dyDescent="0.25">
      <c r="A6" s="555" t="s">
        <v>219</v>
      </c>
      <c r="B6" s="555" t="s">
        <v>220</v>
      </c>
      <c r="C6" s="555" t="s">
        <v>268</v>
      </c>
      <c r="D6" s="555" t="s">
        <v>269</v>
      </c>
      <c r="E6" s="550" t="s">
        <v>270</v>
      </c>
      <c r="F6" s="548" t="s">
        <v>30</v>
      </c>
      <c r="G6" s="549"/>
      <c r="H6" s="549"/>
      <c r="I6" s="550"/>
      <c r="J6" s="546" t="s">
        <v>312</v>
      </c>
      <c r="K6" s="546"/>
      <c r="L6" s="546"/>
      <c r="M6" s="546"/>
      <c r="N6" s="547"/>
      <c r="O6" s="545" t="s">
        <v>314</v>
      </c>
      <c r="P6" s="546"/>
      <c r="Q6" s="546"/>
      <c r="R6" s="547"/>
      <c r="S6" s="574"/>
      <c r="T6" s="561"/>
      <c r="U6" s="574"/>
      <c r="V6" s="577"/>
      <c r="W6" s="38"/>
      <c r="X6" s="237" t="s">
        <v>233</v>
      </c>
      <c r="Y6" s="28">
        <v>0.01</v>
      </c>
      <c r="Z6" s="27">
        <v>0.2</v>
      </c>
    </row>
    <row r="7" spans="1:26" s="38" customFormat="1" ht="72" thickBot="1" x14ac:dyDescent="0.3">
      <c r="A7" s="556"/>
      <c r="B7" s="556"/>
      <c r="C7" s="556"/>
      <c r="D7" s="556"/>
      <c r="E7" s="557"/>
      <c r="F7" s="49" t="s">
        <v>271</v>
      </c>
      <c r="G7" s="136" t="s">
        <v>272</v>
      </c>
      <c r="H7" s="136" t="s">
        <v>273</v>
      </c>
      <c r="I7" s="136" t="s">
        <v>274</v>
      </c>
      <c r="J7" s="49" t="s">
        <v>304</v>
      </c>
      <c r="K7" s="50" t="s">
        <v>33</v>
      </c>
      <c r="L7" s="50" t="s">
        <v>35</v>
      </c>
      <c r="M7" s="49" t="s">
        <v>36</v>
      </c>
      <c r="N7" s="50" t="s">
        <v>38</v>
      </c>
      <c r="O7" s="50" t="s">
        <v>90</v>
      </c>
      <c r="P7" s="50" t="s">
        <v>91</v>
      </c>
      <c r="Q7" s="50" t="s">
        <v>275</v>
      </c>
      <c r="R7" s="50" t="s">
        <v>276</v>
      </c>
      <c r="S7" s="50" t="s">
        <v>306</v>
      </c>
      <c r="T7" s="50" t="s">
        <v>301</v>
      </c>
      <c r="U7" s="50" t="s">
        <v>302</v>
      </c>
      <c r="V7" s="324" t="s">
        <v>278</v>
      </c>
      <c r="X7" s="238" t="s">
        <v>236</v>
      </c>
      <c r="Y7" s="28">
        <v>0.21</v>
      </c>
      <c r="Z7" s="27">
        <v>0.4</v>
      </c>
    </row>
    <row r="8" spans="1:26" ht="27.75" customHeight="1" x14ac:dyDescent="0.25">
      <c r="A8" s="537" t="str">
        <f>'2 CONTEXTO E IDENTIFICACIÓN'!A9</f>
        <v>R1</v>
      </c>
      <c r="B8" s="540" t="str">
        <f>+'2 CONTEXTO E IDENTIFICACIÓN'!J9</f>
        <v>Posibilidad de afectación económica por  sanción del entes regulador debido a incumplimiento de los lineamientos archivísticos,  a causa de pérdida, deterioro o inaccesibilidad de la información</v>
      </c>
      <c r="C8" s="522">
        <f>+'3 PROBABIL E IMPACTO INHERENTE'!E9</f>
        <v>0.6</v>
      </c>
      <c r="D8" s="525">
        <f>+'3 PROBABIL E IMPACTO INHERENTE'!M9</f>
        <v>0.6</v>
      </c>
      <c r="E8" s="338">
        <v>1</v>
      </c>
      <c r="F8" s="374"/>
      <c r="G8" s="286"/>
      <c r="H8" s="375"/>
      <c r="I8" s="350"/>
      <c r="J8" s="376"/>
      <c r="K8" s="341" t="str">
        <f>+IFERROR(VLOOKUP($J8,'10 FORMULAS'!B53:C53,2,0),"")</f>
        <v/>
      </c>
      <c r="L8" s="341" t="str">
        <f>+IF(J8="Correctivo","Impacto","")</f>
        <v/>
      </c>
      <c r="M8" s="342"/>
      <c r="N8" s="341" t="str">
        <f>+IFERROR(VLOOKUP($M8,'10 FORMULAS'!$B$54:$C$55,2,0),"")</f>
        <v/>
      </c>
      <c r="O8" s="343"/>
      <c r="P8" s="343"/>
      <c r="Q8" s="343"/>
      <c r="R8" s="343"/>
      <c r="S8" s="341" t="str">
        <f>+IFERROR($K8+$N8,"")</f>
        <v/>
      </c>
      <c r="T8" s="341" t="str">
        <f>+IFERROR(D8*S8,"")</f>
        <v/>
      </c>
      <c r="U8" s="341" t="str">
        <f>+IFERROR(D8-T8,"")</f>
        <v/>
      </c>
      <c r="V8" s="532">
        <v>0.6</v>
      </c>
      <c r="W8" s="38"/>
      <c r="X8" s="239" t="s">
        <v>240</v>
      </c>
      <c r="Y8" s="28">
        <v>0.41</v>
      </c>
      <c r="Z8" s="27">
        <v>0.6</v>
      </c>
    </row>
    <row r="9" spans="1:26" ht="27.75" customHeight="1" x14ac:dyDescent="0.25">
      <c r="A9" s="538"/>
      <c r="B9" s="541"/>
      <c r="C9" s="523"/>
      <c r="D9" s="526"/>
      <c r="E9" s="278">
        <v>2</v>
      </c>
      <c r="F9" s="285"/>
      <c r="G9" s="286"/>
      <c r="H9" s="286"/>
      <c r="I9" s="284" t="str">
        <f t="shared" ref="I9:I71" si="0">+CONCATENATE(F9," ",G9," ",H9)</f>
        <v xml:space="preserve">  </v>
      </c>
      <c r="J9" s="283"/>
      <c r="K9" s="232" t="str">
        <f>+IFERROR(VLOOKUP($J9,'10 FORMULAS'!$B$53:$C$53,2,0),"")</f>
        <v/>
      </c>
      <c r="L9" s="232" t="str">
        <f t="shared" ref="L9:L72" si="1">+IF(J9="Correctivo","Impacto","")</f>
        <v/>
      </c>
      <c r="M9" s="279"/>
      <c r="N9" s="232" t="str">
        <f>+IFERROR(VLOOKUP($M9,'10 FORMULAS'!$B$54:$C$55,2,0),"")</f>
        <v/>
      </c>
      <c r="O9" s="280"/>
      <c r="P9" s="280"/>
      <c r="Q9" s="280"/>
      <c r="R9" s="280"/>
      <c r="S9" s="232" t="str">
        <f t="shared" ref="S9:S72" si="2">+IFERROR($K9+$N9,"")</f>
        <v/>
      </c>
      <c r="T9" s="232" t="str">
        <f>+IFERROR(U8*S9,"")</f>
        <v/>
      </c>
      <c r="U9" s="232" t="str">
        <f>+IFERROR(U8-T9,"")</f>
        <v/>
      </c>
      <c r="V9" s="533"/>
      <c r="W9" s="38"/>
      <c r="X9" s="32" t="s">
        <v>244</v>
      </c>
      <c r="Y9" s="28">
        <v>0.61</v>
      </c>
      <c r="Z9" s="27">
        <v>0.8</v>
      </c>
    </row>
    <row r="10" spans="1:26" ht="27.75" customHeight="1" x14ac:dyDescent="0.25">
      <c r="A10" s="538"/>
      <c r="B10" s="541"/>
      <c r="C10" s="523"/>
      <c r="D10" s="526"/>
      <c r="E10" s="278">
        <v>3</v>
      </c>
      <c r="F10" s="285"/>
      <c r="G10" s="286"/>
      <c r="H10" s="286"/>
      <c r="I10" s="284" t="str">
        <f t="shared" si="0"/>
        <v xml:space="preserve">  </v>
      </c>
      <c r="J10" s="283"/>
      <c r="K10" s="232" t="str">
        <f>+IFERROR(VLOOKUP($J10,'10 FORMULAS'!$B$53:$C$53,2,0),"")</f>
        <v/>
      </c>
      <c r="L10" s="232" t="str">
        <f t="shared" si="1"/>
        <v/>
      </c>
      <c r="M10" s="279"/>
      <c r="N10" s="232" t="str">
        <f>+IFERROR(VLOOKUP($M10,'10 FORMULAS'!$B$54:$C$55,2,0),"")</f>
        <v/>
      </c>
      <c r="O10" s="280"/>
      <c r="P10" s="280"/>
      <c r="Q10" s="280"/>
      <c r="R10" s="280"/>
      <c r="S10" s="232" t="str">
        <f>+IFERROR($K10+$N10,"")</f>
        <v/>
      </c>
      <c r="T10" s="232" t="str">
        <f>+IFERROR(U9*S10,"")</f>
        <v/>
      </c>
      <c r="U10" s="232" t="str">
        <f>+IFERROR(U9-T10,"")</f>
        <v/>
      </c>
      <c r="V10" s="533"/>
      <c r="W10" s="38"/>
      <c r="X10" s="240" t="s">
        <v>248</v>
      </c>
      <c r="Y10" s="28">
        <v>0.81</v>
      </c>
      <c r="Z10" s="27">
        <v>1</v>
      </c>
    </row>
    <row r="11" spans="1:26" ht="27.75" customHeight="1" x14ac:dyDescent="0.25">
      <c r="A11" s="538"/>
      <c r="B11" s="541"/>
      <c r="C11" s="523"/>
      <c r="D11" s="526"/>
      <c r="E11" s="278">
        <v>4</v>
      </c>
      <c r="F11" s="285"/>
      <c r="G11" s="286"/>
      <c r="H11" s="286"/>
      <c r="I11" s="284" t="str">
        <f>+CONCATENATE(F11," ",G11," ",H11)</f>
        <v xml:space="preserve">  </v>
      </c>
      <c r="J11" s="283"/>
      <c r="K11" s="232" t="str">
        <f>+IFERROR(VLOOKUP($J11,'10 FORMULAS'!$B$53:$C$53,2,0),"")</f>
        <v/>
      </c>
      <c r="L11" s="232" t="str">
        <f t="shared" si="1"/>
        <v/>
      </c>
      <c r="M11" s="279"/>
      <c r="N11" s="232" t="str">
        <f>+IFERROR(VLOOKUP($M11,'10 FORMULAS'!$B$54:$C$55,2,0),"")</f>
        <v/>
      </c>
      <c r="O11" s="280"/>
      <c r="P11" s="280"/>
      <c r="Q11" s="280"/>
      <c r="R11" s="280"/>
      <c r="S11" s="232" t="str">
        <f t="shared" si="2"/>
        <v/>
      </c>
      <c r="T11" s="232" t="str">
        <f>+IFERROR(U10*S11,"")</f>
        <v/>
      </c>
      <c r="U11" s="232" t="str">
        <f>+IFERROR(U10-T11,"")</f>
        <v/>
      </c>
      <c r="V11" s="533"/>
      <c r="W11" s="38"/>
      <c r="X11" s="228"/>
      <c r="Y11" s="228"/>
      <c r="Z11" s="228"/>
    </row>
    <row r="12" spans="1:26" ht="29.45" customHeight="1" x14ac:dyDescent="0.25">
      <c r="A12" s="538"/>
      <c r="B12" s="541"/>
      <c r="C12" s="523"/>
      <c r="D12" s="526"/>
      <c r="E12" s="278">
        <v>5</v>
      </c>
      <c r="F12" s="285"/>
      <c r="G12" s="286"/>
      <c r="H12" s="286"/>
      <c r="I12" s="221" t="str">
        <f t="shared" si="0"/>
        <v xml:space="preserve">  </v>
      </c>
      <c r="J12" s="283"/>
      <c r="K12" s="232" t="str">
        <f>+IFERROR(VLOOKUP($J12,'10 FORMULAS'!$B$53:$C$53,2,0),"")</f>
        <v/>
      </c>
      <c r="L12" s="232" t="str">
        <f t="shared" si="1"/>
        <v/>
      </c>
      <c r="M12" s="279"/>
      <c r="N12" s="232" t="str">
        <f>+IFERROR(VLOOKUP($M12,'10 FORMULAS'!$B$54:$C$55,2,0),"")</f>
        <v/>
      </c>
      <c r="O12" s="280"/>
      <c r="P12" s="280"/>
      <c r="Q12" s="280"/>
      <c r="R12" s="280"/>
      <c r="S12" s="232" t="str">
        <f t="shared" si="2"/>
        <v/>
      </c>
      <c r="T12" s="232" t="str">
        <f>+IFERROR(U11*S12,"")</f>
        <v/>
      </c>
      <c r="U12" s="232" t="str">
        <f>+IFERROR(U11-T12,"")</f>
        <v/>
      </c>
      <c r="V12" s="533"/>
      <c r="W12" s="38"/>
      <c r="X12" s="228"/>
      <c r="Y12" s="228"/>
      <c r="Z12" s="228"/>
    </row>
    <row r="13" spans="1:26" ht="29.45" customHeight="1" thickBot="1" x14ac:dyDescent="0.3">
      <c r="A13" s="539"/>
      <c r="B13" s="542"/>
      <c r="C13" s="524"/>
      <c r="D13" s="527"/>
      <c r="E13" s="281">
        <v>6</v>
      </c>
      <c r="F13" s="287"/>
      <c r="G13" s="288"/>
      <c r="H13" s="288"/>
      <c r="I13" s="344" t="str">
        <f t="shared" si="0"/>
        <v xml:space="preserve">  </v>
      </c>
      <c r="J13" s="377"/>
      <c r="K13" s="345" t="str">
        <f>+IFERROR(VLOOKUP($J13,'10 FORMULAS'!$B$53:$C$53,2,0),"")</f>
        <v/>
      </c>
      <c r="L13" s="345" t="str">
        <f t="shared" si="1"/>
        <v/>
      </c>
      <c r="M13" s="346"/>
      <c r="N13" s="345" t="str">
        <f>+IFERROR(VLOOKUP($M13,'10 FORMULAS'!$B$54:$C$55,2,0),"")</f>
        <v/>
      </c>
      <c r="O13" s="347"/>
      <c r="P13" s="347"/>
      <c r="Q13" s="347"/>
      <c r="R13" s="347"/>
      <c r="S13" s="345" t="str">
        <f t="shared" si="2"/>
        <v/>
      </c>
      <c r="T13" s="345" t="str">
        <f>+IFERROR(U12*S13,"")</f>
        <v/>
      </c>
      <c r="U13" s="345" t="str">
        <f>+IFERROR(U12-T13,"")</f>
        <v/>
      </c>
      <c r="V13" s="534"/>
      <c r="W13" s="38"/>
      <c r="X13" s="228"/>
      <c r="Y13" s="228"/>
      <c r="Z13" s="228"/>
    </row>
    <row r="14" spans="1:26" ht="29.45" customHeight="1" x14ac:dyDescent="0.25">
      <c r="A14" s="537" t="str">
        <f>'2 CONTEXTO E IDENTIFICACIÓN'!A10</f>
        <v>R2</v>
      </c>
      <c r="B14" s="540" t="str">
        <f>+'2 CONTEXTO E IDENTIFICACIÓN'!J10</f>
        <v>Posibilidad de afectación económica y reputacional por incumplimiento de los lineamientos establecidos en el Programa de Gestión Documental, a causa de inadecuado manejo y consulta de la documentación por parte de los colaboradores de la Entidad. Lo cual puede generar sanciones por parte de entes de control</v>
      </c>
      <c r="C14" s="569">
        <f>+'3 PROBABIL E IMPACTO INHERENTE'!E10</f>
        <v>0.6</v>
      </c>
      <c r="D14" s="525">
        <f>+'3 PROBABIL E IMPACTO INHERENTE'!M10</f>
        <v>0.6</v>
      </c>
      <c r="E14" s="338">
        <v>1</v>
      </c>
      <c r="F14" s="259"/>
      <c r="G14" s="52"/>
      <c r="H14" s="52"/>
      <c r="I14" s="340" t="str">
        <f t="shared" si="0"/>
        <v xml:space="preserve">  </v>
      </c>
      <c r="J14" s="376"/>
      <c r="K14" s="341" t="str">
        <f>+IFERROR(VLOOKUP($J14,'10 FORMULAS'!$B$53:$C$53,2,0),"")</f>
        <v/>
      </c>
      <c r="L14" s="341" t="str">
        <f t="shared" si="1"/>
        <v/>
      </c>
      <c r="M14" s="342"/>
      <c r="N14" s="341" t="str">
        <f>+IFERROR(VLOOKUP($M14,'10 FORMULAS'!$B$54:$C$55,2,0),"")</f>
        <v/>
      </c>
      <c r="O14" s="343"/>
      <c r="P14" s="343"/>
      <c r="Q14" s="343"/>
      <c r="R14" s="343"/>
      <c r="S14" s="341" t="str">
        <f t="shared" si="2"/>
        <v/>
      </c>
      <c r="T14" s="341" t="str">
        <f>+IFERROR(D14*S14,"")</f>
        <v/>
      </c>
      <c r="U14" s="341" t="str">
        <f>+IFERROR(D14-T14,"")</f>
        <v/>
      </c>
      <c r="V14" s="532">
        <v>0.6</v>
      </c>
      <c r="W14" s="38"/>
      <c r="X14" s="228"/>
      <c r="Y14" s="229"/>
      <c r="Z14" s="229"/>
    </row>
    <row r="15" spans="1:26" ht="29.45" customHeight="1" x14ac:dyDescent="0.25">
      <c r="A15" s="538"/>
      <c r="B15" s="541"/>
      <c r="C15" s="528"/>
      <c r="D15" s="526"/>
      <c r="E15" s="278">
        <v>2</v>
      </c>
      <c r="F15" s="258"/>
      <c r="G15" s="194"/>
      <c r="H15" s="194"/>
      <c r="I15" s="221" t="str">
        <f t="shared" si="0"/>
        <v xml:space="preserve">  </v>
      </c>
      <c r="J15" s="283"/>
      <c r="K15" s="232" t="str">
        <f>+IFERROR(VLOOKUP($J15,'10 FORMULAS'!$B$53:$C$53,2,0),"")</f>
        <v/>
      </c>
      <c r="L15" s="232" t="str">
        <f t="shared" si="1"/>
        <v/>
      </c>
      <c r="M15" s="279"/>
      <c r="N15" s="232" t="str">
        <f>+IFERROR(VLOOKUP($M15,'10 FORMULAS'!$B$54:$C$55,2,0),"")</f>
        <v/>
      </c>
      <c r="O15" s="280"/>
      <c r="P15" s="280"/>
      <c r="Q15" s="280"/>
      <c r="R15" s="280"/>
      <c r="S15" s="232" t="str">
        <f t="shared" si="2"/>
        <v/>
      </c>
      <c r="T15" s="232" t="str">
        <f>+IFERROR(U14*S15,"")</f>
        <v/>
      </c>
      <c r="U15" s="232" t="str">
        <f>+IFERROR(U14-T15,"")</f>
        <v/>
      </c>
      <c r="V15" s="533"/>
      <c r="W15" s="38"/>
      <c r="X15" s="228"/>
      <c r="Y15" s="229"/>
      <c r="Z15" s="229"/>
    </row>
    <row r="16" spans="1:26" ht="29.45" customHeight="1" x14ac:dyDescent="0.25">
      <c r="A16" s="538"/>
      <c r="B16" s="541"/>
      <c r="C16" s="528"/>
      <c r="D16" s="526"/>
      <c r="E16" s="278">
        <v>3</v>
      </c>
      <c r="F16" s="258"/>
      <c r="G16" s="194"/>
      <c r="H16" s="194"/>
      <c r="I16" s="221" t="str">
        <f t="shared" si="0"/>
        <v xml:space="preserve">  </v>
      </c>
      <c r="J16" s="283"/>
      <c r="K16" s="232" t="str">
        <f>+IFERROR(VLOOKUP($J16,'10 FORMULAS'!$B$53:$C$53,2,0),"")</f>
        <v/>
      </c>
      <c r="L16" s="232" t="str">
        <f t="shared" si="1"/>
        <v/>
      </c>
      <c r="M16" s="279"/>
      <c r="N16" s="232" t="str">
        <f>+IFERROR(VLOOKUP($M16,'10 FORMULAS'!$B$54:$C$55,2,0),"")</f>
        <v/>
      </c>
      <c r="O16" s="280"/>
      <c r="P16" s="280"/>
      <c r="Q16" s="280"/>
      <c r="R16" s="280"/>
      <c r="S16" s="232" t="str">
        <f t="shared" si="2"/>
        <v/>
      </c>
      <c r="T16" s="232" t="str">
        <f>+IFERROR(U15*S16,"")</f>
        <v/>
      </c>
      <c r="U16" s="232" t="str">
        <f>+IFERROR(U15-T16,"")</f>
        <v/>
      </c>
      <c r="V16" s="533"/>
      <c r="W16" s="38"/>
      <c r="X16" s="228"/>
      <c r="Y16" s="229"/>
      <c r="Z16" s="229"/>
    </row>
    <row r="17" spans="1:26" ht="29.45" customHeight="1" x14ac:dyDescent="0.25">
      <c r="A17" s="551"/>
      <c r="B17" s="552"/>
      <c r="C17" s="528"/>
      <c r="D17" s="530"/>
      <c r="E17" s="278">
        <v>4</v>
      </c>
      <c r="F17" s="260"/>
      <c r="G17" s="255"/>
      <c r="H17" s="255"/>
      <c r="I17" s="221" t="str">
        <f t="shared" si="0"/>
        <v xml:space="preserve">  </v>
      </c>
      <c r="J17" s="283"/>
      <c r="K17" s="232" t="str">
        <f>+IFERROR(VLOOKUP($J17,'10 FORMULAS'!$B$53:$C$53,2,0),"")</f>
        <v/>
      </c>
      <c r="L17" s="232" t="str">
        <f t="shared" si="1"/>
        <v/>
      </c>
      <c r="M17" s="279"/>
      <c r="N17" s="232" t="str">
        <f>+IFERROR(VLOOKUP($M17,'10 FORMULAS'!$B$54:$C$55,2,0),"")</f>
        <v/>
      </c>
      <c r="O17" s="280"/>
      <c r="P17" s="280"/>
      <c r="Q17" s="280"/>
      <c r="R17" s="280"/>
      <c r="S17" s="232" t="str">
        <f t="shared" si="2"/>
        <v/>
      </c>
      <c r="T17" s="232" t="str">
        <f>+IFERROR(U16*S17,"")</f>
        <v/>
      </c>
      <c r="U17" s="232" t="str">
        <f>+IFERROR(U16-T17,"")</f>
        <v/>
      </c>
      <c r="V17" s="571"/>
      <c r="W17" s="38"/>
      <c r="X17" s="228"/>
      <c r="Y17" s="229"/>
      <c r="Z17" s="229"/>
    </row>
    <row r="18" spans="1:26" ht="29.45" customHeight="1" x14ac:dyDescent="0.25">
      <c r="A18" s="551"/>
      <c r="B18" s="552"/>
      <c r="C18" s="528"/>
      <c r="D18" s="530"/>
      <c r="E18" s="278">
        <v>5</v>
      </c>
      <c r="F18" s="260"/>
      <c r="G18" s="255"/>
      <c r="H18" s="255"/>
      <c r="I18" s="221" t="str">
        <f t="shared" si="0"/>
        <v xml:space="preserve">  </v>
      </c>
      <c r="J18" s="283"/>
      <c r="K18" s="232" t="str">
        <f>+IFERROR(VLOOKUP($J18,'10 FORMULAS'!$B$53:$C$53,2,0),"")</f>
        <v/>
      </c>
      <c r="L18" s="232" t="str">
        <f t="shared" si="1"/>
        <v/>
      </c>
      <c r="M18" s="279"/>
      <c r="N18" s="232" t="str">
        <f>+IFERROR(VLOOKUP($M18,'10 FORMULAS'!$B$54:$C$55,2,0),"")</f>
        <v/>
      </c>
      <c r="O18" s="280"/>
      <c r="P18" s="280"/>
      <c r="Q18" s="280"/>
      <c r="R18" s="280"/>
      <c r="S18" s="232" t="str">
        <f t="shared" si="2"/>
        <v/>
      </c>
      <c r="T18" s="232" t="str">
        <f>+IFERROR(U17*S18,"")</f>
        <v/>
      </c>
      <c r="U18" s="232" t="str">
        <f>+IFERROR(U17-T18,"")</f>
        <v/>
      </c>
      <c r="V18" s="571"/>
      <c r="W18" s="38"/>
      <c r="X18" s="228"/>
      <c r="Y18" s="229"/>
      <c r="Z18" s="229"/>
    </row>
    <row r="19" spans="1:26" ht="29.45" customHeight="1" thickBot="1" x14ac:dyDescent="0.3">
      <c r="A19" s="539"/>
      <c r="B19" s="542"/>
      <c r="C19" s="570"/>
      <c r="D19" s="527"/>
      <c r="E19" s="281">
        <v>6</v>
      </c>
      <c r="F19" s="261"/>
      <c r="G19" s="195"/>
      <c r="H19" s="195"/>
      <c r="I19" s="344" t="str">
        <f t="shared" si="0"/>
        <v xml:space="preserve">  </v>
      </c>
      <c r="J19" s="377"/>
      <c r="K19" s="345" t="str">
        <f>+IFERROR(VLOOKUP($J19,'10 FORMULAS'!$B$53:$C$53,2,0),"")</f>
        <v/>
      </c>
      <c r="L19" s="345" t="str">
        <f t="shared" si="1"/>
        <v/>
      </c>
      <c r="M19" s="346"/>
      <c r="N19" s="345" t="str">
        <f>+IFERROR(VLOOKUP($M19,'10 FORMULAS'!$B$54:$C$55,2,0),"")</f>
        <v/>
      </c>
      <c r="O19" s="347"/>
      <c r="P19" s="347"/>
      <c r="Q19" s="347"/>
      <c r="R19" s="347"/>
      <c r="S19" s="345" t="str">
        <f t="shared" si="2"/>
        <v/>
      </c>
      <c r="T19" s="345" t="str">
        <f>+IFERROR(U18*S19,"")</f>
        <v/>
      </c>
      <c r="U19" s="345" t="str">
        <f>+IFERROR(U18-T19,"")</f>
        <v/>
      </c>
      <c r="V19" s="534"/>
      <c r="W19" s="38"/>
    </row>
    <row r="20" spans="1:26" ht="29.45" customHeight="1" x14ac:dyDescent="0.25">
      <c r="A20" s="537" t="str">
        <f>'2 CONTEXTO E IDENTIFICACIÓN'!A11</f>
        <v>R3</v>
      </c>
      <c r="B20" s="540" t="str">
        <f>+'2 CONTEXTO E IDENTIFICACIÓN'!J11</f>
        <v xml:space="preserve">Posibilidad de afectación económica y reputacional por inadecuado manejo de la correspondencia por parte de los colaboradores,  a causa de deficiencia en la revisión de la documentación que se recibe para radicar
</v>
      </c>
      <c r="C20" s="522">
        <f>+'3 PROBABIL E IMPACTO INHERENTE'!E11</f>
        <v>1</v>
      </c>
      <c r="D20" s="525">
        <f>+'3 PROBABIL E IMPACTO INHERENTE'!M11</f>
        <v>0.6</v>
      </c>
      <c r="E20" s="338">
        <v>1</v>
      </c>
      <c r="F20" s="259"/>
      <c r="G20" s="52"/>
      <c r="H20" s="52"/>
      <c r="I20" s="340" t="str">
        <f t="shared" si="0"/>
        <v xml:space="preserve">  </v>
      </c>
      <c r="J20" s="376"/>
      <c r="K20" s="341" t="str">
        <f>+IFERROR(VLOOKUP($J20,'10 FORMULAS'!$B$53:$C$53,2,0),"")</f>
        <v/>
      </c>
      <c r="L20" s="341" t="str">
        <f t="shared" si="1"/>
        <v/>
      </c>
      <c r="M20" s="342"/>
      <c r="N20" s="341" t="str">
        <f>+IFERROR(VLOOKUP($M20,'10 FORMULAS'!$B$54:$C$55,2,0),"")</f>
        <v/>
      </c>
      <c r="O20" s="343"/>
      <c r="P20" s="343"/>
      <c r="Q20" s="343"/>
      <c r="R20" s="343"/>
      <c r="S20" s="341" t="str">
        <f t="shared" si="2"/>
        <v/>
      </c>
      <c r="T20" s="341" t="str">
        <f t="shared" ref="T20:T51" si="3">+IFERROR(D20*S20,"")</f>
        <v/>
      </c>
      <c r="U20" s="341" t="str">
        <f t="shared" ref="U20:U51" si="4">+IFERROR(D20-T20,"")</f>
        <v/>
      </c>
      <c r="V20" s="532">
        <v>0.6</v>
      </c>
      <c r="W20" s="38"/>
      <c r="X20" s="228"/>
      <c r="Y20" s="229"/>
      <c r="Z20" s="229"/>
    </row>
    <row r="21" spans="1:26" ht="29.45" customHeight="1" x14ac:dyDescent="0.25">
      <c r="A21" s="538"/>
      <c r="B21" s="541"/>
      <c r="C21" s="523"/>
      <c r="D21" s="526"/>
      <c r="E21" s="278">
        <v>2</v>
      </c>
      <c r="F21" s="258"/>
      <c r="G21" s="194"/>
      <c r="H21" s="194"/>
      <c r="I21" s="221" t="str">
        <f t="shared" si="0"/>
        <v xml:space="preserve">  </v>
      </c>
      <c r="J21" s="283"/>
      <c r="K21" s="232" t="str">
        <f>+IFERROR(VLOOKUP($J21,'10 FORMULAS'!$B$53:$C$53,2,0),"")</f>
        <v/>
      </c>
      <c r="L21" s="232" t="str">
        <f t="shared" si="1"/>
        <v/>
      </c>
      <c r="M21" s="279"/>
      <c r="N21" s="232" t="str">
        <f>+IFERROR(VLOOKUP($M21,'10 FORMULAS'!$B$54:$C$55,2,0),"")</f>
        <v/>
      </c>
      <c r="O21" s="280"/>
      <c r="P21" s="280"/>
      <c r="Q21" s="280"/>
      <c r="R21" s="280"/>
      <c r="S21" s="232" t="str">
        <f t="shared" si="2"/>
        <v/>
      </c>
      <c r="T21" s="232" t="str">
        <f t="shared" si="3"/>
        <v/>
      </c>
      <c r="U21" s="232" t="str">
        <f t="shared" si="4"/>
        <v/>
      </c>
      <c r="V21" s="533"/>
      <c r="W21" s="38"/>
      <c r="X21" s="228"/>
      <c r="Y21" s="229"/>
      <c r="Z21" s="229"/>
    </row>
    <row r="22" spans="1:26" ht="29.45" customHeight="1" x14ac:dyDescent="0.25">
      <c r="A22" s="538"/>
      <c r="B22" s="541"/>
      <c r="C22" s="523"/>
      <c r="D22" s="526"/>
      <c r="E22" s="278">
        <v>3</v>
      </c>
      <c r="F22" s="258"/>
      <c r="G22" s="194"/>
      <c r="H22" s="194"/>
      <c r="I22" s="221" t="str">
        <f t="shared" si="0"/>
        <v xml:space="preserve">  </v>
      </c>
      <c r="J22" s="283"/>
      <c r="K22" s="232" t="str">
        <f>+IFERROR(VLOOKUP($J22,'10 FORMULAS'!$B$53:$C$53,2,0),"")</f>
        <v/>
      </c>
      <c r="L22" s="232" t="str">
        <f t="shared" si="1"/>
        <v/>
      </c>
      <c r="M22" s="279"/>
      <c r="N22" s="232" t="str">
        <f>+IFERROR(VLOOKUP($M22,'10 FORMULAS'!$B$54:$C$55,2,0),"")</f>
        <v/>
      </c>
      <c r="O22" s="280"/>
      <c r="P22" s="280"/>
      <c r="Q22" s="280"/>
      <c r="R22" s="280"/>
      <c r="S22" s="232" t="str">
        <f t="shared" si="2"/>
        <v/>
      </c>
      <c r="T22" s="232" t="str">
        <f t="shared" si="3"/>
        <v/>
      </c>
      <c r="U22" s="232" t="str">
        <f t="shared" si="4"/>
        <v/>
      </c>
      <c r="V22" s="533"/>
      <c r="W22" s="38"/>
      <c r="X22" s="228"/>
      <c r="Y22" s="229"/>
      <c r="Z22" s="229"/>
    </row>
    <row r="23" spans="1:26" ht="29.45" customHeight="1" x14ac:dyDescent="0.25">
      <c r="A23" s="538"/>
      <c r="B23" s="541"/>
      <c r="C23" s="523"/>
      <c r="D23" s="526"/>
      <c r="E23" s="278">
        <v>4</v>
      </c>
      <c r="F23" s="258"/>
      <c r="G23" s="194"/>
      <c r="H23" s="194"/>
      <c r="I23" s="221" t="str">
        <f t="shared" si="0"/>
        <v xml:space="preserve">  </v>
      </c>
      <c r="J23" s="283"/>
      <c r="K23" s="232" t="str">
        <f>+IFERROR(VLOOKUP($J23,'10 FORMULAS'!$B$53:$C$53,2,0),"")</f>
        <v/>
      </c>
      <c r="L23" s="232" t="str">
        <f t="shared" si="1"/>
        <v/>
      </c>
      <c r="M23" s="279"/>
      <c r="N23" s="232" t="str">
        <f>+IFERROR(VLOOKUP($M23,'10 FORMULAS'!$B$54:$C$55,2,0),"")</f>
        <v/>
      </c>
      <c r="O23" s="280"/>
      <c r="P23" s="280"/>
      <c r="Q23" s="280"/>
      <c r="R23" s="280"/>
      <c r="S23" s="232" t="str">
        <f t="shared" si="2"/>
        <v/>
      </c>
      <c r="T23" s="232" t="str">
        <f t="shared" si="3"/>
        <v/>
      </c>
      <c r="U23" s="232" t="str">
        <f t="shared" si="4"/>
        <v/>
      </c>
      <c r="V23" s="533"/>
      <c r="W23" s="38"/>
      <c r="X23" s="228"/>
      <c r="Y23" s="229"/>
      <c r="Z23" s="229"/>
    </row>
    <row r="24" spans="1:26" ht="29.45" customHeight="1" x14ac:dyDescent="0.25">
      <c r="A24" s="538"/>
      <c r="B24" s="541"/>
      <c r="C24" s="523"/>
      <c r="D24" s="526"/>
      <c r="E24" s="278">
        <v>5</v>
      </c>
      <c r="F24" s="258"/>
      <c r="G24" s="194"/>
      <c r="H24" s="194"/>
      <c r="I24" s="221" t="str">
        <f t="shared" si="0"/>
        <v xml:space="preserve">  </v>
      </c>
      <c r="J24" s="283"/>
      <c r="K24" s="232" t="str">
        <f>+IFERROR(VLOOKUP($J24,'10 FORMULAS'!$B$53:$C$53,2,0),"")</f>
        <v/>
      </c>
      <c r="L24" s="232" t="str">
        <f t="shared" si="1"/>
        <v/>
      </c>
      <c r="M24" s="279"/>
      <c r="N24" s="232" t="str">
        <f>+IFERROR(VLOOKUP($M24,'10 FORMULAS'!$B$54:$C$55,2,0),"")</f>
        <v/>
      </c>
      <c r="O24" s="280"/>
      <c r="P24" s="280"/>
      <c r="Q24" s="280"/>
      <c r="R24" s="280"/>
      <c r="S24" s="232" t="str">
        <f t="shared" si="2"/>
        <v/>
      </c>
      <c r="T24" s="232" t="str">
        <f t="shared" si="3"/>
        <v/>
      </c>
      <c r="U24" s="232" t="str">
        <f t="shared" si="4"/>
        <v/>
      </c>
      <c r="V24" s="533"/>
      <c r="W24" s="38"/>
      <c r="X24" s="228"/>
      <c r="Y24" s="229"/>
      <c r="Z24" s="229"/>
    </row>
    <row r="25" spans="1:26" ht="29.45" customHeight="1" thickBot="1" x14ac:dyDescent="0.3">
      <c r="A25" s="539"/>
      <c r="B25" s="542"/>
      <c r="C25" s="524"/>
      <c r="D25" s="527"/>
      <c r="E25" s="281">
        <v>6</v>
      </c>
      <c r="F25" s="261"/>
      <c r="G25" s="195"/>
      <c r="H25" s="195"/>
      <c r="I25" s="344" t="str">
        <f t="shared" si="0"/>
        <v xml:space="preserve">  </v>
      </c>
      <c r="J25" s="377"/>
      <c r="K25" s="345" t="str">
        <f>+IFERROR(VLOOKUP($J25,'10 FORMULAS'!$B$53:$C$53,2,0),"")</f>
        <v/>
      </c>
      <c r="L25" s="345" t="str">
        <f t="shared" si="1"/>
        <v/>
      </c>
      <c r="M25" s="346"/>
      <c r="N25" s="345" t="str">
        <f>+IFERROR(VLOOKUP($M25,'10 FORMULAS'!$B$54:$C$55,2,0),"")</f>
        <v/>
      </c>
      <c r="O25" s="347"/>
      <c r="P25" s="347"/>
      <c r="Q25" s="347"/>
      <c r="R25" s="347"/>
      <c r="S25" s="345" t="str">
        <f t="shared" si="2"/>
        <v/>
      </c>
      <c r="T25" s="345" t="str">
        <f t="shared" si="3"/>
        <v/>
      </c>
      <c r="U25" s="345" t="str">
        <f t="shared" si="4"/>
        <v/>
      </c>
      <c r="V25" s="534"/>
      <c r="W25" s="38"/>
    </row>
    <row r="26" spans="1:26" ht="29.45" customHeight="1" x14ac:dyDescent="0.25">
      <c r="A26" s="537" t="str">
        <f>'2 CONTEXTO E IDENTIFICACIÓN'!A12</f>
        <v>R4</v>
      </c>
      <c r="B26" s="540" t="str">
        <f>+'2 CONTEXTO E IDENTIFICACIÓN'!J12</f>
        <v xml:space="preserve"> por a causa de </v>
      </c>
      <c r="C26" s="522" t="str">
        <f>+'3 PROBABIL E IMPACTO INHERENTE'!E12</f>
        <v/>
      </c>
      <c r="D26" s="525" t="str">
        <f>+'3 PROBABIL E IMPACTO INHERENTE'!M12</f>
        <v/>
      </c>
      <c r="E26" s="338">
        <v>1</v>
      </c>
      <c r="F26" s="259"/>
      <c r="G26" s="52"/>
      <c r="H26" s="52"/>
      <c r="I26" s="340" t="str">
        <f t="shared" si="0"/>
        <v xml:space="preserve">  </v>
      </c>
      <c r="J26" s="376"/>
      <c r="K26" s="341" t="str">
        <f>+IFERROR(VLOOKUP($J26,'10 FORMULAS'!$B$53:$C$53,2,0),"")</f>
        <v/>
      </c>
      <c r="L26" s="341" t="str">
        <f t="shared" si="1"/>
        <v/>
      </c>
      <c r="M26" s="342"/>
      <c r="N26" s="341" t="str">
        <f>+IFERROR(VLOOKUP($M26,'10 FORMULAS'!$B$54:$C$55,2,0),"")</f>
        <v/>
      </c>
      <c r="O26" s="343"/>
      <c r="P26" s="343"/>
      <c r="Q26" s="343"/>
      <c r="R26" s="343"/>
      <c r="S26" s="341" t="str">
        <f t="shared" si="2"/>
        <v/>
      </c>
      <c r="T26" s="341" t="str">
        <f t="shared" si="3"/>
        <v/>
      </c>
      <c r="U26" s="341" t="str">
        <f t="shared" si="4"/>
        <v/>
      </c>
      <c r="V26" s="532"/>
      <c r="W26" s="38"/>
      <c r="X26" s="228"/>
      <c r="Y26" s="229"/>
      <c r="Z26" s="229"/>
    </row>
    <row r="27" spans="1:26" ht="29.45" customHeight="1" x14ac:dyDescent="0.25">
      <c r="A27" s="538"/>
      <c r="B27" s="541"/>
      <c r="C27" s="523"/>
      <c r="D27" s="526"/>
      <c r="E27" s="278">
        <v>2</v>
      </c>
      <c r="F27" s="258"/>
      <c r="G27" s="194"/>
      <c r="H27" s="194"/>
      <c r="I27" s="221" t="str">
        <f t="shared" si="0"/>
        <v xml:space="preserve">  </v>
      </c>
      <c r="J27" s="283"/>
      <c r="K27" s="232" t="str">
        <f>+IFERROR(VLOOKUP($J27,'10 FORMULAS'!$B$53:$C$53,2,0),"")</f>
        <v/>
      </c>
      <c r="L27" s="232" t="str">
        <f t="shared" si="1"/>
        <v/>
      </c>
      <c r="M27" s="279"/>
      <c r="N27" s="232" t="str">
        <f>+IFERROR(VLOOKUP($M27,'10 FORMULAS'!$B$54:$C$55,2,0),"")</f>
        <v/>
      </c>
      <c r="O27" s="280"/>
      <c r="P27" s="280"/>
      <c r="Q27" s="280"/>
      <c r="R27" s="280"/>
      <c r="S27" s="232" t="str">
        <f t="shared" si="2"/>
        <v/>
      </c>
      <c r="T27" s="232" t="str">
        <f t="shared" si="3"/>
        <v/>
      </c>
      <c r="U27" s="232" t="str">
        <f t="shared" si="4"/>
        <v/>
      </c>
      <c r="V27" s="533"/>
      <c r="W27" s="38"/>
      <c r="X27" s="228"/>
      <c r="Y27" s="229"/>
      <c r="Z27" s="229"/>
    </row>
    <row r="28" spans="1:26" ht="29.45" customHeight="1" x14ac:dyDescent="0.25">
      <c r="A28" s="538"/>
      <c r="B28" s="541"/>
      <c r="C28" s="523"/>
      <c r="D28" s="526"/>
      <c r="E28" s="278">
        <v>3</v>
      </c>
      <c r="F28" s="258"/>
      <c r="G28" s="194"/>
      <c r="H28" s="194"/>
      <c r="I28" s="221" t="str">
        <f t="shared" si="0"/>
        <v xml:space="preserve">  </v>
      </c>
      <c r="J28" s="283"/>
      <c r="K28" s="232" t="str">
        <f>+IFERROR(VLOOKUP($J28,'10 FORMULAS'!$B$53:$C$53,2,0),"")</f>
        <v/>
      </c>
      <c r="L28" s="232" t="str">
        <f t="shared" si="1"/>
        <v/>
      </c>
      <c r="M28" s="279"/>
      <c r="N28" s="232" t="str">
        <f>+IFERROR(VLOOKUP($M28,'10 FORMULAS'!$B$54:$C$55,2,0),"")</f>
        <v/>
      </c>
      <c r="O28" s="280"/>
      <c r="P28" s="280"/>
      <c r="Q28" s="280"/>
      <c r="R28" s="280"/>
      <c r="S28" s="232" t="str">
        <f t="shared" si="2"/>
        <v/>
      </c>
      <c r="T28" s="232" t="str">
        <f t="shared" si="3"/>
        <v/>
      </c>
      <c r="U28" s="232" t="str">
        <f t="shared" si="4"/>
        <v/>
      </c>
      <c r="V28" s="533"/>
      <c r="W28" s="38"/>
      <c r="X28" s="228"/>
      <c r="Y28" s="229"/>
      <c r="Z28" s="229"/>
    </row>
    <row r="29" spans="1:26" ht="29.45" customHeight="1" x14ac:dyDescent="0.25">
      <c r="A29" s="538"/>
      <c r="B29" s="541"/>
      <c r="C29" s="523"/>
      <c r="D29" s="526"/>
      <c r="E29" s="278">
        <v>4</v>
      </c>
      <c r="F29" s="258"/>
      <c r="G29" s="194"/>
      <c r="H29" s="194"/>
      <c r="I29" s="221" t="str">
        <f t="shared" si="0"/>
        <v xml:space="preserve">  </v>
      </c>
      <c r="J29" s="283"/>
      <c r="K29" s="232" t="str">
        <f>+IFERROR(VLOOKUP($J29,'10 FORMULAS'!$B$53:$C$53,2,0),"")</f>
        <v/>
      </c>
      <c r="L29" s="232" t="str">
        <f t="shared" si="1"/>
        <v/>
      </c>
      <c r="M29" s="279"/>
      <c r="N29" s="232" t="str">
        <f>+IFERROR(VLOOKUP($M29,'10 FORMULAS'!$B$54:$C$55,2,0),"")</f>
        <v/>
      </c>
      <c r="O29" s="280"/>
      <c r="P29" s="280"/>
      <c r="Q29" s="280"/>
      <c r="R29" s="280"/>
      <c r="S29" s="232" t="str">
        <f t="shared" si="2"/>
        <v/>
      </c>
      <c r="T29" s="232" t="str">
        <f t="shared" si="3"/>
        <v/>
      </c>
      <c r="U29" s="232" t="str">
        <f t="shared" si="4"/>
        <v/>
      </c>
      <c r="V29" s="533"/>
      <c r="W29" s="38"/>
      <c r="X29" s="228"/>
      <c r="Y29" s="229"/>
      <c r="Z29" s="229"/>
    </row>
    <row r="30" spans="1:26" ht="29.45" customHeight="1" x14ac:dyDescent="0.25">
      <c r="A30" s="538"/>
      <c r="B30" s="541"/>
      <c r="C30" s="523"/>
      <c r="D30" s="526"/>
      <c r="E30" s="278">
        <v>5</v>
      </c>
      <c r="F30" s="258"/>
      <c r="G30" s="194"/>
      <c r="H30" s="194"/>
      <c r="I30" s="221" t="str">
        <f t="shared" si="0"/>
        <v xml:space="preserve">  </v>
      </c>
      <c r="J30" s="283"/>
      <c r="K30" s="232" t="str">
        <f>+IFERROR(VLOOKUP($J30,'10 FORMULAS'!$B$53:$C$53,2,0),"")</f>
        <v/>
      </c>
      <c r="L30" s="232" t="str">
        <f t="shared" si="1"/>
        <v/>
      </c>
      <c r="M30" s="279"/>
      <c r="N30" s="232" t="str">
        <f>+IFERROR(VLOOKUP($M30,'10 FORMULAS'!$B$54:$C$55,2,0),"")</f>
        <v/>
      </c>
      <c r="O30" s="280"/>
      <c r="P30" s="280"/>
      <c r="Q30" s="280"/>
      <c r="R30" s="280"/>
      <c r="S30" s="232" t="str">
        <f t="shared" si="2"/>
        <v/>
      </c>
      <c r="T30" s="232" t="str">
        <f t="shared" si="3"/>
        <v/>
      </c>
      <c r="U30" s="232" t="str">
        <f t="shared" si="4"/>
        <v/>
      </c>
      <c r="V30" s="533"/>
      <c r="W30" s="38"/>
      <c r="X30" s="228"/>
      <c r="Y30" s="229"/>
      <c r="Z30" s="229"/>
    </row>
    <row r="31" spans="1:26" ht="29.45" customHeight="1" thickBot="1" x14ac:dyDescent="0.3">
      <c r="A31" s="539"/>
      <c r="B31" s="542"/>
      <c r="C31" s="524"/>
      <c r="D31" s="527"/>
      <c r="E31" s="281">
        <v>6</v>
      </c>
      <c r="F31" s="261"/>
      <c r="G31" s="195"/>
      <c r="H31" s="195"/>
      <c r="I31" s="344" t="str">
        <f t="shared" si="0"/>
        <v xml:space="preserve">  </v>
      </c>
      <c r="J31" s="377"/>
      <c r="K31" s="345" t="str">
        <f>+IFERROR(VLOOKUP($J31,'10 FORMULAS'!$B$53:$C$53,2,0),"")</f>
        <v/>
      </c>
      <c r="L31" s="345" t="str">
        <f t="shared" si="1"/>
        <v/>
      </c>
      <c r="M31" s="346"/>
      <c r="N31" s="345" t="str">
        <f>+IFERROR(VLOOKUP($M31,'10 FORMULAS'!$B$54:$C$55,2,0),"")</f>
        <v/>
      </c>
      <c r="O31" s="347"/>
      <c r="P31" s="347"/>
      <c r="Q31" s="347"/>
      <c r="R31" s="347"/>
      <c r="S31" s="345" t="str">
        <f t="shared" si="2"/>
        <v/>
      </c>
      <c r="T31" s="345" t="str">
        <f t="shared" si="3"/>
        <v/>
      </c>
      <c r="U31" s="345" t="str">
        <f t="shared" si="4"/>
        <v/>
      </c>
      <c r="V31" s="534"/>
      <c r="W31" s="38"/>
    </row>
    <row r="32" spans="1:26" ht="29.45" customHeight="1" x14ac:dyDescent="0.25">
      <c r="A32" s="537" t="str">
        <f>'2 CONTEXTO E IDENTIFICACIÓN'!A13</f>
        <v>R5</v>
      </c>
      <c r="B32" s="540" t="str">
        <f>+'2 CONTEXTO E IDENTIFICACIÓN'!J13</f>
        <v xml:space="preserve"> por a causa de </v>
      </c>
      <c r="C32" s="522" t="str">
        <f>+'3 PROBABIL E IMPACTO INHERENTE'!E13</f>
        <v/>
      </c>
      <c r="D32" s="525" t="str">
        <f>+'3 PROBABIL E IMPACTO INHERENTE'!M13</f>
        <v/>
      </c>
      <c r="E32" s="338">
        <v>1</v>
      </c>
      <c r="F32" s="259"/>
      <c r="G32" s="52"/>
      <c r="H32" s="52"/>
      <c r="I32" s="340" t="str">
        <f t="shared" si="0"/>
        <v xml:space="preserve">  </v>
      </c>
      <c r="J32" s="376"/>
      <c r="K32" s="341" t="str">
        <f>+IFERROR(VLOOKUP($J32,'10 FORMULAS'!$B$53:$C$53,2,0),"")</f>
        <v/>
      </c>
      <c r="L32" s="341" t="str">
        <f t="shared" si="1"/>
        <v/>
      </c>
      <c r="M32" s="342"/>
      <c r="N32" s="341" t="str">
        <f>+IFERROR(VLOOKUP($M32,'10 FORMULAS'!$B$54:$C$55,2,0),"")</f>
        <v/>
      </c>
      <c r="O32" s="343"/>
      <c r="P32" s="343"/>
      <c r="Q32" s="343"/>
      <c r="R32" s="343"/>
      <c r="S32" s="341" t="str">
        <f t="shared" si="2"/>
        <v/>
      </c>
      <c r="T32" s="341" t="str">
        <f t="shared" si="3"/>
        <v/>
      </c>
      <c r="U32" s="341" t="str">
        <f t="shared" si="4"/>
        <v/>
      </c>
      <c r="V32" s="532"/>
      <c r="W32" s="38"/>
      <c r="X32" s="228"/>
      <c r="Y32" s="229"/>
      <c r="Z32" s="229"/>
    </row>
    <row r="33" spans="1:26" ht="29.45" customHeight="1" x14ac:dyDescent="0.25">
      <c r="A33" s="543"/>
      <c r="B33" s="544"/>
      <c r="C33" s="531"/>
      <c r="D33" s="529"/>
      <c r="E33" s="278">
        <v>2</v>
      </c>
      <c r="F33" s="257"/>
      <c r="G33" s="254"/>
      <c r="H33" s="254"/>
      <c r="I33" s="221" t="str">
        <f t="shared" si="0"/>
        <v xml:space="preserve">  </v>
      </c>
      <c r="J33" s="283"/>
      <c r="K33" s="232" t="str">
        <f>+IFERROR(VLOOKUP($J33,'10 FORMULAS'!$B$53:$C$53,2,0),"")</f>
        <v/>
      </c>
      <c r="L33" s="232" t="str">
        <f t="shared" si="1"/>
        <v/>
      </c>
      <c r="M33" s="279"/>
      <c r="N33" s="232" t="str">
        <f>+IFERROR(VLOOKUP($M33,'10 FORMULAS'!$B$54:$C$55,2,0),"")</f>
        <v/>
      </c>
      <c r="O33" s="280"/>
      <c r="P33" s="280"/>
      <c r="Q33" s="280"/>
      <c r="R33" s="280"/>
      <c r="S33" s="232" t="str">
        <f t="shared" si="2"/>
        <v/>
      </c>
      <c r="T33" s="232" t="str">
        <f t="shared" si="3"/>
        <v/>
      </c>
      <c r="U33" s="232" t="str">
        <f t="shared" si="4"/>
        <v/>
      </c>
      <c r="V33" s="568"/>
      <c r="W33" s="38"/>
      <c r="X33" s="228"/>
      <c r="Y33" s="229"/>
      <c r="Z33" s="229"/>
    </row>
    <row r="34" spans="1:26" ht="29.45" customHeight="1" x14ac:dyDescent="0.25">
      <c r="A34" s="543"/>
      <c r="B34" s="544"/>
      <c r="C34" s="531"/>
      <c r="D34" s="529"/>
      <c r="E34" s="278">
        <v>3</v>
      </c>
      <c r="F34" s="257"/>
      <c r="G34" s="254"/>
      <c r="H34" s="254"/>
      <c r="I34" s="221" t="str">
        <f t="shared" si="0"/>
        <v xml:space="preserve">  </v>
      </c>
      <c r="J34" s="283"/>
      <c r="K34" s="232" t="str">
        <f>+IFERROR(VLOOKUP($J34,'10 FORMULAS'!$B$53:$C$53,2,0),"")</f>
        <v/>
      </c>
      <c r="L34" s="232" t="str">
        <f t="shared" si="1"/>
        <v/>
      </c>
      <c r="M34" s="279"/>
      <c r="N34" s="232" t="str">
        <f>+IFERROR(VLOOKUP($M34,'10 FORMULAS'!$B$54:$C$55,2,0),"")</f>
        <v/>
      </c>
      <c r="O34" s="280"/>
      <c r="P34" s="280"/>
      <c r="Q34" s="280"/>
      <c r="R34" s="280"/>
      <c r="S34" s="232" t="str">
        <f t="shared" si="2"/>
        <v/>
      </c>
      <c r="T34" s="232" t="str">
        <f t="shared" si="3"/>
        <v/>
      </c>
      <c r="U34" s="232" t="str">
        <f t="shared" si="4"/>
        <v/>
      </c>
      <c r="V34" s="568"/>
      <c r="W34" s="38"/>
      <c r="X34" s="228"/>
      <c r="Y34" s="229"/>
      <c r="Z34" s="229"/>
    </row>
    <row r="35" spans="1:26" ht="29.45" customHeight="1" x14ac:dyDescent="0.25">
      <c r="A35" s="538"/>
      <c r="B35" s="541"/>
      <c r="C35" s="523"/>
      <c r="D35" s="526"/>
      <c r="E35" s="278">
        <v>4</v>
      </c>
      <c r="F35" s="258"/>
      <c r="G35" s="194"/>
      <c r="H35" s="194"/>
      <c r="I35" s="221" t="str">
        <f t="shared" si="0"/>
        <v xml:space="preserve">  </v>
      </c>
      <c r="J35" s="283"/>
      <c r="K35" s="232" t="str">
        <f>+IFERROR(VLOOKUP($J35,'10 FORMULAS'!$B$53:$C$53,2,0),"")</f>
        <v/>
      </c>
      <c r="L35" s="232" t="str">
        <f t="shared" si="1"/>
        <v/>
      </c>
      <c r="M35" s="279"/>
      <c r="N35" s="232" t="str">
        <f>+IFERROR(VLOOKUP($M35,'10 FORMULAS'!$B$54:$C$55,2,0),"")</f>
        <v/>
      </c>
      <c r="O35" s="280"/>
      <c r="P35" s="280"/>
      <c r="Q35" s="280"/>
      <c r="R35" s="280"/>
      <c r="S35" s="232" t="str">
        <f t="shared" si="2"/>
        <v/>
      </c>
      <c r="T35" s="232" t="str">
        <f t="shared" si="3"/>
        <v/>
      </c>
      <c r="U35" s="232" t="str">
        <f t="shared" si="4"/>
        <v/>
      </c>
      <c r="V35" s="533"/>
      <c r="W35" s="38"/>
      <c r="X35" s="228"/>
      <c r="Y35" s="229"/>
      <c r="Z35" s="229"/>
    </row>
    <row r="36" spans="1:26" ht="29.45" customHeight="1" x14ac:dyDescent="0.25">
      <c r="A36" s="538"/>
      <c r="B36" s="541"/>
      <c r="C36" s="523"/>
      <c r="D36" s="526"/>
      <c r="E36" s="278">
        <v>5</v>
      </c>
      <c r="F36" s="258"/>
      <c r="G36" s="194"/>
      <c r="H36" s="194"/>
      <c r="I36" s="221" t="str">
        <f t="shared" si="0"/>
        <v xml:space="preserve">  </v>
      </c>
      <c r="J36" s="283"/>
      <c r="K36" s="232" t="str">
        <f>+IFERROR(VLOOKUP($J36,'10 FORMULAS'!$B$53:$C$53,2,0),"")</f>
        <v/>
      </c>
      <c r="L36" s="232" t="str">
        <f t="shared" si="1"/>
        <v/>
      </c>
      <c r="M36" s="279"/>
      <c r="N36" s="232" t="str">
        <f>+IFERROR(VLOOKUP($M36,'10 FORMULAS'!$B$54:$C$55,2,0),"")</f>
        <v/>
      </c>
      <c r="O36" s="280"/>
      <c r="P36" s="280"/>
      <c r="Q36" s="280"/>
      <c r="R36" s="280"/>
      <c r="S36" s="232" t="str">
        <f t="shared" si="2"/>
        <v/>
      </c>
      <c r="T36" s="232" t="str">
        <f t="shared" si="3"/>
        <v/>
      </c>
      <c r="U36" s="232" t="str">
        <f t="shared" si="4"/>
        <v/>
      </c>
      <c r="V36" s="533"/>
      <c r="W36" s="38"/>
      <c r="X36" s="228"/>
      <c r="Y36" s="229"/>
      <c r="Z36" s="229"/>
    </row>
    <row r="37" spans="1:26" ht="29.45" customHeight="1" thickBot="1" x14ac:dyDescent="0.3">
      <c r="A37" s="539"/>
      <c r="B37" s="542"/>
      <c r="C37" s="524"/>
      <c r="D37" s="527"/>
      <c r="E37" s="281">
        <v>6</v>
      </c>
      <c r="F37" s="261"/>
      <c r="G37" s="195"/>
      <c r="H37" s="195"/>
      <c r="I37" s="344" t="str">
        <f t="shared" si="0"/>
        <v xml:space="preserve">  </v>
      </c>
      <c r="J37" s="377"/>
      <c r="K37" s="345" t="str">
        <f>+IFERROR(VLOOKUP($J37,'10 FORMULAS'!$B$53:$C$53,2,0),"")</f>
        <v/>
      </c>
      <c r="L37" s="345" t="str">
        <f t="shared" si="1"/>
        <v/>
      </c>
      <c r="M37" s="346"/>
      <c r="N37" s="345" t="str">
        <f>+IFERROR(VLOOKUP($M37,'10 FORMULAS'!$B$54:$C$55,2,0),"")</f>
        <v/>
      </c>
      <c r="O37" s="347"/>
      <c r="P37" s="347"/>
      <c r="Q37" s="347"/>
      <c r="R37" s="347"/>
      <c r="S37" s="345" t="str">
        <f t="shared" si="2"/>
        <v/>
      </c>
      <c r="T37" s="345" t="str">
        <f t="shared" si="3"/>
        <v/>
      </c>
      <c r="U37" s="345" t="str">
        <f t="shared" si="4"/>
        <v/>
      </c>
      <c r="V37" s="534"/>
      <c r="W37" s="38"/>
    </row>
    <row r="38" spans="1:26" ht="29.45" customHeight="1" x14ac:dyDescent="0.25">
      <c r="A38" s="537" t="str">
        <f>'2 CONTEXTO E IDENTIFICACIÓN'!A14</f>
        <v>R6</v>
      </c>
      <c r="B38" s="540" t="str">
        <f>+'2 CONTEXTO E IDENTIFICACIÓN'!J14</f>
        <v xml:space="preserve"> por a causa de </v>
      </c>
      <c r="C38" s="522" t="str">
        <f>+'3 PROBABIL E IMPACTO INHERENTE'!E14</f>
        <v/>
      </c>
      <c r="D38" s="525" t="str">
        <f>+'3 PROBABIL E IMPACTO INHERENTE'!M14</f>
        <v/>
      </c>
      <c r="E38" s="338">
        <v>1</v>
      </c>
      <c r="F38" s="259"/>
      <c r="G38" s="52"/>
      <c r="H38" s="52"/>
      <c r="I38" s="340" t="str">
        <f t="shared" si="0"/>
        <v xml:space="preserve">  </v>
      </c>
      <c r="J38" s="376"/>
      <c r="K38" s="341" t="str">
        <f>+IFERROR(VLOOKUP($J38,'10 FORMULAS'!$B$53:$C$53,2,0),"")</f>
        <v/>
      </c>
      <c r="L38" s="341" t="str">
        <f t="shared" si="1"/>
        <v/>
      </c>
      <c r="M38" s="342"/>
      <c r="N38" s="341" t="str">
        <f>+IFERROR(VLOOKUP($M38,'10 FORMULAS'!$B$54:$C$55,2,0),"")</f>
        <v/>
      </c>
      <c r="O38" s="343"/>
      <c r="P38" s="343"/>
      <c r="Q38" s="343"/>
      <c r="R38" s="343"/>
      <c r="S38" s="341" t="str">
        <f t="shared" si="2"/>
        <v/>
      </c>
      <c r="T38" s="341" t="str">
        <f t="shared" si="3"/>
        <v/>
      </c>
      <c r="U38" s="341" t="str">
        <f t="shared" si="4"/>
        <v/>
      </c>
      <c r="V38" s="532"/>
      <c r="W38" s="38"/>
      <c r="X38" s="228"/>
      <c r="Y38" s="229"/>
      <c r="Z38" s="229"/>
    </row>
    <row r="39" spans="1:26" ht="29.45" customHeight="1" x14ac:dyDescent="0.25">
      <c r="A39" s="543"/>
      <c r="B39" s="544"/>
      <c r="C39" s="531"/>
      <c r="D39" s="529"/>
      <c r="E39" s="278">
        <v>2</v>
      </c>
      <c r="F39" s="257"/>
      <c r="G39" s="254"/>
      <c r="H39" s="254"/>
      <c r="I39" s="221" t="str">
        <f t="shared" si="0"/>
        <v xml:space="preserve">  </v>
      </c>
      <c r="J39" s="283"/>
      <c r="K39" s="232" t="str">
        <f>+IFERROR(VLOOKUP($J39,'10 FORMULAS'!$B$53:$C$53,2,0),"")</f>
        <v/>
      </c>
      <c r="L39" s="232" t="str">
        <f t="shared" si="1"/>
        <v/>
      </c>
      <c r="M39" s="279"/>
      <c r="N39" s="232" t="str">
        <f>+IFERROR(VLOOKUP($M39,'10 FORMULAS'!$B$54:$C$55,2,0),"")</f>
        <v/>
      </c>
      <c r="O39" s="280"/>
      <c r="P39" s="280"/>
      <c r="Q39" s="280"/>
      <c r="R39" s="280"/>
      <c r="S39" s="232" t="str">
        <f t="shared" si="2"/>
        <v/>
      </c>
      <c r="T39" s="232" t="str">
        <f t="shared" si="3"/>
        <v/>
      </c>
      <c r="U39" s="232" t="str">
        <f t="shared" si="4"/>
        <v/>
      </c>
      <c r="V39" s="568"/>
      <c r="W39" s="38"/>
      <c r="X39" s="228"/>
      <c r="Y39" s="229"/>
      <c r="Z39" s="229"/>
    </row>
    <row r="40" spans="1:26" ht="29.45" customHeight="1" x14ac:dyDescent="0.25">
      <c r="A40" s="543"/>
      <c r="B40" s="544"/>
      <c r="C40" s="531"/>
      <c r="D40" s="529"/>
      <c r="E40" s="278">
        <v>3</v>
      </c>
      <c r="F40" s="257"/>
      <c r="G40" s="254"/>
      <c r="H40" s="254"/>
      <c r="I40" s="221" t="str">
        <f t="shared" si="0"/>
        <v xml:space="preserve">  </v>
      </c>
      <c r="J40" s="283"/>
      <c r="K40" s="232" t="str">
        <f>+IFERROR(VLOOKUP($J40,'10 FORMULAS'!$B$53:$C$53,2,0),"")</f>
        <v/>
      </c>
      <c r="L40" s="232" t="str">
        <f t="shared" si="1"/>
        <v/>
      </c>
      <c r="M40" s="279"/>
      <c r="N40" s="232" t="str">
        <f>+IFERROR(VLOOKUP($M40,'10 FORMULAS'!$B$54:$C$55,2,0),"")</f>
        <v/>
      </c>
      <c r="O40" s="280"/>
      <c r="P40" s="280"/>
      <c r="Q40" s="280"/>
      <c r="R40" s="280"/>
      <c r="S40" s="232" t="str">
        <f t="shared" si="2"/>
        <v/>
      </c>
      <c r="T40" s="232" t="str">
        <f t="shared" si="3"/>
        <v/>
      </c>
      <c r="U40" s="232" t="str">
        <f t="shared" si="4"/>
        <v/>
      </c>
      <c r="V40" s="568"/>
      <c r="W40" s="38"/>
      <c r="X40" s="228"/>
      <c r="Y40" s="229"/>
      <c r="Z40" s="229"/>
    </row>
    <row r="41" spans="1:26" ht="29.45" customHeight="1" x14ac:dyDescent="0.25">
      <c r="A41" s="538"/>
      <c r="B41" s="541"/>
      <c r="C41" s="523"/>
      <c r="D41" s="526"/>
      <c r="E41" s="278">
        <v>4</v>
      </c>
      <c r="F41" s="258"/>
      <c r="G41" s="194"/>
      <c r="H41" s="194"/>
      <c r="I41" s="221" t="str">
        <f t="shared" si="0"/>
        <v xml:space="preserve">  </v>
      </c>
      <c r="J41" s="283"/>
      <c r="K41" s="232" t="str">
        <f>+IFERROR(VLOOKUP($J41,'10 FORMULAS'!$B$53:$C$53,2,0),"")</f>
        <v/>
      </c>
      <c r="L41" s="232" t="str">
        <f t="shared" si="1"/>
        <v/>
      </c>
      <c r="M41" s="279"/>
      <c r="N41" s="232" t="str">
        <f>+IFERROR(VLOOKUP($M41,'10 FORMULAS'!$B$54:$C$55,2,0),"")</f>
        <v/>
      </c>
      <c r="O41" s="280"/>
      <c r="P41" s="280"/>
      <c r="Q41" s="280"/>
      <c r="R41" s="280"/>
      <c r="S41" s="232" t="str">
        <f t="shared" si="2"/>
        <v/>
      </c>
      <c r="T41" s="232" t="str">
        <f t="shared" si="3"/>
        <v/>
      </c>
      <c r="U41" s="232" t="str">
        <f t="shared" si="4"/>
        <v/>
      </c>
      <c r="V41" s="533"/>
      <c r="W41" s="38"/>
      <c r="X41" s="228"/>
      <c r="Y41" s="229"/>
      <c r="Z41" s="229"/>
    </row>
    <row r="42" spans="1:26" ht="29.45" customHeight="1" x14ac:dyDescent="0.25">
      <c r="A42" s="538"/>
      <c r="B42" s="541"/>
      <c r="C42" s="523"/>
      <c r="D42" s="526"/>
      <c r="E42" s="278">
        <v>5</v>
      </c>
      <c r="F42" s="258"/>
      <c r="G42" s="194"/>
      <c r="H42" s="194"/>
      <c r="I42" s="221" t="str">
        <f t="shared" si="0"/>
        <v xml:space="preserve">  </v>
      </c>
      <c r="J42" s="283"/>
      <c r="K42" s="232" t="str">
        <f>+IFERROR(VLOOKUP($J42,'10 FORMULAS'!$B$53:$C$53,2,0),"")</f>
        <v/>
      </c>
      <c r="L42" s="232" t="str">
        <f t="shared" si="1"/>
        <v/>
      </c>
      <c r="M42" s="279"/>
      <c r="N42" s="232" t="str">
        <f>+IFERROR(VLOOKUP($M42,'10 FORMULAS'!$B$54:$C$55,2,0),"")</f>
        <v/>
      </c>
      <c r="O42" s="280"/>
      <c r="P42" s="280"/>
      <c r="Q42" s="280"/>
      <c r="R42" s="280"/>
      <c r="S42" s="232" t="str">
        <f t="shared" si="2"/>
        <v/>
      </c>
      <c r="T42" s="232" t="str">
        <f t="shared" si="3"/>
        <v/>
      </c>
      <c r="U42" s="232" t="str">
        <f t="shared" si="4"/>
        <v/>
      </c>
      <c r="V42" s="533"/>
      <c r="W42" s="38"/>
      <c r="X42" s="228"/>
      <c r="Y42" s="229"/>
      <c r="Z42" s="229"/>
    </row>
    <row r="43" spans="1:26" ht="29.45" customHeight="1" thickBot="1" x14ac:dyDescent="0.3">
      <c r="A43" s="539"/>
      <c r="B43" s="542"/>
      <c r="C43" s="524"/>
      <c r="D43" s="527"/>
      <c r="E43" s="281">
        <v>6</v>
      </c>
      <c r="F43" s="261"/>
      <c r="G43" s="195"/>
      <c r="H43" s="195"/>
      <c r="I43" s="344" t="str">
        <f t="shared" si="0"/>
        <v xml:space="preserve">  </v>
      </c>
      <c r="J43" s="377"/>
      <c r="K43" s="345" t="str">
        <f>+IFERROR(VLOOKUP($J43,'10 FORMULAS'!$B$53:$C$53,2,0),"")</f>
        <v/>
      </c>
      <c r="L43" s="345" t="str">
        <f t="shared" si="1"/>
        <v/>
      </c>
      <c r="M43" s="346"/>
      <c r="N43" s="345" t="str">
        <f>+IFERROR(VLOOKUP($M43,'10 FORMULAS'!$B$54:$C$55,2,0),"")</f>
        <v/>
      </c>
      <c r="O43" s="347"/>
      <c r="P43" s="347"/>
      <c r="Q43" s="347"/>
      <c r="R43" s="347"/>
      <c r="S43" s="345" t="str">
        <f t="shared" si="2"/>
        <v/>
      </c>
      <c r="T43" s="345" t="str">
        <f t="shared" si="3"/>
        <v/>
      </c>
      <c r="U43" s="345" t="str">
        <f t="shared" si="4"/>
        <v/>
      </c>
      <c r="V43" s="534"/>
      <c r="W43" s="38"/>
    </row>
    <row r="44" spans="1:26" ht="29.45" customHeight="1" x14ac:dyDescent="0.25">
      <c r="A44" s="537" t="str">
        <f>'2 CONTEXTO E IDENTIFICACIÓN'!A15</f>
        <v>R7</v>
      </c>
      <c r="B44" s="540" t="str">
        <f>+'2 CONTEXTO E IDENTIFICACIÓN'!J15</f>
        <v xml:space="preserve"> por a causa de </v>
      </c>
      <c r="C44" s="522" t="str">
        <f>+'3 PROBABIL E IMPACTO INHERENTE'!E15</f>
        <v/>
      </c>
      <c r="D44" s="525" t="str">
        <f>+'3 PROBABIL E IMPACTO INHERENTE'!M15</f>
        <v/>
      </c>
      <c r="E44" s="338">
        <v>1</v>
      </c>
      <c r="F44" s="259"/>
      <c r="G44" s="52"/>
      <c r="H44" s="52"/>
      <c r="I44" s="340" t="str">
        <f t="shared" si="0"/>
        <v xml:space="preserve">  </v>
      </c>
      <c r="J44" s="376"/>
      <c r="K44" s="341" t="str">
        <f>+IFERROR(VLOOKUP($J44,'10 FORMULAS'!$B$53:$C$53,2,0),"")</f>
        <v/>
      </c>
      <c r="L44" s="341" t="str">
        <f t="shared" si="1"/>
        <v/>
      </c>
      <c r="M44" s="342"/>
      <c r="N44" s="341" t="str">
        <f>+IFERROR(VLOOKUP($M44,'10 FORMULAS'!$B$54:$C$55,2,0),"")</f>
        <v/>
      </c>
      <c r="O44" s="343"/>
      <c r="P44" s="343"/>
      <c r="Q44" s="343"/>
      <c r="R44" s="343"/>
      <c r="S44" s="341" t="str">
        <f t="shared" si="2"/>
        <v/>
      </c>
      <c r="T44" s="341" t="str">
        <f t="shared" si="3"/>
        <v/>
      </c>
      <c r="U44" s="341" t="str">
        <f t="shared" si="4"/>
        <v/>
      </c>
      <c r="V44" s="532"/>
      <c r="W44" s="38"/>
      <c r="X44" s="228"/>
      <c r="Y44" s="229"/>
      <c r="Z44" s="229"/>
    </row>
    <row r="45" spans="1:26" ht="29.45" customHeight="1" x14ac:dyDescent="0.25">
      <c r="A45" s="538"/>
      <c r="B45" s="541"/>
      <c r="C45" s="523"/>
      <c r="D45" s="526"/>
      <c r="E45" s="278">
        <v>2</v>
      </c>
      <c r="F45" s="258"/>
      <c r="G45" s="194"/>
      <c r="H45" s="194"/>
      <c r="I45" s="221" t="str">
        <f t="shared" si="0"/>
        <v xml:space="preserve">  </v>
      </c>
      <c r="J45" s="283"/>
      <c r="K45" s="232" t="str">
        <f>+IFERROR(VLOOKUP($J45,'10 FORMULAS'!$B$53:$C$53,2,0),"")</f>
        <v/>
      </c>
      <c r="L45" s="232" t="str">
        <f t="shared" si="1"/>
        <v/>
      </c>
      <c r="M45" s="279"/>
      <c r="N45" s="232" t="str">
        <f>+IFERROR(VLOOKUP($M45,'10 FORMULAS'!$B$54:$C$55,2,0),"")</f>
        <v/>
      </c>
      <c r="O45" s="280"/>
      <c r="P45" s="280"/>
      <c r="Q45" s="280"/>
      <c r="R45" s="280"/>
      <c r="S45" s="232" t="str">
        <f t="shared" si="2"/>
        <v/>
      </c>
      <c r="T45" s="232" t="str">
        <f t="shared" si="3"/>
        <v/>
      </c>
      <c r="U45" s="232" t="str">
        <f t="shared" si="4"/>
        <v/>
      </c>
      <c r="V45" s="533"/>
      <c r="W45" s="38"/>
      <c r="X45" s="228"/>
      <c r="Y45" s="229"/>
      <c r="Z45" s="229"/>
    </row>
    <row r="46" spans="1:26" ht="29.45" customHeight="1" x14ac:dyDescent="0.25">
      <c r="A46" s="538"/>
      <c r="B46" s="541"/>
      <c r="C46" s="523"/>
      <c r="D46" s="526"/>
      <c r="E46" s="278">
        <v>3</v>
      </c>
      <c r="F46" s="258"/>
      <c r="G46" s="194"/>
      <c r="H46" s="194"/>
      <c r="I46" s="221" t="str">
        <f t="shared" si="0"/>
        <v xml:space="preserve">  </v>
      </c>
      <c r="J46" s="283"/>
      <c r="K46" s="232" t="str">
        <f>+IFERROR(VLOOKUP($J46,'10 FORMULAS'!$B$53:$C$53,2,0),"")</f>
        <v/>
      </c>
      <c r="L46" s="232" t="str">
        <f t="shared" si="1"/>
        <v/>
      </c>
      <c r="M46" s="279"/>
      <c r="N46" s="232" t="str">
        <f>+IFERROR(VLOOKUP($M46,'10 FORMULAS'!$B$54:$C$55,2,0),"")</f>
        <v/>
      </c>
      <c r="O46" s="280"/>
      <c r="P46" s="280"/>
      <c r="Q46" s="280"/>
      <c r="R46" s="280"/>
      <c r="S46" s="232" t="str">
        <f t="shared" si="2"/>
        <v/>
      </c>
      <c r="T46" s="232" t="str">
        <f t="shared" si="3"/>
        <v/>
      </c>
      <c r="U46" s="232" t="str">
        <f t="shared" si="4"/>
        <v/>
      </c>
      <c r="V46" s="533"/>
      <c r="W46" s="38"/>
      <c r="X46" s="228"/>
      <c r="Y46" s="229"/>
      <c r="Z46" s="229"/>
    </row>
    <row r="47" spans="1:26" ht="29.45" customHeight="1" x14ac:dyDescent="0.25">
      <c r="A47" s="538"/>
      <c r="B47" s="541"/>
      <c r="C47" s="523"/>
      <c r="D47" s="526"/>
      <c r="E47" s="278">
        <v>4</v>
      </c>
      <c r="F47" s="258"/>
      <c r="G47" s="194"/>
      <c r="H47" s="194"/>
      <c r="I47" s="221" t="str">
        <f t="shared" si="0"/>
        <v xml:space="preserve">  </v>
      </c>
      <c r="J47" s="283"/>
      <c r="K47" s="232" t="str">
        <f>+IFERROR(VLOOKUP($J47,'10 FORMULAS'!$B$53:$C$53,2,0),"")</f>
        <v/>
      </c>
      <c r="L47" s="232" t="str">
        <f t="shared" si="1"/>
        <v/>
      </c>
      <c r="M47" s="279"/>
      <c r="N47" s="232" t="str">
        <f>+IFERROR(VLOOKUP($M47,'10 FORMULAS'!$B$54:$C$55,2,0),"")</f>
        <v/>
      </c>
      <c r="O47" s="280"/>
      <c r="P47" s="280"/>
      <c r="Q47" s="280"/>
      <c r="R47" s="280"/>
      <c r="S47" s="232" t="str">
        <f t="shared" si="2"/>
        <v/>
      </c>
      <c r="T47" s="232" t="str">
        <f t="shared" si="3"/>
        <v/>
      </c>
      <c r="U47" s="232" t="str">
        <f t="shared" si="4"/>
        <v/>
      </c>
      <c r="V47" s="533"/>
      <c r="W47" s="38"/>
      <c r="X47" s="228"/>
      <c r="Y47" s="229"/>
      <c r="Z47" s="229"/>
    </row>
    <row r="48" spans="1:26" ht="29.45" customHeight="1" x14ac:dyDescent="0.25">
      <c r="A48" s="538"/>
      <c r="B48" s="541"/>
      <c r="C48" s="523"/>
      <c r="D48" s="526"/>
      <c r="E48" s="278">
        <v>5</v>
      </c>
      <c r="F48" s="258"/>
      <c r="G48" s="194"/>
      <c r="H48" s="194"/>
      <c r="I48" s="221" t="str">
        <f t="shared" si="0"/>
        <v xml:space="preserve">  </v>
      </c>
      <c r="J48" s="283"/>
      <c r="K48" s="232" t="str">
        <f>+IFERROR(VLOOKUP($J48,'10 FORMULAS'!$B$53:$C$53,2,0),"")</f>
        <v/>
      </c>
      <c r="L48" s="232" t="str">
        <f t="shared" si="1"/>
        <v/>
      </c>
      <c r="M48" s="279"/>
      <c r="N48" s="232" t="str">
        <f>+IFERROR(VLOOKUP($M48,'10 FORMULAS'!$B$54:$C$55,2,0),"")</f>
        <v/>
      </c>
      <c r="O48" s="280"/>
      <c r="P48" s="280"/>
      <c r="Q48" s="280"/>
      <c r="R48" s="280"/>
      <c r="S48" s="232" t="str">
        <f t="shared" si="2"/>
        <v/>
      </c>
      <c r="T48" s="232" t="str">
        <f t="shared" si="3"/>
        <v/>
      </c>
      <c r="U48" s="232" t="str">
        <f t="shared" si="4"/>
        <v/>
      </c>
      <c r="V48" s="533"/>
      <c r="W48" s="38"/>
      <c r="X48" s="228"/>
      <c r="Y48" s="229"/>
      <c r="Z48" s="229"/>
    </row>
    <row r="49" spans="1:26" ht="29.45" customHeight="1" thickBot="1" x14ac:dyDescent="0.3">
      <c r="A49" s="539"/>
      <c r="B49" s="542"/>
      <c r="C49" s="524"/>
      <c r="D49" s="527"/>
      <c r="E49" s="281">
        <v>6</v>
      </c>
      <c r="F49" s="261"/>
      <c r="G49" s="195"/>
      <c r="H49" s="195"/>
      <c r="I49" s="344" t="str">
        <f t="shared" si="0"/>
        <v xml:space="preserve">  </v>
      </c>
      <c r="J49" s="377"/>
      <c r="K49" s="345" t="str">
        <f>+IFERROR(VLOOKUP($J49,'10 FORMULAS'!$B$53:$C$53,2,0),"")</f>
        <v/>
      </c>
      <c r="L49" s="345" t="str">
        <f t="shared" si="1"/>
        <v/>
      </c>
      <c r="M49" s="346"/>
      <c r="N49" s="345" t="str">
        <f>+IFERROR(VLOOKUP($M49,'10 FORMULAS'!$B$54:$C$55,2,0),"")</f>
        <v/>
      </c>
      <c r="O49" s="347"/>
      <c r="P49" s="347"/>
      <c r="Q49" s="347"/>
      <c r="R49" s="347"/>
      <c r="S49" s="345" t="str">
        <f t="shared" si="2"/>
        <v/>
      </c>
      <c r="T49" s="345" t="str">
        <f t="shared" si="3"/>
        <v/>
      </c>
      <c r="U49" s="345" t="str">
        <f t="shared" si="4"/>
        <v/>
      </c>
      <c r="V49" s="534"/>
      <c r="W49" s="38"/>
    </row>
    <row r="50" spans="1:26" ht="29.45" customHeight="1" x14ac:dyDescent="0.25">
      <c r="A50" s="543" t="str">
        <f>'2 CONTEXTO E IDENTIFICACIÓN'!A16</f>
        <v>R8</v>
      </c>
      <c r="B50" s="544" t="str">
        <f>+'2 CONTEXTO E IDENTIFICACIÓN'!J16</f>
        <v xml:space="preserve"> por a causa de </v>
      </c>
      <c r="C50" s="531" t="str">
        <f>+'3 PROBABIL E IMPACTO INHERENTE'!E16</f>
        <v/>
      </c>
      <c r="D50" s="529" t="str">
        <f>+'3 PROBABIL E IMPACTO INHERENTE'!M16</f>
        <v/>
      </c>
      <c r="E50" s="282">
        <v>1</v>
      </c>
      <c r="F50" s="257"/>
      <c r="G50" s="254"/>
      <c r="H50" s="254"/>
      <c r="I50" s="334" t="str">
        <f t="shared" si="0"/>
        <v xml:space="preserve">  </v>
      </c>
      <c r="J50" s="373"/>
      <c r="K50" s="335" t="str">
        <f>+IFERROR(VLOOKUP($J50,'10 FORMULAS'!$B$53:$C$53,2,0),"")</f>
        <v/>
      </c>
      <c r="L50" s="335" t="str">
        <f t="shared" si="1"/>
        <v/>
      </c>
      <c r="M50" s="336"/>
      <c r="N50" s="335" t="str">
        <f>+IFERROR(VLOOKUP($M50,'10 FORMULAS'!$B$54:$C$55,2,0),"")</f>
        <v/>
      </c>
      <c r="O50" s="337"/>
      <c r="P50" s="337"/>
      <c r="Q50" s="337"/>
      <c r="R50" s="337"/>
      <c r="S50" s="335" t="str">
        <f t="shared" si="2"/>
        <v/>
      </c>
      <c r="T50" s="335" t="str">
        <f t="shared" si="3"/>
        <v/>
      </c>
      <c r="U50" s="335" t="str">
        <f t="shared" si="4"/>
        <v/>
      </c>
      <c r="V50" s="568"/>
      <c r="W50" s="38"/>
      <c r="X50" s="228"/>
      <c r="Y50" s="229"/>
      <c r="Z50" s="229"/>
    </row>
    <row r="51" spans="1:26" ht="29.45" customHeight="1" x14ac:dyDescent="0.25">
      <c r="A51" s="538"/>
      <c r="B51" s="541"/>
      <c r="C51" s="523"/>
      <c r="D51" s="526"/>
      <c r="E51" s="278">
        <v>2</v>
      </c>
      <c r="F51" s="258"/>
      <c r="G51" s="194"/>
      <c r="H51" s="194"/>
      <c r="I51" s="221" t="str">
        <f t="shared" si="0"/>
        <v xml:space="preserve">  </v>
      </c>
      <c r="J51" s="283"/>
      <c r="K51" s="232" t="str">
        <f>+IFERROR(VLOOKUP($J51,'10 FORMULAS'!$B$53:$C$53,2,0),"")</f>
        <v/>
      </c>
      <c r="L51" s="232" t="str">
        <f t="shared" si="1"/>
        <v/>
      </c>
      <c r="M51" s="279"/>
      <c r="N51" s="232" t="str">
        <f>+IFERROR(VLOOKUP($M51,'10 FORMULAS'!$B$54:$C$55,2,0),"")</f>
        <v/>
      </c>
      <c r="O51" s="280"/>
      <c r="P51" s="280"/>
      <c r="Q51" s="280"/>
      <c r="R51" s="280"/>
      <c r="S51" s="232" t="str">
        <f t="shared" si="2"/>
        <v/>
      </c>
      <c r="T51" s="232" t="str">
        <f t="shared" si="3"/>
        <v/>
      </c>
      <c r="U51" s="232" t="str">
        <f t="shared" si="4"/>
        <v/>
      </c>
      <c r="V51" s="533"/>
      <c r="W51" s="38"/>
      <c r="X51" s="228"/>
      <c r="Y51" s="229"/>
      <c r="Z51" s="229"/>
    </row>
    <row r="52" spans="1:26" ht="29.45" customHeight="1" x14ac:dyDescent="0.25">
      <c r="A52" s="538"/>
      <c r="B52" s="541"/>
      <c r="C52" s="523"/>
      <c r="D52" s="526"/>
      <c r="E52" s="278">
        <v>3</v>
      </c>
      <c r="F52" s="258"/>
      <c r="G52" s="194"/>
      <c r="H52" s="194"/>
      <c r="I52" s="221" t="str">
        <f t="shared" si="0"/>
        <v xml:space="preserve">  </v>
      </c>
      <c r="J52" s="283"/>
      <c r="K52" s="232" t="str">
        <f>+IFERROR(VLOOKUP($J52,'10 FORMULAS'!$B$53:$C$53,2,0),"")</f>
        <v/>
      </c>
      <c r="L52" s="232" t="str">
        <f t="shared" si="1"/>
        <v/>
      </c>
      <c r="M52" s="279"/>
      <c r="N52" s="232" t="str">
        <f>+IFERROR(VLOOKUP($M52,'10 FORMULAS'!$B$54:$C$55,2,0),"")</f>
        <v/>
      </c>
      <c r="O52" s="280"/>
      <c r="P52" s="280"/>
      <c r="Q52" s="280"/>
      <c r="R52" s="280"/>
      <c r="S52" s="232" t="str">
        <f t="shared" si="2"/>
        <v/>
      </c>
      <c r="T52" s="232" t="str">
        <f t="shared" ref="T52:T83" si="5">+IFERROR(D52*S52,"")</f>
        <v/>
      </c>
      <c r="U52" s="232" t="str">
        <f t="shared" ref="U52:U83" si="6">+IFERROR(D52-T52,"")</f>
        <v/>
      </c>
      <c r="V52" s="533"/>
      <c r="W52" s="38"/>
      <c r="X52" s="228"/>
      <c r="Y52" s="229"/>
      <c r="Z52" s="229"/>
    </row>
    <row r="53" spans="1:26" ht="29.45" customHeight="1" x14ac:dyDescent="0.25">
      <c r="A53" s="538"/>
      <c r="B53" s="541"/>
      <c r="C53" s="523"/>
      <c r="D53" s="526"/>
      <c r="E53" s="278">
        <v>4</v>
      </c>
      <c r="F53" s="258"/>
      <c r="G53" s="194"/>
      <c r="H53" s="194"/>
      <c r="I53" s="221" t="str">
        <f t="shared" si="0"/>
        <v xml:space="preserve">  </v>
      </c>
      <c r="J53" s="283"/>
      <c r="K53" s="232" t="str">
        <f>+IFERROR(VLOOKUP($J53,'10 FORMULAS'!$B$53:$C$53,2,0),"")</f>
        <v/>
      </c>
      <c r="L53" s="232" t="str">
        <f t="shared" si="1"/>
        <v/>
      </c>
      <c r="M53" s="279"/>
      <c r="N53" s="232" t="str">
        <f>+IFERROR(VLOOKUP($M53,'10 FORMULAS'!$B$54:$C$55,2,0),"")</f>
        <v/>
      </c>
      <c r="O53" s="280"/>
      <c r="P53" s="280"/>
      <c r="Q53" s="280"/>
      <c r="R53" s="280"/>
      <c r="S53" s="232" t="str">
        <f t="shared" si="2"/>
        <v/>
      </c>
      <c r="T53" s="232" t="str">
        <f t="shared" si="5"/>
        <v/>
      </c>
      <c r="U53" s="232" t="str">
        <f t="shared" si="6"/>
        <v/>
      </c>
      <c r="V53" s="533"/>
      <c r="W53" s="38"/>
      <c r="X53" s="228"/>
      <c r="Y53" s="229"/>
      <c r="Z53" s="229"/>
    </row>
    <row r="54" spans="1:26" ht="29.45" customHeight="1" x14ac:dyDescent="0.25">
      <c r="A54" s="538"/>
      <c r="B54" s="541"/>
      <c r="C54" s="523"/>
      <c r="D54" s="526"/>
      <c r="E54" s="278">
        <v>5</v>
      </c>
      <c r="F54" s="258"/>
      <c r="G54" s="194"/>
      <c r="H54" s="194"/>
      <c r="I54" s="221" t="str">
        <f t="shared" si="0"/>
        <v xml:space="preserve">  </v>
      </c>
      <c r="J54" s="283"/>
      <c r="K54" s="232" t="str">
        <f>+IFERROR(VLOOKUP($J54,'10 FORMULAS'!$B$53:$C$53,2,0),"")</f>
        <v/>
      </c>
      <c r="L54" s="232" t="str">
        <f t="shared" si="1"/>
        <v/>
      </c>
      <c r="M54" s="279"/>
      <c r="N54" s="232" t="str">
        <f>+IFERROR(VLOOKUP($M54,'10 FORMULAS'!$B$54:$C$55,2,0),"")</f>
        <v/>
      </c>
      <c r="O54" s="280"/>
      <c r="P54" s="280"/>
      <c r="Q54" s="280"/>
      <c r="R54" s="280"/>
      <c r="S54" s="232" t="str">
        <f t="shared" si="2"/>
        <v/>
      </c>
      <c r="T54" s="232" t="str">
        <f t="shared" si="5"/>
        <v/>
      </c>
      <c r="U54" s="232" t="str">
        <f t="shared" si="6"/>
        <v/>
      </c>
      <c r="V54" s="533"/>
      <c r="W54" s="38"/>
      <c r="X54" s="228"/>
      <c r="Y54" s="229"/>
      <c r="Z54" s="229"/>
    </row>
    <row r="55" spans="1:26" ht="29.45" customHeight="1" thickBot="1" x14ac:dyDescent="0.3">
      <c r="A55" s="539"/>
      <c r="B55" s="542"/>
      <c r="C55" s="524"/>
      <c r="D55" s="527"/>
      <c r="E55" s="281">
        <v>6</v>
      </c>
      <c r="F55" s="261"/>
      <c r="G55" s="195"/>
      <c r="H55" s="195"/>
      <c r="I55" s="221" t="str">
        <f t="shared" si="0"/>
        <v xml:space="preserve">  </v>
      </c>
      <c r="J55" s="283"/>
      <c r="K55" s="232" t="str">
        <f>+IFERROR(VLOOKUP($J55,'10 FORMULAS'!$B$53:$C$53,2,0),"")</f>
        <v/>
      </c>
      <c r="L55" s="232" t="str">
        <f t="shared" si="1"/>
        <v/>
      </c>
      <c r="M55" s="279"/>
      <c r="N55" s="232" t="str">
        <f>+IFERROR(VLOOKUP($M55,'10 FORMULAS'!$B$54:$C$55,2,0),"")</f>
        <v/>
      </c>
      <c r="O55" s="280"/>
      <c r="P55" s="280"/>
      <c r="Q55" s="280"/>
      <c r="R55" s="280"/>
      <c r="S55" s="232" t="str">
        <f t="shared" si="2"/>
        <v/>
      </c>
      <c r="T55" s="232" t="str">
        <f t="shared" si="5"/>
        <v/>
      </c>
      <c r="U55" s="232" t="str">
        <f t="shared" si="6"/>
        <v/>
      </c>
      <c r="V55" s="534"/>
      <c r="W55" s="38"/>
    </row>
    <row r="56" spans="1:26" ht="29.45" customHeight="1" x14ac:dyDescent="0.25">
      <c r="A56" s="537" t="str">
        <f>'2 CONTEXTO E IDENTIFICACIÓN'!A17</f>
        <v>R9</v>
      </c>
      <c r="B56" s="540" t="str">
        <f>+'2 CONTEXTO E IDENTIFICACIÓN'!J17</f>
        <v xml:space="preserve"> por a causa de </v>
      </c>
      <c r="C56" s="522" t="str">
        <f>+'3 PROBABIL E IMPACTO INHERENTE'!E17</f>
        <v/>
      </c>
      <c r="D56" s="525" t="str">
        <f>+'3 PROBABIL E IMPACTO INHERENTE'!M17</f>
        <v/>
      </c>
      <c r="E56" s="282">
        <v>1</v>
      </c>
      <c r="F56" s="259"/>
      <c r="G56" s="52"/>
      <c r="H56" s="52"/>
      <c r="I56" s="221" t="str">
        <f t="shared" si="0"/>
        <v xml:space="preserve">  </v>
      </c>
      <c r="J56" s="283"/>
      <c r="K56" s="232" t="str">
        <f>+IFERROR(VLOOKUP($J56,'10 FORMULAS'!$B$53:$C$53,2,0),"")</f>
        <v/>
      </c>
      <c r="L56" s="232" t="str">
        <f t="shared" si="1"/>
        <v/>
      </c>
      <c r="M56" s="279"/>
      <c r="N56" s="232" t="str">
        <f>+IFERROR(VLOOKUP($M56,'10 FORMULAS'!$B$54:$C$55,2,0),"")</f>
        <v/>
      </c>
      <c r="O56" s="280"/>
      <c r="P56" s="280"/>
      <c r="Q56" s="280"/>
      <c r="R56" s="280"/>
      <c r="S56" s="232" t="str">
        <f t="shared" si="2"/>
        <v/>
      </c>
      <c r="T56" s="232" t="str">
        <f t="shared" si="5"/>
        <v/>
      </c>
      <c r="U56" s="232" t="str">
        <f t="shared" si="6"/>
        <v/>
      </c>
      <c r="V56" s="532"/>
      <c r="W56" s="38"/>
      <c r="X56" s="228"/>
      <c r="Y56" s="229"/>
      <c r="Z56" s="229"/>
    </row>
    <row r="57" spans="1:26" ht="29.45" customHeight="1" x14ac:dyDescent="0.25">
      <c r="A57" s="538"/>
      <c r="B57" s="541"/>
      <c r="C57" s="523"/>
      <c r="D57" s="526"/>
      <c r="E57" s="278">
        <v>2</v>
      </c>
      <c r="F57" s="258"/>
      <c r="G57" s="194"/>
      <c r="H57" s="194"/>
      <c r="I57" s="221" t="str">
        <f t="shared" si="0"/>
        <v xml:space="preserve">  </v>
      </c>
      <c r="J57" s="283"/>
      <c r="K57" s="232" t="str">
        <f>+IFERROR(VLOOKUP($J57,'10 FORMULAS'!$B$53:$C$53,2,0),"")</f>
        <v/>
      </c>
      <c r="L57" s="232" t="str">
        <f t="shared" si="1"/>
        <v/>
      </c>
      <c r="M57" s="279"/>
      <c r="N57" s="232" t="str">
        <f>+IFERROR(VLOOKUP($M57,'10 FORMULAS'!$B$54:$C$55,2,0),"")</f>
        <v/>
      </c>
      <c r="O57" s="280"/>
      <c r="P57" s="280"/>
      <c r="Q57" s="280"/>
      <c r="R57" s="280"/>
      <c r="S57" s="232" t="str">
        <f t="shared" si="2"/>
        <v/>
      </c>
      <c r="T57" s="232" t="str">
        <f t="shared" si="5"/>
        <v/>
      </c>
      <c r="U57" s="232" t="str">
        <f t="shared" si="6"/>
        <v/>
      </c>
      <c r="V57" s="533"/>
      <c r="W57" s="38"/>
      <c r="X57" s="228"/>
      <c r="Y57" s="229"/>
      <c r="Z57" s="229"/>
    </row>
    <row r="58" spans="1:26" ht="29.45" customHeight="1" x14ac:dyDescent="0.25">
      <c r="A58" s="538"/>
      <c r="B58" s="541"/>
      <c r="C58" s="523"/>
      <c r="D58" s="526"/>
      <c r="E58" s="278">
        <v>3</v>
      </c>
      <c r="F58" s="258"/>
      <c r="G58" s="194"/>
      <c r="H58" s="194"/>
      <c r="I58" s="221" t="str">
        <f t="shared" si="0"/>
        <v xml:space="preserve">  </v>
      </c>
      <c r="J58" s="283"/>
      <c r="K58" s="232" t="str">
        <f>+IFERROR(VLOOKUP($J58,'10 FORMULAS'!$B$53:$C$53,2,0),"")</f>
        <v/>
      </c>
      <c r="L58" s="232" t="str">
        <f t="shared" si="1"/>
        <v/>
      </c>
      <c r="M58" s="279"/>
      <c r="N58" s="232" t="str">
        <f>+IFERROR(VLOOKUP($M58,'10 FORMULAS'!$B$54:$C$55,2,0),"")</f>
        <v/>
      </c>
      <c r="O58" s="280"/>
      <c r="P58" s="280"/>
      <c r="Q58" s="280"/>
      <c r="R58" s="280"/>
      <c r="S58" s="232" t="str">
        <f t="shared" si="2"/>
        <v/>
      </c>
      <c r="T58" s="232" t="str">
        <f t="shared" si="5"/>
        <v/>
      </c>
      <c r="U58" s="232" t="str">
        <f t="shared" si="6"/>
        <v/>
      </c>
      <c r="V58" s="533"/>
      <c r="W58" s="38"/>
      <c r="X58" s="228"/>
      <c r="Y58" s="229"/>
      <c r="Z58" s="229"/>
    </row>
    <row r="59" spans="1:26" ht="29.45" customHeight="1" x14ac:dyDescent="0.25">
      <c r="A59" s="538"/>
      <c r="B59" s="541"/>
      <c r="C59" s="523"/>
      <c r="D59" s="526"/>
      <c r="E59" s="278">
        <v>4</v>
      </c>
      <c r="F59" s="258"/>
      <c r="G59" s="194"/>
      <c r="H59" s="194"/>
      <c r="I59" s="221" t="str">
        <f t="shared" si="0"/>
        <v xml:space="preserve">  </v>
      </c>
      <c r="J59" s="283"/>
      <c r="K59" s="232" t="str">
        <f>+IFERROR(VLOOKUP($J59,'10 FORMULAS'!$B$53:$C$53,2,0),"")</f>
        <v/>
      </c>
      <c r="L59" s="232" t="str">
        <f t="shared" si="1"/>
        <v/>
      </c>
      <c r="M59" s="279"/>
      <c r="N59" s="232" t="str">
        <f>+IFERROR(VLOOKUP($M59,'10 FORMULAS'!$B$54:$C$55,2,0),"")</f>
        <v/>
      </c>
      <c r="O59" s="280"/>
      <c r="P59" s="280"/>
      <c r="Q59" s="280"/>
      <c r="R59" s="280"/>
      <c r="S59" s="232" t="str">
        <f t="shared" si="2"/>
        <v/>
      </c>
      <c r="T59" s="232" t="str">
        <f t="shared" si="5"/>
        <v/>
      </c>
      <c r="U59" s="232" t="str">
        <f t="shared" si="6"/>
        <v/>
      </c>
      <c r="V59" s="533"/>
      <c r="W59" s="38"/>
      <c r="X59" s="228"/>
      <c r="Y59" s="229"/>
      <c r="Z59" s="229"/>
    </row>
    <row r="60" spans="1:26" ht="29.45" customHeight="1" x14ac:dyDescent="0.25">
      <c r="A60" s="538"/>
      <c r="B60" s="541"/>
      <c r="C60" s="523"/>
      <c r="D60" s="526"/>
      <c r="E60" s="278">
        <v>5</v>
      </c>
      <c r="F60" s="258"/>
      <c r="G60" s="194"/>
      <c r="H60" s="194"/>
      <c r="I60" s="221" t="str">
        <f t="shared" si="0"/>
        <v xml:space="preserve">  </v>
      </c>
      <c r="J60" s="283"/>
      <c r="K60" s="232" t="str">
        <f>+IFERROR(VLOOKUP($J60,'10 FORMULAS'!$B$53:$C$53,2,0),"")</f>
        <v/>
      </c>
      <c r="L60" s="232" t="str">
        <f t="shared" si="1"/>
        <v/>
      </c>
      <c r="M60" s="279"/>
      <c r="N60" s="232" t="str">
        <f>+IFERROR(VLOOKUP($M60,'10 FORMULAS'!$B$54:$C$55,2,0),"")</f>
        <v/>
      </c>
      <c r="O60" s="280"/>
      <c r="P60" s="280"/>
      <c r="Q60" s="280"/>
      <c r="R60" s="280"/>
      <c r="S60" s="232" t="str">
        <f t="shared" si="2"/>
        <v/>
      </c>
      <c r="T60" s="232" t="str">
        <f t="shared" si="5"/>
        <v/>
      </c>
      <c r="U60" s="232" t="str">
        <f t="shared" si="6"/>
        <v/>
      </c>
      <c r="V60" s="533"/>
      <c r="W60" s="38"/>
      <c r="X60" s="228"/>
      <c r="Y60" s="229"/>
      <c r="Z60" s="229"/>
    </row>
    <row r="61" spans="1:26" ht="29.45" customHeight="1" thickBot="1" x14ac:dyDescent="0.3">
      <c r="A61" s="539"/>
      <c r="B61" s="542"/>
      <c r="C61" s="524"/>
      <c r="D61" s="527"/>
      <c r="E61" s="281">
        <v>6</v>
      </c>
      <c r="F61" s="261"/>
      <c r="G61" s="195"/>
      <c r="H61" s="195"/>
      <c r="I61" s="221" t="str">
        <f t="shared" si="0"/>
        <v xml:space="preserve">  </v>
      </c>
      <c r="J61" s="283"/>
      <c r="K61" s="232" t="str">
        <f>+IFERROR(VLOOKUP($J61,'10 FORMULAS'!$B$53:$C$53,2,0),"")</f>
        <v/>
      </c>
      <c r="L61" s="232" t="str">
        <f t="shared" si="1"/>
        <v/>
      </c>
      <c r="M61" s="279"/>
      <c r="N61" s="232" t="str">
        <f>+IFERROR(VLOOKUP($M61,'10 FORMULAS'!$B$54:$C$55,2,0),"")</f>
        <v/>
      </c>
      <c r="O61" s="280"/>
      <c r="P61" s="280"/>
      <c r="Q61" s="280"/>
      <c r="R61" s="280"/>
      <c r="S61" s="232" t="str">
        <f t="shared" si="2"/>
        <v/>
      </c>
      <c r="T61" s="232" t="str">
        <f t="shared" si="5"/>
        <v/>
      </c>
      <c r="U61" s="232" t="str">
        <f t="shared" si="6"/>
        <v/>
      </c>
      <c r="V61" s="534"/>
      <c r="W61" s="38"/>
    </row>
    <row r="62" spans="1:26" ht="29.45" customHeight="1" x14ac:dyDescent="0.25">
      <c r="A62" s="537" t="str">
        <f>'2 CONTEXTO E IDENTIFICACIÓN'!A18</f>
        <v>R10</v>
      </c>
      <c r="B62" s="540" t="str">
        <f>+'2 CONTEXTO E IDENTIFICACIÓN'!J18</f>
        <v xml:space="preserve"> por a causa de </v>
      </c>
      <c r="C62" s="522" t="str">
        <f>+'3 PROBABIL E IMPACTO INHERENTE'!E18</f>
        <v/>
      </c>
      <c r="D62" s="525" t="str">
        <f>+'3 PROBABIL E IMPACTO INHERENTE'!M18</f>
        <v/>
      </c>
      <c r="E62" s="282">
        <v>1</v>
      </c>
      <c r="F62" s="259"/>
      <c r="G62" s="52"/>
      <c r="H62" s="52"/>
      <c r="I62" s="221" t="str">
        <f t="shared" si="0"/>
        <v xml:space="preserve">  </v>
      </c>
      <c r="J62" s="283"/>
      <c r="K62" s="232" t="str">
        <f>+IFERROR(VLOOKUP($J62,'10 FORMULAS'!$B$53:$C$53,2,0),"")</f>
        <v/>
      </c>
      <c r="L62" s="232" t="str">
        <f t="shared" si="1"/>
        <v/>
      </c>
      <c r="M62" s="279"/>
      <c r="N62" s="232" t="str">
        <f>+IFERROR(VLOOKUP($M62,'10 FORMULAS'!$B$54:$C$55,2,0),"")</f>
        <v/>
      </c>
      <c r="O62" s="280"/>
      <c r="P62" s="280"/>
      <c r="Q62" s="280"/>
      <c r="R62" s="280"/>
      <c r="S62" s="232" t="str">
        <f t="shared" si="2"/>
        <v/>
      </c>
      <c r="T62" s="232" t="str">
        <f t="shared" si="5"/>
        <v/>
      </c>
      <c r="U62" s="232" t="str">
        <f t="shared" si="6"/>
        <v/>
      </c>
      <c r="V62" s="532"/>
      <c r="W62" s="38"/>
      <c r="X62" s="228"/>
      <c r="Y62" s="229"/>
      <c r="Z62" s="229"/>
    </row>
    <row r="63" spans="1:26" ht="29.45" customHeight="1" x14ac:dyDescent="0.25">
      <c r="A63" s="538"/>
      <c r="B63" s="541"/>
      <c r="C63" s="523"/>
      <c r="D63" s="526"/>
      <c r="E63" s="278">
        <v>2</v>
      </c>
      <c r="F63" s="258"/>
      <c r="G63" s="194"/>
      <c r="H63" s="194"/>
      <c r="I63" s="221" t="str">
        <f t="shared" si="0"/>
        <v xml:space="preserve">  </v>
      </c>
      <c r="J63" s="283"/>
      <c r="K63" s="232" t="str">
        <f>+IFERROR(VLOOKUP($J63,'10 FORMULAS'!$B$53:$C$53,2,0),"")</f>
        <v/>
      </c>
      <c r="L63" s="232" t="str">
        <f t="shared" si="1"/>
        <v/>
      </c>
      <c r="M63" s="279"/>
      <c r="N63" s="232" t="str">
        <f>+IFERROR(VLOOKUP($M63,'10 FORMULAS'!$B$54:$C$55,2,0),"")</f>
        <v/>
      </c>
      <c r="O63" s="280"/>
      <c r="P63" s="280"/>
      <c r="Q63" s="280"/>
      <c r="R63" s="280"/>
      <c r="S63" s="232" t="str">
        <f t="shared" si="2"/>
        <v/>
      </c>
      <c r="T63" s="232" t="str">
        <f t="shared" si="5"/>
        <v/>
      </c>
      <c r="U63" s="232" t="str">
        <f t="shared" si="6"/>
        <v/>
      </c>
      <c r="V63" s="533"/>
      <c r="W63" s="38"/>
      <c r="X63" s="228"/>
      <c r="Y63" s="229"/>
      <c r="Z63" s="229"/>
    </row>
    <row r="64" spans="1:26" ht="29.45" customHeight="1" x14ac:dyDescent="0.25">
      <c r="A64" s="538"/>
      <c r="B64" s="541"/>
      <c r="C64" s="523"/>
      <c r="D64" s="526"/>
      <c r="E64" s="278">
        <v>3</v>
      </c>
      <c r="F64" s="258"/>
      <c r="G64" s="194"/>
      <c r="H64" s="194"/>
      <c r="I64" s="221" t="str">
        <f t="shared" si="0"/>
        <v xml:space="preserve">  </v>
      </c>
      <c r="J64" s="283"/>
      <c r="K64" s="232" t="str">
        <f>+IFERROR(VLOOKUP($J64,'10 FORMULAS'!$B$53:$C$53,2,0),"")</f>
        <v/>
      </c>
      <c r="L64" s="232" t="str">
        <f t="shared" si="1"/>
        <v/>
      </c>
      <c r="M64" s="279"/>
      <c r="N64" s="232" t="str">
        <f>+IFERROR(VLOOKUP($M64,'10 FORMULAS'!$B$54:$C$55,2,0),"")</f>
        <v/>
      </c>
      <c r="O64" s="280"/>
      <c r="P64" s="280"/>
      <c r="Q64" s="280"/>
      <c r="R64" s="280"/>
      <c r="S64" s="232" t="str">
        <f t="shared" si="2"/>
        <v/>
      </c>
      <c r="T64" s="232" t="str">
        <f t="shared" si="5"/>
        <v/>
      </c>
      <c r="U64" s="232" t="str">
        <f t="shared" si="6"/>
        <v/>
      </c>
      <c r="V64" s="533"/>
      <c r="W64" s="38"/>
      <c r="X64" s="228"/>
      <c r="Y64" s="229"/>
      <c r="Z64" s="229"/>
    </row>
    <row r="65" spans="1:26" ht="29.45" customHeight="1" x14ac:dyDescent="0.25">
      <c r="A65" s="538"/>
      <c r="B65" s="541"/>
      <c r="C65" s="523"/>
      <c r="D65" s="526"/>
      <c r="E65" s="278">
        <v>4</v>
      </c>
      <c r="F65" s="258"/>
      <c r="G65" s="194"/>
      <c r="H65" s="194"/>
      <c r="I65" s="221" t="str">
        <f t="shared" si="0"/>
        <v xml:space="preserve">  </v>
      </c>
      <c r="J65" s="283"/>
      <c r="K65" s="232" t="str">
        <f>+IFERROR(VLOOKUP($J65,'10 FORMULAS'!$B$53:$C$53,2,0),"")</f>
        <v/>
      </c>
      <c r="L65" s="232" t="str">
        <f t="shared" si="1"/>
        <v/>
      </c>
      <c r="M65" s="279"/>
      <c r="N65" s="232" t="str">
        <f>+IFERROR(VLOOKUP($M65,'10 FORMULAS'!$B$54:$C$55,2,0),"")</f>
        <v/>
      </c>
      <c r="O65" s="280"/>
      <c r="P65" s="280"/>
      <c r="Q65" s="280"/>
      <c r="R65" s="280"/>
      <c r="S65" s="232" t="str">
        <f t="shared" si="2"/>
        <v/>
      </c>
      <c r="T65" s="232" t="str">
        <f t="shared" si="5"/>
        <v/>
      </c>
      <c r="U65" s="232" t="str">
        <f t="shared" si="6"/>
        <v/>
      </c>
      <c r="V65" s="533"/>
      <c r="W65" s="38"/>
      <c r="X65" s="228"/>
      <c r="Y65" s="229"/>
      <c r="Z65" s="229"/>
    </row>
    <row r="66" spans="1:26" ht="29.45" customHeight="1" x14ac:dyDescent="0.25">
      <c r="A66" s="538"/>
      <c r="B66" s="541"/>
      <c r="C66" s="523"/>
      <c r="D66" s="526"/>
      <c r="E66" s="278">
        <v>5</v>
      </c>
      <c r="F66" s="258"/>
      <c r="G66" s="194"/>
      <c r="H66" s="194"/>
      <c r="I66" s="221" t="str">
        <f t="shared" si="0"/>
        <v xml:space="preserve">  </v>
      </c>
      <c r="J66" s="283"/>
      <c r="K66" s="232" t="str">
        <f>+IFERROR(VLOOKUP($J66,'10 FORMULAS'!$B$53:$C$53,2,0),"")</f>
        <v/>
      </c>
      <c r="L66" s="232" t="str">
        <f t="shared" si="1"/>
        <v/>
      </c>
      <c r="M66" s="279"/>
      <c r="N66" s="232" t="str">
        <f>+IFERROR(VLOOKUP($M66,'10 FORMULAS'!$B$54:$C$55,2,0),"")</f>
        <v/>
      </c>
      <c r="O66" s="280"/>
      <c r="P66" s="280"/>
      <c r="Q66" s="280"/>
      <c r="R66" s="280"/>
      <c r="S66" s="232" t="str">
        <f t="shared" si="2"/>
        <v/>
      </c>
      <c r="T66" s="232" t="str">
        <f t="shared" si="5"/>
        <v/>
      </c>
      <c r="U66" s="232" t="str">
        <f t="shared" si="6"/>
        <v/>
      </c>
      <c r="V66" s="533"/>
      <c r="W66" s="38"/>
      <c r="X66" s="228"/>
      <c r="Y66" s="229"/>
      <c r="Z66" s="229"/>
    </row>
    <row r="67" spans="1:26" ht="29.45" customHeight="1" thickBot="1" x14ac:dyDescent="0.3">
      <c r="A67" s="539"/>
      <c r="B67" s="542"/>
      <c r="C67" s="524"/>
      <c r="D67" s="527"/>
      <c r="E67" s="281">
        <v>6</v>
      </c>
      <c r="F67" s="261"/>
      <c r="G67" s="195"/>
      <c r="H67" s="195"/>
      <c r="I67" s="221" t="str">
        <f t="shared" si="0"/>
        <v xml:space="preserve">  </v>
      </c>
      <c r="J67" s="283"/>
      <c r="K67" s="232" t="str">
        <f>+IFERROR(VLOOKUP($J67,'10 FORMULAS'!$B$53:$C$53,2,0),"")</f>
        <v/>
      </c>
      <c r="L67" s="232" t="str">
        <f t="shared" si="1"/>
        <v/>
      </c>
      <c r="M67" s="279"/>
      <c r="N67" s="232" t="str">
        <f>+IFERROR(VLOOKUP($M67,'10 FORMULAS'!$B$54:$C$55,2,0),"")</f>
        <v/>
      </c>
      <c r="O67" s="280"/>
      <c r="P67" s="280"/>
      <c r="Q67" s="280"/>
      <c r="R67" s="280"/>
      <c r="S67" s="232" t="str">
        <f t="shared" si="2"/>
        <v/>
      </c>
      <c r="T67" s="232" t="str">
        <f t="shared" si="5"/>
        <v/>
      </c>
      <c r="U67" s="232" t="str">
        <f t="shared" si="6"/>
        <v/>
      </c>
      <c r="V67" s="534"/>
      <c r="W67" s="38"/>
    </row>
    <row r="68" spans="1:26" ht="29.45" customHeight="1" x14ac:dyDescent="0.25">
      <c r="A68" s="537" t="str">
        <f>'2 CONTEXTO E IDENTIFICACIÓN'!A19</f>
        <v>R11</v>
      </c>
      <c r="B68" s="540" t="str">
        <f>+'2 CONTEXTO E IDENTIFICACIÓN'!J19</f>
        <v xml:space="preserve"> por a causa de </v>
      </c>
      <c r="C68" s="522" t="str">
        <f>+'3 PROBABIL E IMPACTO INHERENTE'!E19</f>
        <v/>
      </c>
      <c r="D68" s="525" t="str">
        <f>+'3 PROBABIL E IMPACTO INHERENTE'!M19</f>
        <v/>
      </c>
      <c r="E68" s="282">
        <v>1</v>
      </c>
      <c r="F68" s="259"/>
      <c r="G68" s="52"/>
      <c r="H68" s="52"/>
      <c r="I68" s="221" t="str">
        <f t="shared" si="0"/>
        <v xml:space="preserve">  </v>
      </c>
      <c r="J68" s="283"/>
      <c r="K68" s="232" t="str">
        <f>+IFERROR(VLOOKUP($J68,'10 FORMULAS'!$B$53:$C$53,2,0),"")</f>
        <v/>
      </c>
      <c r="L68" s="232" t="str">
        <f t="shared" si="1"/>
        <v/>
      </c>
      <c r="M68" s="279"/>
      <c r="N68" s="232" t="str">
        <f>+IFERROR(VLOOKUP($M68,'10 FORMULAS'!$B$54:$C$55,2,0),"")</f>
        <v/>
      </c>
      <c r="O68" s="280"/>
      <c r="P68" s="280"/>
      <c r="Q68" s="280"/>
      <c r="R68" s="280"/>
      <c r="S68" s="232" t="str">
        <f t="shared" si="2"/>
        <v/>
      </c>
      <c r="T68" s="232" t="str">
        <f t="shared" si="5"/>
        <v/>
      </c>
      <c r="U68" s="232" t="str">
        <f t="shared" si="6"/>
        <v/>
      </c>
      <c r="V68" s="532"/>
      <c r="W68" s="38"/>
      <c r="X68" s="228"/>
      <c r="Y68" s="229"/>
      <c r="Z68" s="229"/>
    </row>
    <row r="69" spans="1:26" ht="29.45" customHeight="1" x14ac:dyDescent="0.25">
      <c r="A69" s="543"/>
      <c r="B69" s="544"/>
      <c r="C69" s="531"/>
      <c r="D69" s="529"/>
      <c r="E69" s="278">
        <v>2</v>
      </c>
      <c r="F69" s="257"/>
      <c r="G69" s="254"/>
      <c r="H69" s="254"/>
      <c r="I69" s="221" t="str">
        <f t="shared" si="0"/>
        <v xml:space="preserve">  </v>
      </c>
      <c r="J69" s="283"/>
      <c r="K69" s="232" t="str">
        <f>+IFERROR(VLOOKUP($J69,'10 FORMULAS'!$B$53:$C$53,2,0),"")</f>
        <v/>
      </c>
      <c r="L69" s="232" t="str">
        <f t="shared" si="1"/>
        <v/>
      </c>
      <c r="M69" s="279"/>
      <c r="N69" s="232" t="str">
        <f>+IFERROR(VLOOKUP($M69,'10 FORMULAS'!$B$54:$C$55,2,0),"")</f>
        <v/>
      </c>
      <c r="O69" s="280"/>
      <c r="P69" s="280"/>
      <c r="Q69" s="280"/>
      <c r="R69" s="280"/>
      <c r="S69" s="232" t="str">
        <f t="shared" si="2"/>
        <v/>
      </c>
      <c r="T69" s="232" t="str">
        <f t="shared" si="5"/>
        <v/>
      </c>
      <c r="U69" s="232" t="str">
        <f t="shared" si="6"/>
        <v/>
      </c>
      <c r="V69" s="568"/>
      <c r="W69" s="38"/>
      <c r="X69" s="228"/>
      <c r="Y69" s="229"/>
      <c r="Z69" s="229"/>
    </row>
    <row r="70" spans="1:26" ht="29.45" customHeight="1" x14ac:dyDescent="0.25">
      <c r="A70" s="543"/>
      <c r="B70" s="544"/>
      <c r="C70" s="531"/>
      <c r="D70" s="529"/>
      <c r="E70" s="278">
        <v>3</v>
      </c>
      <c r="F70" s="257"/>
      <c r="G70" s="254"/>
      <c r="H70" s="254"/>
      <c r="I70" s="221" t="str">
        <f t="shared" si="0"/>
        <v xml:space="preserve">  </v>
      </c>
      <c r="J70" s="283"/>
      <c r="K70" s="232" t="str">
        <f>+IFERROR(VLOOKUP($J70,'10 FORMULAS'!$B$53:$C$53,2,0),"")</f>
        <v/>
      </c>
      <c r="L70" s="232" t="str">
        <f t="shared" si="1"/>
        <v/>
      </c>
      <c r="M70" s="279"/>
      <c r="N70" s="232" t="str">
        <f>+IFERROR(VLOOKUP($M70,'10 FORMULAS'!$B$54:$C$55,2,0),"")</f>
        <v/>
      </c>
      <c r="O70" s="280"/>
      <c r="P70" s="280"/>
      <c r="Q70" s="280"/>
      <c r="R70" s="280"/>
      <c r="S70" s="232" t="str">
        <f t="shared" si="2"/>
        <v/>
      </c>
      <c r="T70" s="232" t="str">
        <f t="shared" si="5"/>
        <v/>
      </c>
      <c r="U70" s="232" t="str">
        <f t="shared" si="6"/>
        <v/>
      </c>
      <c r="V70" s="568"/>
      <c r="W70" s="38"/>
      <c r="X70" s="228"/>
      <c r="Y70" s="229"/>
      <c r="Z70" s="229"/>
    </row>
    <row r="71" spans="1:26" ht="29.45" customHeight="1" x14ac:dyDescent="0.25">
      <c r="A71" s="538"/>
      <c r="B71" s="541"/>
      <c r="C71" s="523"/>
      <c r="D71" s="526"/>
      <c r="E71" s="278">
        <v>4</v>
      </c>
      <c r="F71" s="258"/>
      <c r="G71" s="194"/>
      <c r="H71" s="194"/>
      <c r="I71" s="221" t="str">
        <f t="shared" si="0"/>
        <v xml:space="preserve">  </v>
      </c>
      <c r="J71" s="283"/>
      <c r="K71" s="232" t="str">
        <f>+IFERROR(VLOOKUP($J71,'10 FORMULAS'!$B$53:$C$53,2,0),"")</f>
        <v/>
      </c>
      <c r="L71" s="232" t="str">
        <f t="shared" si="1"/>
        <v/>
      </c>
      <c r="M71" s="279"/>
      <c r="N71" s="232" t="str">
        <f>+IFERROR(VLOOKUP($M71,'10 FORMULAS'!$B$54:$C$55,2,0),"")</f>
        <v/>
      </c>
      <c r="O71" s="280"/>
      <c r="P71" s="280"/>
      <c r="Q71" s="280"/>
      <c r="R71" s="280"/>
      <c r="S71" s="232" t="str">
        <f t="shared" si="2"/>
        <v/>
      </c>
      <c r="T71" s="232" t="str">
        <f t="shared" si="5"/>
        <v/>
      </c>
      <c r="U71" s="232" t="str">
        <f t="shared" si="6"/>
        <v/>
      </c>
      <c r="V71" s="533"/>
      <c r="W71" s="38"/>
      <c r="X71" s="228"/>
      <c r="Y71" s="229"/>
      <c r="Z71" s="229"/>
    </row>
    <row r="72" spans="1:26" ht="29.45" customHeight="1" x14ac:dyDescent="0.25">
      <c r="A72" s="538"/>
      <c r="B72" s="541"/>
      <c r="C72" s="523"/>
      <c r="D72" s="526"/>
      <c r="E72" s="278">
        <v>5</v>
      </c>
      <c r="F72" s="258"/>
      <c r="G72" s="194"/>
      <c r="H72" s="194"/>
      <c r="I72" s="221" t="str">
        <f t="shared" ref="I72:I127" si="7">+CONCATENATE(F72," ",G72," ",H72)</f>
        <v xml:space="preserve">  </v>
      </c>
      <c r="J72" s="283"/>
      <c r="K72" s="232" t="str">
        <f>+IFERROR(VLOOKUP($J72,'10 FORMULAS'!$B$53:$C$53,2,0),"")</f>
        <v/>
      </c>
      <c r="L72" s="232" t="str">
        <f t="shared" si="1"/>
        <v/>
      </c>
      <c r="M72" s="279"/>
      <c r="N72" s="232" t="str">
        <f>+IFERROR(VLOOKUP($M72,'10 FORMULAS'!$B$54:$C$55,2,0),"")</f>
        <v/>
      </c>
      <c r="O72" s="280"/>
      <c r="P72" s="280"/>
      <c r="Q72" s="280"/>
      <c r="R72" s="280"/>
      <c r="S72" s="232" t="str">
        <f t="shared" si="2"/>
        <v/>
      </c>
      <c r="T72" s="232" t="str">
        <f t="shared" si="5"/>
        <v/>
      </c>
      <c r="U72" s="232" t="str">
        <f t="shared" si="6"/>
        <v/>
      </c>
      <c r="V72" s="533"/>
      <c r="W72" s="38"/>
      <c r="X72" s="228"/>
      <c r="Y72" s="229"/>
      <c r="Z72" s="229"/>
    </row>
    <row r="73" spans="1:26" ht="29.45" customHeight="1" thickBot="1" x14ac:dyDescent="0.3">
      <c r="A73" s="539"/>
      <c r="B73" s="542"/>
      <c r="C73" s="524"/>
      <c r="D73" s="527"/>
      <c r="E73" s="281">
        <v>6</v>
      </c>
      <c r="F73" s="261"/>
      <c r="G73" s="195"/>
      <c r="H73" s="195"/>
      <c r="I73" s="221" t="str">
        <f t="shared" si="7"/>
        <v xml:space="preserve">  </v>
      </c>
      <c r="J73" s="283"/>
      <c r="K73" s="232" t="str">
        <f>+IFERROR(VLOOKUP($J73,'10 FORMULAS'!$B$53:$C$53,2,0),"")</f>
        <v/>
      </c>
      <c r="L73" s="232" t="str">
        <f t="shared" ref="L73:L127" si="8">+IF(J73="Correctivo","Impacto","")</f>
        <v/>
      </c>
      <c r="M73" s="279"/>
      <c r="N73" s="232" t="str">
        <f>+IFERROR(VLOOKUP($M73,'10 FORMULAS'!$B$54:$C$55,2,0),"")</f>
        <v/>
      </c>
      <c r="O73" s="280"/>
      <c r="P73" s="280"/>
      <c r="Q73" s="280"/>
      <c r="R73" s="280"/>
      <c r="S73" s="232" t="str">
        <f t="shared" ref="S73:S127" si="9">+IFERROR($K73+$N73,"")</f>
        <v/>
      </c>
      <c r="T73" s="232" t="str">
        <f t="shared" si="5"/>
        <v/>
      </c>
      <c r="U73" s="232" t="str">
        <f t="shared" si="6"/>
        <v/>
      </c>
      <c r="V73" s="534"/>
      <c r="W73" s="38"/>
    </row>
    <row r="74" spans="1:26" ht="29.45" customHeight="1" x14ac:dyDescent="0.25">
      <c r="A74" s="537" t="str">
        <f>'2 CONTEXTO E IDENTIFICACIÓN'!A20</f>
        <v>R12</v>
      </c>
      <c r="B74" s="540" t="str">
        <f>+'2 CONTEXTO E IDENTIFICACIÓN'!J20</f>
        <v xml:space="preserve"> por a causa de </v>
      </c>
      <c r="C74" s="522" t="str">
        <f>+'3 PROBABIL E IMPACTO INHERENTE'!E20</f>
        <v/>
      </c>
      <c r="D74" s="525" t="str">
        <f>+'3 PROBABIL E IMPACTO INHERENTE'!M20</f>
        <v/>
      </c>
      <c r="E74" s="282">
        <v>1</v>
      </c>
      <c r="F74" s="259"/>
      <c r="G74" s="52"/>
      <c r="H74" s="52"/>
      <c r="I74" s="221" t="str">
        <f t="shared" si="7"/>
        <v xml:space="preserve">  </v>
      </c>
      <c r="J74" s="283"/>
      <c r="K74" s="232" t="str">
        <f>+IFERROR(VLOOKUP($J74,'10 FORMULAS'!$B$53:$C$53,2,0),"")</f>
        <v/>
      </c>
      <c r="L74" s="232" t="str">
        <f t="shared" si="8"/>
        <v/>
      </c>
      <c r="M74" s="279"/>
      <c r="N74" s="232" t="str">
        <f>+IFERROR(VLOOKUP($M74,'10 FORMULAS'!$B$54:$C$55,2,0),"")</f>
        <v/>
      </c>
      <c r="O74" s="280"/>
      <c r="P74" s="280"/>
      <c r="Q74" s="280"/>
      <c r="R74" s="280"/>
      <c r="S74" s="232" t="str">
        <f t="shared" si="9"/>
        <v/>
      </c>
      <c r="T74" s="232" t="str">
        <f t="shared" si="5"/>
        <v/>
      </c>
      <c r="U74" s="232" t="str">
        <f t="shared" si="6"/>
        <v/>
      </c>
      <c r="V74" s="532"/>
      <c r="W74" s="38"/>
      <c r="X74" s="228"/>
      <c r="Y74" s="229"/>
      <c r="Z74" s="229"/>
    </row>
    <row r="75" spans="1:26" ht="29.45" customHeight="1" x14ac:dyDescent="0.25">
      <c r="A75" s="538"/>
      <c r="B75" s="541"/>
      <c r="C75" s="523"/>
      <c r="D75" s="526"/>
      <c r="E75" s="278">
        <v>2</v>
      </c>
      <c r="F75" s="258"/>
      <c r="G75" s="194"/>
      <c r="H75" s="194"/>
      <c r="I75" s="221" t="str">
        <f t="shared" si="7"/>
        <v xml:space="preserve">  </v>
      </c>
      <c r="J75" s="283"/>
      <c r="K75" s="232" t="str">
        <f>+IFERROR(VLOOKUP($J75,'10 FORMULAS'!$B$53:$C$53,2,0),"")</f>
        <v/>
      </c>
      <c r="L75" s="232" t="str">
        <f t="shared" si="8"/>
        <v/>
      </c>
      <c r="M75" s="279"/>
      <c r="N75" s="232" t="str">
        <f>+IFERROR(VLOOKUP($M75,'10 FORMULAS'!$B$54:$C$55,2,0),"")</f>
        <v/>
      </c>
      <c r="O75" s="280"/>
      <c r="P75" s="280"/>
      <c r="Q75" s="280"/>
      <c r="R75" s="280"/>
      <c r="S75" s="232" t="str">
        <f t="shared" si="9"/>
        <v/>
      </c>
      <c r="T75" s="232" t="str">
        <f t="shared" si="5"/>
        <v/>
      </c>
      <c r="U75" s="232" t="str">
        <f t="shared" si="6"/>
        <v/>
      </c>
      <c r="V75" s="533"/>
      <c r="W75" s="38"/>
      <c r="X75" s="228"/>
      <c r="Y75" s="229"/>
      <c r="Z75" s="229"/>
    </row>
    <row r="76" spans="1:26" ht="29.45" customHeight="1" x14ac:dyDescent="0.25">
      <c r="A76" s="538"/>
      <c r="B76" s="541"/>
      <c r="C76" s="523"/>
      <c r="D76" s="526"/>
      <c r="E76" s="278">
        <v>3</v>
      </c>
      <c r="F76" s="258"/>
      <c r="G76" s="194"/>
      <c r="H76" s="194"/>
      <c r="I76" s="221" t="str">
        <f t="shared" si="7"/>
        <v xml:space="preserve">  </v>
      </c>
      <c r="J76" s="283"/>
      <c r="K76" s="232" t="str">
        <f>+IFERROR(VLOOKUP($J76,'10 FORMULAS'!$B$53:$C$53,2,0),"")</f>
        <v/>
      </c>
      <c r="L76" s="232" t="str">
        <f t="shared" si="8"/>
        <v/>
      </c>
      <c r="M76" s="279"/>
      <c r="N76" s="232" t="str">
        <f>+IFERROR(VLOOKUP($M76,'10 FORMULAS'!$B$54:$C$55,2,0),"")</f>
        <v/>
      </c>
      <c r="O76" s="280"/>
      <c r="P76" s="280"/>
      <c r="Q76" s="280"/>
      <c r="R76" s="280"/>
      <c r="S76" s="232" t="str">
        <f t="shared" si="9"/>
        <v/>
      </c>
      <c r="T76" s="232" t="str">
        <f t="shared" si="5"/>
        <v/>
      </c>
      <c r="U76" s="232" t="str">
        <f t="shared" si="6"/>
        <v/>
      </c>
      <c r="V76" s="533"/>
      <c r="W76" s="38"/>
      <c r="X76" s="228"/>
      <c r="Y76" s="229"/>
      <c r="Z76" s="229"/>
    </row>
    <row r="77" spans="1:26" ht="29.45" customHeight="1" x14ac:dyDescent="0.25">
      <c r="A77" s="538"/>
      <c r="B77" s="541"/>
      <c r="C77" s="523"/>
      <c r="D77" s="526"/>
      <c r="E77" s="278">
        <v>4</v>
      </c>
      <c r="F77" s="258"/>
      <c r="G77" s="194"/>
      <c r="H77" s="194"/>
      <c r="I77" s="221" t="str">
        <f t="shared" si="7"/>
        <v xml:space="preserve">  </v>
      </c>
      <c r="J77" s="283"/>
      <c r="K77" s="232" t="str">
        <f>+IFERROR(VLOOKUP($J77,'10 FORMULAS'!$B$53:$C$53,2,0),"")</f>
        <v/>
      </c>
      <c r="L77" s="232" t="str">
        <f t="shared" si="8"/>
        <v/>
      </c>
      <c r="M77" s="279"/>
      <c r="N77" s="232" t="str">
        <f>+IFERROR(VLOOKUP($M77,'10 FORMULAS'!$B$54:$C$55,2,0),"")</f>
        <v/>
      </c>
      <c r="O77" s="280"/>
      <c r="P77" s="280"/>
      <c r="Q77" s="280"/>
      <c r="R77" s="280"/>
      <c r="S77" s="232" t="str">
        <f t="shared" si="9"/>
        <v/>
      </c>
      <c r="T77" s="232" t="str">
        <f t="shared" si="5"/>
        <v/>
      </c>
      <c r="U77" s="232" t="str">
        <f t="shared" si="6"/>
        <v/>
      </c>
      <c r="V77" s="533"/>
      <c r="W77" s="38"/>
      <c r="X77" s="228"/>
      <c r="Y77" s="229"/>
      <c r="Z77" s="229"/>
    </row>
    <row r="78" spans="1:26" ht="29.45" customHeight="1" x14ac:dyDescent="0.25">
      <c r="A78" s="538"/>
      <c r="B78" s="541"/>
      <c r="C78" s="523"/>
      <c r="D78" s="526"/>
      <c r="E78" s="278">
        <v>5</v>
      </c>
      <c r="F78" s="258"/>
      <c r="G78" s="194"/>
      <c r="H78" s="194"/>
      <c r="I78" s="221" t="str">
        <f t="shared" si="7"/>
        <v xml:space="preserve">  </v>
      </c>
      <c r="J78" s="283"/>
      <c r="K78" s="232" t="str">
        <f>+IFERROR(VLOOKUP($J78,'10 FORMULAS'!$B$53:$C$53,2,0),"")</f>
        <v/>
      </c>
      <c r="L78" s="232" t="str">
        <f t="shared" si="8"/>
        <v/>
      </c>
      <c r="M78" s="279"/>
      <c r="N78" s="232" t="str">
        <f>+IFERROR(VLOOKUP($M78,'10 FORMULAS'!$B$54:$C$55,2,0),"")</f>
        <v/>
      </c>
      <c r="O78" s="280"/>
      <c r="P78" s="280"/>
      <c r="Q78" s="280"/>
      <c r="R78" s="280"/>
      <c r="S78" s="232" t="str">
        <f t="shared" si="9"/>
        <v/>
      </c>
      <c r="T78" s="232" t="str">
        <f t="shared" si="5"/>
        <v/>
      </c>
      <c r="U78" s="232" t="str">
        <f t="shared" si="6"/>
        <v/>
      </c>
      <c r="V78" s="533"/>
      <c r="W78" s="38"/>
      <c r="X78" s="228"/>
      <c r="Y78" s="229"/>
      <c r="Z78" s="229"/>
    </row>
    <row r="79" spans="1:26" ht="29.45" customHeight="1" thickBot="1" x14ac:dyDescent="0.3">
      <c r="A79" s="539"/>
      <c r="B79" s="542"/>
      <c r="C79" s="524"/>
      <c r="D79" s="527"/>
      <c r="E79" s="281">
        <v>6</v>
      </c>
      <c r="F79" s="261"/>
      <c r="G79" s="195"/>
      <c r="H79" s="195"/>
      <c r="I79" s="221" t="str">
        <f t="shared" si="7"/>
        <v xml:space="preserve">  </v>
      </c>
      <c r="J79" s="283"/>
      <c r="K79" s="232" t="str">
        <f>+IFERROR(VLOOKUP($J79,'10 FORMULAS'!$B$53:$C$53,2,0),"")</f>
        <v/>
      </c>
      <c r="L79" s="232" t="str">
        <f t="shared" si="8"/>
        <v/>
      </c>
      <c r="M79" s="279"/>
      <c r="N79" s="232" t="str">
        <f>+IFERROR(VLOOKUP($M79,'10 FORMULAS'!$B$54:$C$55,2,0),"")</f>
        <v/>
      </c>
      <c r="O79" s="280"/>
      <c r="P79" s="280"/>
      <c r="Q79" s="280"/>
      <c r="R79" s="280"/>
      <c r="S79" s="232" t="str">
        <f t="shared" si="9"/>
        <v/>
      </c>
      <c r="T79" s="232" t="str">
        <f t="shared" si="5"/>
        <v/>
      </c>
      <c r="U79" s="232" t="str">
        <f t="shared" si="6"/>
        <v/>
      </c>
      <c r="V79" s="534"/>
      <c r="W79" s="38"/>
    </row>
    <row r="80" spans="1:26" ht="29.45" customHeight="1" x14ac:dyDescent="0.25">
      <c r="A80" s="537" t="str">
        <f>'2 CONTEXTO E IDENTIFICACIÓN'!A21</f>
        <v>R13</v>
      </c>
      <c r="B80" s="540" t="str">
        <f>+'2 CONTEXTO E IDENTIFICACIÓN'!J21</f>
        <v xml:space="preserve"> por a causa de </v>
      </c>
      <c r="C80" s="522" t="str">
        <f>+'3 PROBABIL E IMPACTO INHERENTE'!E21</f>
        <v/>
      </c>
      <c r="D80" s="525" t="str">
        <f>+'3 PROBABIL E IMPACTO INHERENTE'!M21</f>
        <v/>
      </c>
      <c r="E80" s="282">
        <v>1</v>
      </c>
      <c r="F80" s="259"/>
      <c r="G80" s="52"/>
      <c r="H80" s="52"/>
      <c r="I80" s="221" t="str">
        <f t="shared" si="7"/>
        <v xml:space="preserve">  </v>
      </c>
      <c r="J80" s="283"/>
      <c r="K80" s="232" t="str">
        <f>+IFERROR(VLOOKUP($J80,'10 FORMULAS'!$B$53:$C$53,2,0),"")</f>
        <v/>
      </c>
      <c r="L80" s="232" t="str">
        <f t="shared" si="8"/>
        <v/>
      </c>
      <c r="M80" s="279"/>
      <c r="N80" s="232" t="str">
        <f>+IFERROR(VLOOKUP($M80,'10 FORMULAS'!$B$54:$C$55,2,0),"")</f>
        <v/>
      </c>
      <c r="O80" s="280"/>
      <c r="P80" s="280"/>
      <c r="Q80" s="280"/>
      <c r="R80" s="280"/>
      <c r="S80" s="232" t="str">
        <f t="shared" si="9"/>
        <v/>
      </c>
      <c r="T80" s="232" t="str">
        <f t="shared" si="5"/>
        <v/>
      </c>
      <c r="U80" s="232" t="str">
        <f t="shared" si="6"/>
        <v/>
      </c>
      <c r="V80" s="532"/>
      <c r="W80" s="38"/>
      <c r="X80" s="228"/>
      <c r="Y80" s="229"/>
      <c r="Z80" s="229"/>
    </row>
    <row r="81" spans="1:26" ht="29.45" customHeight="1" x14ac:dyDescent="0.25">
      <c r="A81" s="538"/>
      <c r="B81" s="541"/>
      <c r="C81" s="523"/>
      <c r="D81" s="526"/>
      <c r="E81" s="278">
        <v>2</v>
      </c>
      <c r="F81" s="258"/>
      <c r="G81" s="194"/>
      <c r="H81" s="194"/>
      <c r="I81" s="221" t="str">
        <f t="shared" si="7"/>
        <v xml:space="preserve">  </v>
      </c>
      <c r="J81" s="283"/>
      <c r="K81" s="232" t="str">
        <f>+IFERROR(VLOOKUP($J81,'10 FORMULAS'!$B$53:$C$53,2,0),"")</f>
        <v/>
      </c>
      <c r="L81" s="232" t="str">
        <f t="shared" si="8"/>
        <v/>
      </c>
      <c r="M81" s="279"/>
      <c r="N81" s="232" t="str">
        <f>+IFERROR(VLOOKUP($M81,'10 FORMULAS'!$B$54:$C$55,2,0),"")</f>
        <v/>
      </c>
      <c r="O81" s="280"/>
      <c r="P81" s="280"/>
      <c r="Q81" s="280"/>
      <c r="R81" s="280"/>
      <c r="S81" s="232" t="str">
        <f t="shared" si="9"/>
        <v/>
      </c>
      <c r="T81" s="232" t="str">
        <f t="shared" si="5"/>
        <v/>
      </c>
      <c r="U81" s="232" t="str">
        <f t="shared" si="6"/>
        <v/>
      </c>
      <c r="V81" s="533"/>
      <c r="W81" s="38"/>
      <c r="X81" s="228"/>
      <c r="Y81" s="229"/>
      <c r="Z81" s="229"/>
    </row>
    <row r="82" spans="1:26" ht="29.45" customHeight="1" x14ac:dyDescent="0.25">
      <c r="A82" s="538"/>
      <c r="B82" s="541"/>
      <c r="C82" s="523"/>
      <c r="D82" s="526"/>
      <c r="E82" s="278">
        <v>3</v>
      </c>
      <c r="F82" s="258"/>
      <c r="G82" s="194"/>
      <c r="H82" s="194"/>
      <c r="I82" s="221" t="str">
        <f t="shared" si="7"/>
        <v xml:space="preserve">  </v>
      </c>
      <c r="J82" s="283"/>
      <c r="K82" s="232" t="str">
        <f>+IFERROR(VLOOKUP($J82,'10 FORMULAS'!$B$53:$C$53,2,0),"")</f>
        <v/>
      </c>
      <c r="L82" s="232" t="str">
        <f t="shared" si="8"/>
        <v/>
      </c>
      <c r="M82" s="279"/>
      <c r="N82" s="232" t="str">
        <f>+IFERROR(VLOOKUP($M82,'10 FORMULAS'!$B$54:$C$55,2,0),"")</f>
        <v/>
      </c>
      <c r="O82" s="280"/>
      <c r="P82" s="280"/>
      <c r="Q82" s="280"/>
      <c r="R82" s="280"/>
      <c r="S82" s="232" t="str">
        <f t="shared" si="9"/>
        <v/>
      </c>
      <c r="T82" s="232" t="str">
        <f t="shared" si="5"/>
        <v/>
      </c>
      <c r="U82" s="232" t="str">
        <f t="shared" si="6"/>
        <v/>
      </c>
      <c r="V82" s="533"/>
      <c r="W82" s="38"/>
      <c r="X82" s="228"/>
      <c r="Y82" s="229"/>
      <c r="Z82" s="229"/>
    </row>
    <row r="83" spans="1:26" ht="29.45" customHeight="1" x14ac:dyDescent="0.25">
      <c r="A83" s="538"/>
      <c r="B83" s="541"/>
      <c r="C83" s="523"/>
      <c r="D83" s="526"/>
      <c r="E83" s="278">
        <v>4</v>
      </c>
      <c r="F83" s="258"/>
      <c r="G83" s="194"/>
      <c r="H83" s="194"/>
      <c r="I83" s="221" t="str">
        <f t="shared" si="7"/>
        <v xml:space="preserve">  </v>
      </c>
      <c r="J83" s="283"/>
      <c r="K83" s="232" t="str">
        <f>+IFERROR(VLOOKUP($J83,'10 FORMULAS'!$B$53:$C$53,2,0),"")</f>
        <v/>
      </c>
      <c r="L83" s="232" t="str">
        <f t="shared" si="8"/>
        <v/>
      </c>
      <c r="M83" s="279"/>
      <c r="N83" s="232" t="str">
        <f>+IFERROR(VLOOKUP($M83,'10 FORMULAS'!$B$54:$C$55,2,0),"")</f>
        <v/>
      </c>
      <c r="O83" s="280"/>
      <c r="P83" s="280"/>
      <c r="Q83" s="280"/>
      <c r="R83" s="280"/>
      <c r="S83" s="232" t="str">
        <f t="shared" si="9"/>
        <v/>
      </c>
      <c r="T83" s="232" t="str">
        <f t="shared" si="5"/>
        <v/>
      </c>
      <c r="U83" s="232" t="str">
        <f t="shared" si="6"/>
        <v/>
      </c>
      <c r="V83" s="533"/>
      <c r="W83" s="38"/>
      <c r="X83" s="228"/>
      <c r="Y83" s="229"/>
      <c r="Z83" s="229"/>
    </row>
    <row r="84" spans="1:26" ht="29.45" customHeight="1" x14ac:dyDescent="0.25">
      <c r="A84" s="538"/>
      <c r="B84" s="541"/>
      <c r="C84" s="523"/>
      <c r="D84" s="526"/>
      <c r="E84" s="278">
        <v>5</v>
      </c>
      <c r="F84" s="258"/>
      <c r="G84" s="194"/>
      <c r="H84" s="194"/>
      <c r="I84" s="221" t="str">
        <f t="shared" si="7"/>
        <v xml:space="preserve">  </v>
      </c>
      <c r="J84" s="283"/>
      <c r="K84" s="232" t="str">
        <f>+IFERROR(VLOOKUP($J84,'10 FORMULAS'!$B$53:$C$53,2,0),"")</f>
        <v/>
      </c>
      <c r="L84" s="232" t="str">
        <f t="shared" si="8"/>
        <v/>
      </c>
      <c r="M84" s="279"/>
      <c r="N84" s="232" t="str">
        <f>+IFERROR(VLOOKUP($M84,'10 FORMULAS'!$B$54:$C$55,2,0),"")</f>
        <v/>
      </c>
      <c r="O84" s="280"/>
      <c r="P84" s="280"/>
      <c r="Q84" s="280"/>
      <c r="R84" s="280"/>
      <c r="S84" s="232" t="str">
        <f t="shared" si="9"/>
        <v/>
      </c>
      <c r="T84" s="232" t="str">
        <f t="shared" ref="T84:T115" si="10">+IFERROR(D84*S84,"")</f>
        <v/>
      </c>
      <c r="U84" s="232" t="str">
        <f t="shared" ref="U84:U115" si="11">+IFERROR(D84-T84,"")</f>
        <v/>
      </c>
      <c r="V84" s="533"/>
      <c r="W84" s="38"/>
      <c r="X84" s="228"/>
      <c r="Y84" s="229"/>
      <c r="Z84" s="229"/>
    </row>
    <row r="85" spans="1:26" ht="29.45" customHeight="1" thickBot="1" x14ac:dyDescent="0.3">
      <c r="A85" s="539"/>
      <c r="B85" s="542"/>
      <c r="C85" s="524"/>
      <c r="D85" s="527"/>
      <c r="E85" s="281">
        <v>6</v>
      </c>
      <c r="F85" s="261"/>
      <c r="G85" s="195"/>
      <c r="H85" s="195"/>
      <c r="I85" s="221" t="str">
        <f t="shared" si="7"/>
        <v xml:space="preserve">  </v>
      </c>
      <c r="J85" s="283"/>
      <c r="K85" s="232" t="str">
        <f>+IFERROR(VLOOKUP($J85,'10 FORMULAS'!$B$53:$C$53,2,0),"")</f>
        <v/>
      </c>
      <c r="L85" s="232" t="str">
        <f t="shared" si="8"/>
        <v/>
      </c>
      <c r="M85" s="279"/>
      <c r="N85" s="232" t="str">
        <f>+IFERROR(VLOOKUP($M85,'10 FORMULAS'!$B$54:$C$55,2,0),"")</f>
        <v/>
      </c>
      <c r="O85" s="280"/>
      <c r="P85" s="280"/>
      <c r="Q85" s="280"/>
      <c r="R85" s="280"/>
      <c r="S85" s="232" t="str">
        <f t="shared" si="9"/>
        <v/>
      </c>
      <c r="T85" s="232" t="str">
        <f t="shared" si="10"/>
        <v/>
      </c>
      <c r="U85" s="232" t="str">
        <f t="shared" si="11"/>
        <v/>
      </c>
      <c r="V85" s="534"/>
      <c r="W85" s="38"/>
    </row>
    <row r="86" spans="1:26" ht="29.45" customHeight="1" x14ac:dyDescent="0.25">
      <c r="A86" s="537" t="str">
        <f>'2 CONTEXTO E IDENTIFICACIÓN'!A22</f>
        <v>R14</v>
      </c>
      <c r="B86" s="540" t="str">
        <f>+'2 CONTEXTO E IDENTIFICACIÓN'!J22</f>
        <v xml:space="preserve"> por a causa de </v>
      </c>
      <c r="C86" s="522" t="str">
        <f>+'3 PROBABIL E IMPACTO INHERENTE'!E22</f>
        <v/>
      </c>
      <c r="D86" s="525" t="str">
        <f>+'3 PROBABIL E IMPACTO INHERENTE'!M22</f>
        <v/>
      </c>
      <c r="E86" s="282">
        <v>1</v>
      </c>
      <c r="F86" s="259"/>
      <c r="G86" s="52"/>
      <c r="H86" s="52"/>
      <c r="I86" s="221" t="str">
        <f t="shared" si="7"/>
        <v xml:space="preserve">  </v>
      </c>
      <c r="J86" s="283"/>
      <c r="K86" s="232" t="str">
        <f>+IFERROR(VLOOKUP($J86,'10 FORMULAS'!$B$53:$C$53,2,0),"")</f>
        <v/>
      </c>
      <c r="L86" s="232" t="str">
        <f t="shared" si="8"/>
        <v/>
      </c>
      <c r="M86" s="279"/>
      <c r="N86" s="232" t="str">
        <f>+IFERROR(VLOOKUP($M86,'10 FORMULAS'!$B$54:$C$55,2,0),"")</f>
        <v/>
      </c>
      <c r="O86" s="280"/>
      <c r="P86" s="280"/>
      <c r="Q86" s="280"/>
      <c r="R86" s="280"/>
      <c r="S86" s="232" t="str">
        <f t="shared" si="9"/>
        <v/>
      </c>
      <c r="T86" s="232" t="str">
        <f t="shared" si="10"/>
        <v/>
      </c>
      <c r="U86" s="232" t="str">
        <f t="shared" si="11"/>
        <v/>
      </c>
      <c r="V86" s="532"/>
      <c r="W86" s="38"/>
      <c r="X86" s="228"/>
      <c r="Y86" s="229"/>
      <c r="Z86" s="229"/>
    </row>
    <row r="87" spans="1:26" ht="29.45" customHeight="1" x14ac:dyDescent="0.25">
      <c r="A87" s="538"/>
      <c r="B87" s="541"/>
      <c r="C87" s="523"/>
      <c r="D87" s="526"/>
      <c r="E87" s="278">
        <v>2</v>
      </c>
      <c r="F87" s="258"/>
      <c r="G87" s="194"/>
      <c r="H87" s="194"/>
      <c r="I87" s="221" t="str">
        <f t="shared" si="7"/>
        <v xml:space="preserve">  </v>
      </c>
      <c r="J87" s="283"/>
      <c r="K87" s="232" t="str">
        <f>+IFERROR(VLOOKUP($J87,'10 FORMULAS'!$B$53:$C$53,2,0),"")</f>
        <v/>
      </c>
      <c r="L87" s="232" t="str">
        <f t="shared" si="8"/>
        <v/>
      </c>
      <c r="M87" s="279"/>
      <c r="N87" s="232" t="str">
        <f>+IFERROR(VLOOKUP($M87,'10 FORMULAS'!$B$54:$C$55,2,0),"")</f>
        <v/>
      </c>
      <c r="O87" s="280"/>
      <c r="P87" s="280"/>
      <c r="Q87" s="280"/>
      <c r="R87" s="280"/>
      <c r="S87" s="232" t="str">
        <f t="shared" si="9"/>
        <v/>
      </c>
      <c r="T87" s="232" t="str">
        <f t="shared" si="10"/>
        <v/>
      </c>
      <c r="U87" s="232" t="str">
        <f t="shared" si="11"/>
        <v/>
      </c>
      <c r="V87" s="533"/>
      <c r="W87" s="38"/>
      <c r="X87" s="228"/>
      <c r="Y87" s="229"/>
      <c r="Z87" s="229"/>
    </row>
    <row r="88" spans="1:26" ht="29.45" customHeight="1" x14ac:dyDescent="0.25">
      <c r="A88" s="538"/>
      <c r="B88" s="541"/>
      <c r="C88" s="523"/>
      <c r="D88" s="526"/>
      <c r="E88" s="278">
        <v>3</v>
      </c>
      <c r="F88" s="258"/>
      <c r="G88" s="194"/>
      <c r="H88" s="194"/>
      <c r="I88" s="221" t="str">
        <f t="shared" si="7"/>
        <v xml:space="preserve">  </v>
      </c>
      <c r="J88" s="283"/>
      <c r="K88" s="232" t="str">
        <f>+IFERROR(VLOOKUP($J88,'10 FORMULAS'!$B$53:$C$53,2,0),"")</f>
        <v/>
      </c>
      <c r="L88" s="232" t="str">
        <f t="shared" si="8"/>
        <v/>
      </c>
      <c r="M88" s="279"/>
      <c r="N88" s="232" t="str">
        <f>+IFERROR(VLOOKUP($M88,'10 FORMULAS'!$B$54:$C$55,2,0),"")</f>
        <v/>
      </c>
      <c r="O88" s="280"/>
      <c r="P88" s="280"/>
      <c r="Q88" s="280"/>
      <c r="R88" s="280"/>
      <c r="S88" s="232" t="str">
        <f t="shared" si="9"/>
        <v/>
      </c>
      <c r="T88" s="232" t="str">
        <f t="shared" si="10"/>
        <v/>
      </c>
      <c r="U88" s="232" t="str">
        <f t="shared" si="11"/>
        <v/>
      </c>
      <c r="V88" s="533"/>
      <c r="W88" s="38"/>
      <c r="X88" s="228"/>
      <c r="Y88" s="229"/>
      <c r="Z88" s="229"/>
    </row>
    <row r="89" spans="1:26" ht="29.45" customHeight="1" x14ac:dyDescent="0.25">
      <c r="A89" s="538"/>
      <c r="B89" s="541"/>
      <c r="C89" s="523"/>
      <c r="D89" s="526"/>
      <c r="E89" s="278">
        <v>4</v>
      </c>
      <c r="F89" s="258"/>
      <c r="G89" s="194"/>
      <c r="H89" s="194"/>
      <c r="I89" s="221" t="str">
        <f t="shared" si="7"/>
        <v xml:space="preserve">  </v>
      </c>
      <c r="J89" s="283"/>
      <c r="K89" s="232" t="str">
        <f>+IFERROR(VLOOKUP($J89,'10 FORMULAS'!$B$53:$C$53,2,0),"")</f>
        <v/>
      </c>
      <c r="L89" s="232" t="str">
        <f t="shared" si="8"/>
        <v/>
      </c>
      <c r="M89" s="279"/>
      <c r="N89" s="232" t="str">
        <f>+IFERROR(VLOOKUP($M89,'10 FORMULAS'!$B$54:$C$55,2,0),"")</f>
        <v/>
      </c>
      <c r="O89" s="280"/>
      <c r="P89" s="280"/>
      <c r="Q89" s="280"/>
      <c r="R89" s="280"/>
      <c r="S89" s="232" t="str">
        <f t="shared" si="9"/>
        <v/>
      </c>
      <c r="T89" s="232" t="str">
        <f t="shared" si="10"/>
        <v/>
      </c>
      <c r="U89" s="232" t="str">
        <f t="shared" si="11"/>
        <v/>
      </c>
      <c r="V89" s="533"/>
      <c r="W89" s="38"/>
      <c r="X89" s="228"/>
      <c r="Y89" s="229"/>
      <c r="Z89" s="229"/>
    </row>
    <row r="90" spans="1:26" ht="29.45" customHeight="1" x14ac:dyDescent="0.25">
      <c r="A90" s="538"/>
      <c r="B90" s="541"/>
      <c r="C90" s="523"/>
      <c r="D90" s="526"/>
      <c r="E90" s="278">
        <v>5</v>
      </c>
      <c r="F90" s="258"/>
      <c r="G90" s="194"/>
      <c r="H90" s="194"/>
      <c r="I90" s="221" t="str">
        <f t="shared" si="7"/>
        <v xml:space="preserve">  </v>
      </c>
      <c r="J90" s="283"/>
      <c r="K90" s="232" t="str">
        <f>+IFERROR(VLOOKUP($J90,'10 FORMULAS'!$B$53:$C$53,2,0),"")</f>
        <v/>
      </c>
      <c r="L90" s="232" t="str">
        <f t="shared" si="8"/>
        <v/>
      </c>
      <c r="M90" s="279"/>
      <c r="N90" s="232" t="str">
        <f>+IFERROR(VLOOKUP($M90,'10 FORMULAS'!$B$54:$C$55,2,0),"")</f>
        <v/>
      </c>
      <c r="O90" s="280"/>
      <c r="P90" s="280"/>
      <c r="Q90" s="280"/>
      <c r="R90" s="280"/>
      <c r="S90" s="232" t="str">
        <f t="shared" si="9"/>
        <v/>
      </c>
      <c r="T90" s="232" t="str">
        <f t="shared" si="10"/>
        <v/>
      </c>
      <c r="U90" s="232" t="str">
        <f t="shared" si="11"/>
        <v/>
      </c>
      <c r="V90" s="533"/>
      <c r="W90" s="38"/>
      <c r="X90" s="228"/>
      <c r="Y90" s="229"/>
      <c r="Z90" s="229"/>
    </row>
    <row r="91" spans="1:26" ht="29.45" customHeight="1" thickBot="1" x14ac:dyDescent="0.3">
      <c r="A91" s="539"/>
      <c r="B91" s="542"/>
      <c r="C91" s="524"/>
      <c r="D91" s="527"/>
      <c r="E91" s="281">
        <v>6</v>
      </c>
      <c r="F91" s="261"/>
      <c r="G91" s="195"/>
      <c r="H91" s="195"/>
      <c r="I91" s="221" t="str">
        <f t="shared" si="7"/>
        <v xml:space="preserve">  </v>
      </c>
      <c r="J91" s="283"/>
      <c r="K91" s="232" t="str">
        <f>+IFERROR(VLOOKUP($J91,'10 FORMULAS'!$B$53:$C$53,2,0),"")</f>
        <v/>
      </c>
      <c r="L91" s="232" t="str">
        <f t="shared" si="8"/>
        <v/>
      </c>
      <c r="M91" s="279"/>
      <c r="N91" s="232" t="str">
        <f>+IFERROR(VLOOKUP($M91,'10 FORMULAS'!$B$54:$C$55,2,0),"")</f>
        <v/>
      </c>
      <c r="O91" s="280"/>
      <c r="P91" s="280"/>
      <c r="Q91" s="280"/>
      <c r="R91" s="280"/>
      <c r="S91" s="232" t="str">
        <f t="shared" si="9"/>
        <v/>
      </c>
      <c r="T91" s="232" t="str">
        <f t="shared" si="10"/>
        <v/>
      </c>
      <c r="U91" s="232" t="str">
        <f t="shared" si="11"/>
        <v/>
      </c>
      <c r="V91" s="534"/>
      <c r="W91" s="38"/>
    </row>
    <row r="92" spans="1:26" ht="29.45" customHeight="1" x14ac:dyDescent="0.25">
      <c r="A92" s="537" t="str">
        <f>'2 CONTEXTO E IDENTIFICACIÓN'!A23</f>
        <v>R15</v>
      </c>
      <c r="B92" s="540" t="str">
        <f>+'2 CONTEXTO E IDENTIFICACIÓN'!J23</f>
        <v xml:space="preserve"> por a causa de </v>
      </c>
      <c r="C92" s="522" t="str">
        <f>+'3 PROBABIL E IMPACTO INHERENTE'!E23</f>
        <v/>
      </c>
      <c r="D92" s="525" t="str">
        <f>+'3 PROBABIL E IMPACTO INHERENTE'!M23</f>
        <v/>
      </c>
      <c r="E92" s="282">
        <v>1</v>
      </c>
      <c r="F92" s="259"/>
      <c r="G92" s="52"/>
      <c r="H92" s="52"/>
      <c r="I92" s="221" t="str">
        <f t="shared" si="7"/>
        <v xml:space="preserve">  </v>
      </c>
      <c r="J92" s="283"/>
      <c r="K92" s="232" t="str">
        <f>+IFERROR(VLOOKUP($J92,'10 FORMULAS'!$B$53:$C$53,2,0),"")</f>
        <v/>
      </c>
      <c r="L92" s="232" t="str">
        <f t="shared" si="8"/>
        <v/>
      </c>
      <c r="M92" s="279"/>
      <c r="N92" s="232" t="str">
        <f>+IFERROR(VLOOKUP($M92,'10 FORMULAS'!$B$54:$C$55,2,0),"")</f>
        <v/>
      </c>
      <c r="O92" s="280"/>
      <c r="P92" s="280"/>
      <c r="Q92" s="280"/>
      <c r="R92" s="280"/>
      <c r="S92" s="232" t="str">
        <f t="shared" si="9"/>
        <v/>
      </c>
      <c r="T92" s="232" t="str">
        <f t="shared" si="10"/>
        <v/>
      </c>
      <c r="U92" s="232" t="str">
        <f t="shared" si="11"/>
        <v/>
      </c>
      <c r="V92" s="532"/>
      <c r="W92" s="38"/>
      <c r="X92" s="228"/>
      <c r="Y92" s="229"/>
      <c r="Z92" s="229"/>
    </row>
    <row r="93" spans="1:26" ht="29.45" customHeight="1" x14ac:dyDescent="0.25">
      <c r="A93" s="538"/>
      <c r="B93" s="541"/>
      <c r="C93" s="523"/>
      <c r="D93" s="526"/>
      <c r="E93" s="278">
        <v>2</v>
      </c>
      <c r="F93" s="258"/>
      <c r="G93" s="194"/>
      <c r="H93" s="194"/>
      <c r="I93" s="221" t="str">
        <f t="shared" si="7"/>
        <v xml:space="preserve">  </v>
      </c>
      <c r="J93" s="283"/>
      <c r="K93" s="232" t="str">
        <f>+IFERROR(VLOOKUP($J93,'10 FORMULAS'!$B$53:$C$53,2,0),"")</f>
        <v/>
      </c>
      <c r="L93" s="232" t="str">
        <f t="shared" si="8"/>
        <v/>
      </c>
      <c r="M93" s="279"/>
      <c r="N93" s="232" t="str">
        <f>+IFERROR(VLOOKUP($M93,'10 FORMULAS'!$B$54:$C$55,2,0),"")</f>
        <v/>
      </c>
      <c r="O93" s="280"/>
      <c r="P93" s="280"/>
      <c r="Q93" s="280"/>
      <c r="R93" s="280"/>
      <c r="S93" s="232" t="str">
        <f t="shared" si="9"/>
        <v/>
      </c>
      <c r="T93" s="232" t="str">
        <f t="shared" si="10"/>
        <v/>
      </c>
      <c r="U93" s="232" t="str">
        <f t="shared" si="11"/>
        <v/>
      </c>
      <c r="V93" s="533"/>
      <c r="W93" s="38"/>
      <c r="X93" s="228"/>
      <c r="Y93" s="229"/>
      <c r="Z93" s="229"/>
    </row>
    <row r="94" spans="1:26" ht="29.45" customHeight="1" x14ac:dyDescent="0.25">
      <c r="A94" s="538"/>
      <c r="B94" s="541"/>
      <c r="C94" s="523"/>
      <c r="D94" s="526"/>
      <c r="E94" s="278">
        <v>3</v>
      </c>
      <c r="F94" s="258"/>
      <c r="G94" s="194"/>
      <c r="H94" s="194"/>
      <c r="I94" s="221" t="str">
        <f t="shared" si="7"/>
        <v xml:space="preserve">  </v>
      </c>
      <c r="J94" s="283"/>
      <c r="K94" s="232" t="str">
        <f>+IFERROR(VLOOKUP($J94,'10 FORMULAS'!$B$53:$C$53,2,0),"")</f>
        <v/>
      </c>
      <c r="L94" s="232" t="str">
        <f t="shared" si="8"/>
        <v/>
      </c>
      <c r="M94" s="279"/>
      <c r="N94" s="232" t="str">
        <f>+IFERROR(VLOOKUP($M94,'10 FORMULAS'!$B$54:$C$55,2,0),"")</f>
        <v/>
      </c>
      <c r="O94" s="280"/>
      <c r="P94" s="280"/>
      <c r="Q94" s="280"/>
      <c r="R94" s="280"/>
      <c r="S94" s="232" t="str">
        <f t="shared" si="9"/>
        <v/>
      </c>
      <c r="T94" s="232" t="str">
        <f t="shared" si="10"/>
        <v/>
      </c>
      <c r="U94" s="232" t="str">
        <f t="shared" si="11"/>
        <v/>
      </c>
      <c r="V94" s="533"/>
      <c r="W94" s="38"/>
      <c r="X94" s="228"/>
      <c r="Y94" s="229"/>
      <c r="Z94" s="229"/>
    </row>
    <row r="95" spans="1:26" ht="29.45" customHeight="1" x14ac:dyDescent="0.25">
      <c r="A95" s="538"/>
      <c r="B95" s="541"/>
      <c r="C95" s="523"/>
      <c r="D95" s="526"/>
      <c r="E95" s="278">
        <v>4</v>
      </c>
      <c r="F95" s="258"/>
      <c r="G95" s="194"/>
      <c r="H95" s="194"/>
      <c r="I95" s="221" t="str">
        <f t="shared" si="7"/>
        <v xml:space="preserve">  </v>
      </c>
      <c r="J95" s="283"/>
      <c r="K95" s="232" t="str">
        <f>+IFERROR(VLOOKUP($J95,'10 FORMULAS'!$B$53:$C$53,2,0),"")</f>
        <v/>
      </c>
      <c r="L95" s="232" t="str">
        <f t="shared" si="8"/>
        <v/>
      </c>
      <c r="M95" s="279"/>
      <c r="N95" s="232" t="str">
        <f>+IFERROR(VLOOKUP($M95,'10 FORMULAS'!$B$54:$C$55,2,0),"")</f>
        <v/>
      </c>
      <c r="O95" s="280"/>
      <c r="P95" s="280"/>
      <c r="Q95" s="280"/>
      <c r="R95" s="280"/>
      <c r="S95" s="232" t="str">
        <f t="shared" si="9"/>
        <v/>
      </c>
      <c r="T95" s="232" t="str">
        <f t="shared" si="10"/>
        <v/>
      </c>
      <c r="U95" s="232" t="str">
        <f t="shared" si="11"/>
        <v/>
      </c>
      <c r="V95" s="533"/>
      <c r="W95" s="38"/>
      <c r="X95" s="228"/>
      <c r="Y95" s="229"/>
      <c r="Z95" s="229"/>
    </row>
    <row r="96" spans="1:26" ht="29.45" customHeight="1" x14ac:dyDescent="0.25">
      <c r="A96" s="538"/>
      <c r="B96" s="541"/>
      <c r="C96" s="523"/>
      <c r="D96" s="526"/>
      <c r="E96" s="278">
        <v>5</v>
      </c>
      <c r="F96" s="258"/>
      <c r="G96" s="194"/>
      <c r="H96" s="194"/>
      <c r="I96" s="221" t="str">
        <f t="shared" si="7"/>
        <v xml:space="preserve">  </v>
      </c>
      <c r="J96" s="283"/>
      <c r="K96" s="232" t="str">
        <f>+IFERROR(VLOOKUP($J96,'10 FORMULAS'!$B$53:$C$53,2,0),"")</f>
        <v/>
      </c>
      <c r="L96" s="232" t="str">
        <f t="shared" si="8"/>
        <v/>
      </c>
      <c r="M96" s="279"/>
      <c r="N96" s="232" t="str">
        <f>+IFERROR(VLOOKUP($M96,'10 FORMULAS'!$B$54:$C$55,2,0),"")</f>
        <v/>
      </c>
      <c r="O96" s="280"/>
      <c r="P96" s="280"/>
      <c r="Q96" s="280"/>
      <c r="R96" s="280"/>
      <c r="S96" s="232" t="str">
        <f t="shared" si="9"/>
        <v/>
      </c>
      <c r="T96" s="232" t="str">
        <f t="shared" si="10"/>
        <v/>
      </c>
      <c r="U96" s="232" t="str">
        <f t="shared" si="11"/>
        <v/>
      </c>
      <c r="V96" s="533"/>
      <c r="W96" s="38"/>
      <c r="X96" s="228"/>
      <c r="Y96" s="229"/>
      <c r="Z96" s="229"/>
    </row>
    <row r="97" spans="1:26" ht="29.45" customHeight="1" thickBot="1" x14ac:dyDescent="0.3">
      <c r="A97" s="539"/>
      <c r="B97" s="542"/>
      <c r="C97" s="524"/>
      <c r="D97" s="527"/>
      <c r="E97" s="281">
        <v>6</v>
      </c>
      <c r="F97" s="261"/>
      <c r="G97" s="195"/>
      <c r="H97" s="195"/>
      <c r="I97" s="221" t="str">
        <f t="shared" si="7"/>
        <v xml:space="preserve">  </v>
      </c>
      <c r="J97" s="283"/>
      <c r="K97" s="232" t="str">
        <f>+IFERROR(VLOOKUP($J97,'10 FORMULAS'!$B$53:$C$53,2,0),"")</f>
        <v/>
      </c>
      <c r="L97" s="232" t="str">
        <f t="shared" si="8"/>
        <v/>
      </c>
      <c r="M97" s="279"/>
      <c r="N97" s="232" t="str">
        <f>+IFERROR(VLOOKUP($M97,'10 FORMULAS'!$B$54:$C$55,2,0),"")</f>
        <v/>
      </c>
      <c r="O97" s="280"/>
      <c r="P97" s="280"/>
      <c r="Q97" s="280"/>
      <c r="R97" s="280"/>
      <c r="S97" s="232" t="str">
        <f t="shared" si="9"/>
        <v/>
      </c>
      <c r="T97" s="232" t="str">
        <f t="shared" si="10"/>
        <v/>
      </c>
      <c r="U97" s="232" t="str">
        <f t="shared" si="11"/>
        <v/>
      </c>
      <c r="V97" s="534"/>
      <c r="W97" s="38"/>
    </row>
    <row r="98" spans="1:26" ht="29.45" customHeight="1" x14ac:dyDescent="0.25">
      <c r="A98" s="537" t="str">
        <f>'2 CONTEXTO E IDENTIFICACIÓN'!A24</f>
        <v>R16</v>
      </c>
      <c r="B98" s="540" t="str">
        <f>+'2 CONTEXTO E IDENTIFICACIÓN'!J24</f>
        <v xml:space="preserve"> por a causa de </v>
      </c>
      <c r="C98" s="522" t="str">
        <f>+'3 PROBABIL E IMPACTO INHERENTE'!E24</f>
        <v/>
      </c>
      <c r="D98" s="525" t="str">
        <f>+'3 PROBABIL E IMPACTO INHERENTE'!M24</f>
        <v/>
      </c>
      <c r="E98" s="282">
        <v>1</v>
      </c>
      <c r="F98" s="259"/>
      <c r="G98" s="52"/>
      <c r="H98" s="52"/>
      <c r="I98" s="221" t="str">
        <f t="shared" si="7"/>
        <v xml:space="preserve">  </v>
      </c>
      <c r="J98" s="283"/>
      <c r="K98" s="232" t="str">
        <f>+IFERROR(VLOOKUP($J98,'10 FORMULAS'!$B$53:$C$53,2,0),"")</f>
        <v/>
      </c>
      <c r="L98" s="232" t="str">
        <f t="shared" si="8"/>
        <v/>
      </c>
      <c r="M98" s="279"/>
      <c r="N98" s="232" t="str">
        <f>+IFERROR(VLOOKUP($M98,'10 FORMULAS'!$B$54:$C$55,2,0),"")</f>
        <v/>
      </c>
      <c r="O98" s="280"/>
      <c r="P98" s="280"/>
      <c r="Q98" s="280"/>
      <c r="R98" s="280"/>
      <c r="S98" s="232" t="str">
        <f t="shared" si="9"/>
        <v/>
      </c>
      <c r="T98" s="232" t="str">
        <f t="shared" si="10"/>
        <v/>
      </c>
      <c r="U98" s="232" t="str">
        <f t="shared" si="11"/>
        <v/>
      </c>
      <c r="V98" s="532"/>
      <c r="W98" s="38"/>
      <c r="X98" s="228"/>
      <c r="Y98" s="229"/>
      <c r="Z98" s="229"/>
    </row>
    <row r="99" spans="1:26" ht="29.45" customHeight="1" x14ac:dyDescent="0.25">
      <c r="A99" s="538"/>
      <c r="B99" s="541"/>
      <c r="C99" s="523"/>
      <c r="D99" s="526"/>
      <c r="E99" s="278">
        <v>2</v>
      </c>
      <c r="F99" s="258"/>
      <c r="G99" s="194"/>
      <c r="H99" s="194"/>
      <c r="I99" s="221" t="str">
        <f t="shared" si="7"/>
        <v xml:space="preserve">  </v>
      </c>
      <c r="J99" s="283"/>
      <c r="K99" s="232" t="str">
        <f>+IFERROR(VLOOKUP($J99,'10 FORMULAS'!$B$53:$C$53,2,0),"")</f>
        <v/>
      </c>
      <c r="L99" s="232" t="str">
        <f t="shared" si="8"/>
        <v/>
      </c>
      <c r="M99" s="279"/>
      <c r="N99" s="232" t="str">
        <f>+IFERROR(VLOOKUP($M99,'10 FORMULAS'!$B$54:$C$55,2,0),"")</f>
        <v/>
      </c>
      <c r="O99" s="280"/>
      <c r="P99" s="280"/>
      <c r="Q99" s="280"/>
      <c r="R99" s="280"/>
      <c r="S99" s="232" t="str">
        <f t="shared" si="9"/>
        <v/>
      </c>
      <c r="T99" s="232" t="str">
        <f t="shared" si="10"/>
        <v/>
      </c>
      <c r="U99" s="232" t="str">
        <f t="shared" si="11"/>
        <v/>
      </c>
      <c r="V99" s="533"/>
      <c r="W99" s="38"/>
      <c r="X99" s="228"/>
      <c r="Y99" s="229"/>
      <c r="Z99" s="229"/>
    </row>
    <row r="100" spans="1:26" ht="29.45" customHeight="1" x14ac:dyDescent="0.25">
      <c r="A100" s="538"/>
      <c r="B100" s="541"/>
      <c r="C100" s="523"/>
      <c r="D100" s="526"/>
      <c r="E100" s="278">
        <v>3</v>
      </c>
      <c r="F100" s="258"/>
      <c r="G100" s="194"/>
      <c r="H100" s="194"/>
      <c r="I100" s="221" t="str">
        <f t="shared" si="7"/>
        <v xml:space="preserve">  </v>
      </c>
      <c r="J100" s="283"/>
      <c r="K100" s="232" t="str">
        <f>+IFERROR(VLOOKUP($J100,'10 FORMULAS'!$B$53:$C$53,2,0),"")</f>
        <v/>
      </c>
      <c r="L100" s="232" t="str">
        <f t="shared" si="8"/>
        <v/>
      </c>
      <c r="M100" s="279"/>
      <c r="N100" s="232" t="str">
        <f>+IFERROR(VLOOKUP($M100,'10 FORMULAS'!$B$54:$C$55,2,0),"")</f>
        <v/>
      </c>
      <c r="O100" s="280"/>
      <c r="P100" s="280"/>
      <c r="Q100" s="280"/>
      <c r="R100" s="280"/>
      <c r="S100" s="232" t="str">
        <f t="shared" si="9"/>
        <v/>
      </c>
      <c r="T100" s="232" t="str">
        <f t="shared" si="10"/>
        <v/>
      </c>
      <c r="U100" s="232" t="str">
        <f t="shared" si="11"/>
        <v/>
      </c>
      <c r="V100" s="533"/>
      <c r="W100" s="38"/>
      <c r="X100" s="228"/>
      <c r="Y100" s="229"/>
      <c r="Z100" s="229"/>
    </row>
    <row r="101" spans="1:26" ht="29.45" customHeight="1" x14ac:dyDescent="0.25">
      <c r="A101" s="538"/>
      <c r="B101" s="541"/>
      <c r="C101" s="523"/>
      <c r="D101" s="526"/>
      <c r="E101" s="278">
        <v>4</v>
      </c>
      <c r="F101" s="258"/>
      <c r="G101" s="194"/>
      <c r="H101" s="194"/>
      <c r="I101" s="221" t="str">
        <f t="shared" si="7"/>
        <v xml:space="preserve">  </v>
      </c>
      <c r="J101" s="283"/>
      <c r="K101" s="232" t="str">
        <f>+IFERROR(VLOOKUP($J101,'10 FORMULAS'!$B$53:$C$53,2,0),"")</f>
        <v/>
      </c>
      <c r="L101" s="232" t="str">
        <f t="shared" si="8"/>
        <v/>
      </c>
      <c r="M101" s="279"/>
      <c r="N101" s="232" t="str">
        <f>+IFERROR(VLOOKUP($M101,'10 FORMULAS'!$B$54:$C$55,2,0),"")</f>
        <v/>
      </c>
      <c r="O101" s="280"/>
      <c r="P101" s="280"/>
      <c r="Q101" s="280"/>
      <c r="R101" s="280"/>
      <c r="S101" s="232" t="str">
        <f t="shared" si="9"/>
        <v/>
      </c>
      <c r="T101" s="232" t="str">
        <f t="shared" si="10"/>
        <v/>
      </c>
      <c r="U101" s="232" t="str">
        <f t="shared" si="11"/>
        <v/>
      </c>
      <c r="V101" s="533"/>
      <c r="W101" s="38"/>
      <c r="X101" s="228"/>
      <c r="Y101" s="229"/>
      <c r="Z101" s="229"/>
    </row>
    <row r="102" spans="1:26" ht="29.45" customHeight="1" x14ac:dyDescent="0.25">
      <c r="A102" s="538"/>
      <c r="B102" s="541"/>
      <c r="C102" s="523"/>
      <c r="D102" s="526"/>
      <c r="E102" s="278">
        <v>5</v>
      </c>
      <c r="F102" s="258"/>
      <c r="G102" s="194"/>
      <c r="H102" s="194"/>
      <c r="I102" s="221" t="str">
        <f t="shared" si="7"/>
        <v xml:space="preserve">  </v>
      </c>
      <c r="J102" s="283"/>
      <c r="K102" s="232" t="str">
        <f>+IFERROR(VLOOKUP($J102,'10 FORMULAS'!$B$53:$C$53,2,0),"")</f>
        <v/>
      </c>
      <c r="L102" s="232" t="str">
        <f t="shared" si="8"/>
        <v/>
      </c>
      <c r="M102" s="279"/>
      <c r="N102" s="232" t="str">
        <f>+IFERROR(VLOOKUP($M102,'10 FORMULAS'!$B$54:$C$55,2,0),"")</f>
        <v/>
      </c>
      <c r="O102" s="280"/>
      <c r="P102" s="280"/>
      <c r="Q102" s="280"/>
      <c r="R102" s="280"/>
      <c r="S102" s="232" t="str">
        <f t="shared" si="9"/>
        <v/>
      </c>
      <c r="T102" s="232" t="str">
        <f t="shared" si="10"/>
        <v/>
      </c>
      <c r="U102" s="232" t="str">
        <f t="shared" si="11"/>
        <v/>
      </c>
      <c r="V102" s="533"/>
      <c r="W102" s="38"/>
      <c r="X102" s="228"/>
      <c r="Y102" s="229"/>
      <c r="Z102" s="229"/>
    </row>
    <row r="103" spans="1:26" ht="29.45" customHeight="1" thickBot="1" x14ac:dyDescent="0.3">
      <c r="A103" s="539"/>
      <c r="B103" s="542"/>
      <c r="C103" s="524"/>
      <c r="D103" s="527"/>
      <c r="E103" s="281">
        <v>6</v>
      </c>
      <c r="F103" s="261"/>
      <c r="G103" s="195"/>
      <c r="H103" s="195"/>
      <c r="I103" s="221" t="str">
        <f t="shared" si="7"/>
        <v xml:space="preserve">  </v>
      </c>
      <c r="J103" s="283"/>
      <c r="K103" s="232" t="str">
        <f>+IFERROR(VLOOKUP($J103,'10 FORMULAS'!$B$53:$C$53,2,0),"")</f>
        <v/>
      </c>
      <c r="L103" s="232" t="str">
        <f t="shared" si="8"/>
        <v/>
      </c>
      <c r="M103" s="279"/>
      <c r="N103" s="232" t="str">
        <f>+IFERROR(VLOOKUP($M103,'10 FORMULAS'!$B$54:$C$55,2,0),"")</f>
        <v/>
      </c>
      <c r="O103" s="280"/>
      <c r="P103" s="280"/>
      <c r="Q103" s="280"/>
      <c r="R103" s="280"/>
      <c r="S103" s="232" t="str">
        <f t="shared" si="9"/>
        <v/>
      </c>
      <c r="T103" s="232" t="str">
        <f t="shared" si="10"/>
        <v/>
      </c>
      <c r="U103" s="232" t="str">
        <f t="shared" si="11"/>
        <v/>
      </c>
      <c r="V103" s="534"/>
      <c r="W103" s="38"/>
    </row>
    <row r="104" spans="1:26" ht="29.45" customHeight="1" x14ac:dyDescent="0.25">
      <c r="A104" s="537" t="str">
        <f>'2 CONTEXTO E IDENTIFICACIÓN'!A25</f>
        <v>R17</v>
      </c>
      <c r="B104" s="540" t="str">
        <f>+'2 CONTEXTO E IDENTIFICACIÓN'!J25</f>
        <v xml:space="preserve"> por a causa de </v>
      </c>
      <c r="C104" s="522" t="str">
        <f>+'3 PROBABIL E IMPACTO INHERENTE'!E25</f>
        <v/>
      </c>
      <c r="D104" s="525" t="str">
        <f>+'3 PROBABIL E IMPACTO INHERENTE'!M25</f>
        <v/>
      </c>
      <c r="E104" s="282">
        <v>1</v>
      </c>
      <c r="F104" s="259"/>
      <c r="G104" s="52"/>
      <c r="H104" s="52"/>
      <c r="I104" s="221" t="str">
        <f t="shared" si="7"/>
        <v xml:space="preserve">  </v>
      </c>
      <c r="J104" s="283"/>
      <c r="K104" s="232" t="str">
        <f>+IFERROR(VLOOKUP($J104,'10 FORMULAS'!$B$53:$C$53,2,0),"")</f>
        <v/>
      </c>
      <c r="L104" s="232" t="str">
        <f t="shared" si="8"/>
        <v/>
      </c>
      <c r="M104" s="279"/>
      <c r="N104" s="232" t="str">
        <f>+IFERROR(VLOOKUP($M104,'10 FORMULAS'!$B$54:$C$55,2,0),"")</f>
        <v/>
      </c>
      <c r="O104" s="280"/>
      <c r="P104" s="280"/>
      <c r="Q104" s="280"/>
      <c r="R104" s="280"/>
      <c r="S104" s="232" t="str">
        <f t="shared" si="9"/>
        <v/>
      </c>
      <c r="T104" s="232" t="str">
        <f t="shared" si="10"/>
        <v/>
      </c>
      <c r="U104" s="232" t="str">
        <f t="shared" si="11"/>
        <v/>
      </c>
      <c r="V104" s="532"/>
      <c r="W104" s="38"/>
      <c r="X104" s="228"/>
      <c r="Y104" s="229"/>
      <c r="Z104" s="229"/>
    </row>
    <row r="105" spans="1:26" ht="29.45" customHeight="1" x14ac:dyDescent="0.25">
      <c r="A105" s="543"/>
      <c r="B105" s="544"/>
      <c r="C105" s="531"/>
      <c r="D105" s="529"/>
      <c r="E105" s="278">
        <v>2</v>
      </c>
      <c r="F105" s="257"/>
      <c r="G105" s="254"/>
      <c r="H105" s="254"/>
      <c r="I105" s="221" t="str">
        <f t="shared" si="7"/>
        <v xml:space="preserve">  </v>
      </c>
      <c r="J105" s="283"/>
      <c r="K105" s="232" t="str">
        <f>+IFERROR(VLOOKUP($J105,'10 FORMULAS'!$B$53:$C$53,2,0),"")</f>
        <v/>
      </c>
      <c r="L105" s="232" t="str">
        <f t="shared" si="8"/>
        <v/>
      </c>
      <c r="M105" s="279"/>
      <c r="N105" s="232" t="str">
        <f>+IFERROR(VLOOKUP($M105,'10 FORMULAS'!$B$54:$C$55,2,0),"")</f>
        <v/>
      </c>
      <c r="O105" s="280"/>
      <c r="P105" s="280"/>
      <c r="Q105" s="280"/>
      <c r="R105" s="280"/>
      <c r="S105" s="232" t="str">
        <f t="shared" si="9"/>
        <v/>
      </c>
      <c r="T105" s="232" t="str">
        <f t="shared" si="10"/>
        <v/>
      </c>
      <c r="U105" s="232" t="str">
        <f t="shared" si="11"/>
        <v/>
      </c>
      <c r="V105" s="568"/>
      <c r="W105" s="38"/>
      <c r="X105" s="228"/>
      <c r="Y105" s="229"/>
      <c r="Z105" s="229"/>
    </row>
    <row r="106" spans="1:26" ht="29.45" customHeight="1" x14ac:dyDescent="0.25">
      <c r="A106" s="543"/>
      <c r="B106" s="544"/>
      <c r="C106" s="531"/>
      <c r="D106" s="529"/>
      <c r="E106" s="278">
        <v>3</v>
      </c>
      <c r="F106" s="257"/>
      <c r="G106" s="254"/>
      <c r="H106" s="254"/>
      <c r="I106" s="221" t="str">
        <f t="shared" si="7"/>
        <v xml:space="preserve">  </v>
      </c>
      <c r="J106" s="283"/>
      <c r="K106" s="232" t="str">
        <f>+IFERROR(VLOOKUP($J106,'10 FORMULAS'!$B$53:$C$53,2,0),"")</f>
        <v/>
      </c>
      <c r="L106" s="232" t="str">
        <f t="shared" si="8"/>
        <v/>
      </c>
      <c r="M106" s="279"/>
      <c r="N106" s="232" t="str">
        <f>+IFERROR(VLOOKUP($M106,'10 FORMULAS'!$B$54:$C$55,2,0),"")</f>
        <v/>
      </c>
      <c r="O106" s="280"/>
      <c r="P106" s="280"/>
      <c r="Q106" s="280"/>
      <c r="R106" s="280"/>
      <c r="S106" s="232" t="str">
        <f t="shared" si="9"/>
        <v/>
      </c>
      <c r="T106" s="232" t="str">
        <f t="shared" si="10"/>
        <v/>
      </c>
      <c r="U106" s="232" t="str">
        <f t="shared" si="11"/>
        <v/>
      </c>
      <c r="V106" s="568"/>
      <c r="W106" s="38"/>
      <c r="X106" s="228"/>
      <c r="Y106" s="229"/>
      <c r="Z106" s="229"/>
    </row>
    <row r="107" spans="1:26" ht="29.45" customHeight="1" x14ac:dyDescent="0.25">
      <c r="A107" s="538"/>
      <c r="B107" s="541"/>
      <c r="C107" s="523"/>
      <c r="D107" s="526"/>
      <c r="E107" s="278">
        <v>4</v>
      </c>
      <c r="F107" s="258"/>
      <c r="G107" s="194"/>
      <c r="H107" s="194"/>
      <c r="I107" s="221" t="str">
        <f t="shared" si="7"/>
        <v xml:space="preserve">  </v>
      </c>
      <c r="J107" s="283"/>
      <c r="K107" s="232" t="str">
        <f>+IFERROR(VLOOKUP($J107,'10 FORMULAS'!$B$53:$C$53,2,0),"")</f>
        <v/>
      </c>
      <c r="L107" s="232" t="str">
        <f t="shared" si="8"/>
        <v/>
      </c>
      <c r="M107" s="279"/>
      <c r="N107" s="232" t="str">
        <f>+IFERROR(VLOOKUP($M107,'10 FORMULAS'!$B$54:$C$55,2,0),"")</f>
        <v/>
      </c>
      <c r="O107" s="280"/>
      <c r="P107" s="280"/>
      <c r="Q107" s="280"/>
      <c r="R107" s="280"/>
      <c r="S107" s="232" t="str">
        <f t="shared" si="9"/>
        <v/>
      </c>
      <c r="T107" s="232" t="str">
        <f t="shared" si="10"/>
        <v/>
      </c>
      <c r="U107" s="232" t="str">
        <f t="shared" si="11"/>
        <v/>
      </c>
      <c r="V107" s="533"/>
      <c r="W107" s="38"/>
      <c r="X107" s="228"/>
      <c r="Y107" s="229"/>
      <c r="Z107" s="229"/>
    </row>
    <row r="108" spans="1:26" ht="29.45" customHeight="1" x14ac:dyDescent="0.25">
      <c r="A108" s="538"/>
      <c r="B108" s="541"/>
      <c r="C108" s="523"/>
      <c r="D108" s="526"/>
      <c r="E108" s="278">
        <v>5</v>
      </c>
      <c r="F108" s="258"/>
      <c r="G108" s="194"/>
      <c r="H108" s="194"/>
      <c r="I108" s="221" t="str">
        <f t="shared" si="7"/>
        <v xml:space="preserve">  </v>
      </c>
      <c r="J108" s="283"/>
      <c r="K108" s="232" t="str">
        <f>+IFERROR(VLOOKUP($J108,'10 FORMULAS'!$B$53:$C$53,2,0),"")</f>
        <v/>
      </c>
      <c r="L108" s="232" t="str">
        <f t="shared" si="8"/>
        <v/>
      </c>
      <c r="M108" s="279"/>
      <c r="N108" s="232" t="str">
        <f>+IFERROR(VLOOKUP($M108,'10 FORMULAS'!$B$54:$C$55,2,0),"")</f>
        <v/>
      </c>
      <c r="O108" s="280"/>
      <c r="P108" s="280"/>
      <c r="Q108" s="280"/>
      <c r="R108" s="280"/>
      <c r="S108" s="232" t="str">
        <f t="shared" si="9"/>
        <v/>
      </c>
      <c r="T108" s="232" t="str">
        <f t="shared" si="10"/>
        <v/>
      </c>
      <c r="U108" s="232" t="str">
        <f t="shared" si="11"/>
        <v/>
      </c>
      <c r="V108" s="533"/>
      <c r="W108" s="38"/>
      <c r="X108" s="228"/>
      <c r="Y108" s="229"/>
      <c r="Z108" s="229"/>
    </row>
    <row r="109" spans="1:26" ht="29.45" customHeight="1" thickBot="1" x14ac:dyDescent="0.3">
      <c r="A109" s="539"/>
      <c r="B109" s="542"/>
      <c r="C109" s="524"/>
      <c r="D109" s="527"/>
      <c r="E109" s="281">
        <v>6</v>
      </c>
      <c r="F109" s="261"/>
      <c r="G109" s="195"/>
      <c r="H109" s="195"/>
      <c r="I109" s="221" t="str">
        <f t="shared" si="7"/>
        <v xml:space="preserve">  </v>
      </c>
      <c r="J109" s="283"/>
      <c r="K109" s="232" t="str">
        <f>+IFERROR(VLOOKUP($J109,'10 FORMULAS'!$B$53:$C$53,2,0),"")</f>
        <v/>
      </c>
      <c r="L109" s="232" t="str">
        <f t="shared" si="8"/>
        <v/>
      </c>
      <c r="M109" s="279"/>
      <c r="N109" s="232" t="str">
        <f>+IFERROR(VLOOKUP($M109,'10 FORMULAS'!$B$54:$C$55,2,0),"")</f>
        <v/>
      </c>
      <c r="O109" s="280"/>
      <c r="P109" s="280"/>
      <c r="Q109" s="280"/>
      <c r="R109" s="280"/>
      <c r="S109" s="232" t="str">
        <f t="shared" si="9"/>
        <v/>
      </c>
      <c r="T109" s="232" t="str">
        <f t="shared" si="10"/>
        <v/>
      </c>
      <c r="U109" s="232" t="str">
        <f t="shared" si="11"/>
        <v/>
      </c>
      <c r="V109" s="534"/>
      <c r="W109" s="38"/>
    </row>
    <row r="110" spans="1:26" ht="29.45" customHeight="1" x14ac:dyDescent="0.25">
      <c r="A110" s="537" t="str">
        <f>'2 CONTEXTO E IDENTIFICACIÓN'!A26</f>
        <v>R18</v>
      </c>
      <c r="B110" s="540" t="str">
        <f>+'2 CONTEXTO E IDENTIFICACIÓN'!J26</f>
        <v xml:space="preserve"> por a causa de </v>
      </c>
      <c r="C110" s="522" t="str">
        <f>+'3 PROBABIL E IMPACTO INHERENTE'!E26</f>
        <v/>
      </c>
      <c r="D110" s="525" t="str">
        <f>+'3 PROBABIL E IMPACTO INHERENTE'!M26</f>
        <v/>
      </c>
      <c r="E110" s="282">
        <v>1</v>
      </c>
      <c r="F110" s="259"/>
      <c r="G110" s="52"/>
      <c r="H110" s="52"/>
      <c r="I110" s="221" t="str">
        <f t="shared" si="7"/>
        <v xml:space="preserve">  </v>
      </c>
      <c r="J110" s="283"/>
      <c r="K110" s="232" t="str">
        <f>+IFERROR(VLOOKUP($J110,'10 FORMULAS'!$B$53:$C$53,2,0),"")</f>
        <v/>
      </c>
      <c r="L110" s="232" t="str">
        <f t="shared" si="8"/>
        <v/>
      </c>
      <c r="M110" s="279"/>
      <c r="N110" s="232" t="str">
        <f>+IFERROR(VLOOKUP($M110,'10 FORMULAS'!$B$54:$C$55,2,0),"")</f>
        <v/>
      </c>
      <c r="O110" s="280"/>
      <c r="P110" s="280"/>
      <c r="Q110" s="280"/>
      <c r="R110" s="280"/>
      <c r="S110" s="232" t="str">
        <f t="shared" si="9"/>
        <v/>
      </c>
      <c r="T110" s="232" t="str">
        <f t="shared" si="10"/>
        <v/>
      </c>
      <c r="U110" s="232" t="str">
        <f t="shared" si="11"/>
        <v/>
      </c>
      <c r="V110" s="532"/>
      <c r="W110" s="38"/>
      <c r="X110" s="228"/>
      <c r="Y110" s="229"/>
      <c r="Z110" s="229"/>
    </row>
    <row r="111" spans="1:26" ht="29.45" customHeight="1" x14ac:dyDescent="0.25">
      <c r="A111" s="543"/>
      <c r="B111" s="544"/>
      <c r="C111" s="531"/>
      <c r="D111" s="529"/>
      <c r="E111" s="278">
        <v>2</v>
      </c>
      <c r="F111" s="257"/>
      <c r="G111" s="254"/>
      <c r="H111" s="254"/>
      <c r="I111" s="221" t="str">
        <f t="shared" si="7"/>
        <v xml:space="preserve">  </v>
      </c>
      <c r="J111" s="283"/>
      <c r="K111" s="232" t="str">
        <f>+IFERROR(VLOOKUP($J111,'10 FORMULAS'!$B$53:$C$53,2,0),"")</f>
        <v/>
      </c>
      <c r="L111" s="232" t="str">
        <f t="shared" si="8"/>
        <v/>
      </c>
      <c r="M111" s="279"/>
      <c r="N111" s="232" t="str">
        <f>+IFERROR(VLOOKUP($M111,'10 FORMULAS'!$B$54:$C$55,2,0),"")</f>
        <v/>
      </c>
      <c r="O111" s="280"/>
      <c r="P111" s="280"/>
      <c r="Q111" s="280"/>
      <c r="R111" s="280"/>
      <c r="S111" s="232" t="str">
        <f t="shared" si="9"/>
        <v/>
      </c>
      <c r="T111" s="232" t="str">
        <f t="shared" si="10"/>
        <v/>
      </c>
      <c r="U111" s="232" t="str">
        <f t="shared" si="11"/>
        <v/>
      </c>
      <c r="V111" s="568"/>
      <c r="W111" s="38"/>
      <c r="X111" s="228"/>
      <c r="Y111" s="229"/>
      <c r="Z111" s="229"/>
    </row>
    <row r="112" spans="1:26" ht="29.45" customHeight="1" x14ac:dyDescent="0.25">
      <c r="A112" s="543"/>
      <c r="B112" s="544"/>
      <c r="C112" s="531"/>
      <c r="D112" s="529"/>
      <c r="E112" s="278">
        <v>3</v>
      </c>
      <c r="F112" s="257"/>
      <c r="G112" s="254"/>
      <c r="H112" s="254"/>
      <c r="I112" s="221" t="str">
        <f t="shared" si="7"/>
        <v xml:space="preserve">  </v>
      </c>
      <c r="J112" s="283"/>
      <c r="K112" s="232" t="str">
        <f>+IFERROR(VLOOKUP($J112,'10 FORMULAS'!$B$53:$C$53,2,0),"")</f>
        <v/>
      </c>
      <c r="L112" s="232" t="str">
        <f t="shared" si="8"/>
        <v/>
      </c>
      <c r="M112" s="279"/>
      <c r="N112" s="232" t="str">
        <f>+IFERROR(VLOOKUP($M112,'10 FORMULAS'!$B$54:$C$55,2,0),"")</f>
        <v/>
      </c>
      <c r="O112" s="280"/>
      <c r="P112" s="280"/>
      <c r="Q112" s="280"/>
      <c r="R112" s="280"/>
      <c r="S112" s="232" t="str">
        <f t="shared" si="9"/>
        <v/>
      </c>
      <c r="T112" s="232" t="str">
        <f t="shared" si="10"/>
        <v/>
      </c>
      <c r="U112" s="232" t="str">
        <f t="shared" si="11"/>
        <v/>
      </c>
      <c r="V112" s="568"/>
      <c r="W112" s="38"/>
      <c r="X112" s="228"/>
      <c r="Y112" s="229"/>
      <c r="Z112" s="229"/>
    </row>
    <row r="113" spans="1:26" ht="29.45" customHeight="1" x14ac:dyDescent="0.25">
      <c r="A113" s="538"/>
      <c r="B113" s="541"/>
      <c r="C113" s="523"/>
      <c r="D113" s="526"/>
      <c r="E113" s="278">
        <v>4</v>
      </c>
      <c r="F113" s="258"/>
      <c r="G113" s="194"/>
      <c r="H113" s="194"/>
      <c r="I113" s="221" t="str">
        <f t="shared" si="7"/>
        <v xml:space="preserve">  </v>
      </c>
      <c r="J113" s="283"/>
      <c r="K113" s="232" t="str">
        <f>+IFERROR(VLOOKUP($J113,'10 FORMULAS'!$B$53:$C$53,2,0),"")</f>
        <v/>
      </c>
      <c r="L113" s="232" t="str">
        <f t="shared" si="8"/>
        <v/>
      </c>
      <c r="M113" s="279"/>
      <c r="N113" s="232" t="str">
        <f>+IFERROR(VLOOKUP($M113,'10 FORMULAS'!$B$54:$C$55,2,0),"")</f>
        <v/>
      </c>
      <c r="O113" s="280"/>
      <c r="P113" s="280"/>
      <c r="Q113" s="280"/>
      <c r="R113" s="280"/>
      <c r="S113" s="232" t="str">
        <f t="shared" si="9"/>
        <v/>
      </c>
      <c r="T113" s="232" t="str">
        <f t="shared" si="10"/>
        <v/>
      </c>
      <c r="U113" s="232" t="str">
        <f t="shared" si="11"/>
        <v/>
      </c>
      <c r="V113" s="533"/>
      <c r="W113" s="38"/>
      <c r="X113" s="228"/>
      <c r="Y113" s="229"/>
      <c r="Z113" s="229"/>
    </row>
    <row r="114" spans="1:26" ht="29.45" customHeight="1" x14ac:dyDescent="0.25">
      <c r="A114" s="538"/>
      <c r="B114" s="541"/>
      <c r="C114" s="523"/>
      <c r="D114" s="526"/>
      <c r="E114" s="278">
        <v>5</v>
      </c>
      <c r="F114" s="258"/>
      <c r="G114" s="194"/>
      <c r="H114" s="194"/>
      <c r="I114" s="221" t="str">
        <f t="shared" si="7"/>
        <v xml:space="preserve">  </v>
      </c>
      <c r="J114" s="283"/>
      <c r="K114" s="232" t="str">
        <f>+IFERROR(VLOOKUP($J114,'10 FORMULAS'!$B$53:$C$53,2,0),"")</f>
        <v/>
      </c>
      <c r="L114" s="232" t="str">
        <f t="shared" si="8"/>
        <v/>
      </c>
      <c r="M114" s="279"/>
      <c r="N114" s="232" t="str">
        <f>+IFERROR(VLOOKUP($M114,'10 FORMULAS'!$B$54:$C$55,2,0),"")</f>
        <v/>
      </c>
      <c r="O114" s="280"/>
      <c r="P114" s="280"/>
      <c r="Q114" s="280"/>
      <c r="R114" s="280"/>
      <c r="S114" s="232" t="str">
        <f t="shared" si="9"/>
        <v/>
      </c>
      <c r="T114" s="232" t="str">
        <f t="shared" si="10"/>
        <v/>
      </c>
      <c r="U114" s="232" t="str">
        <f t="shared" si="11"/>
        <v/>
      </c>
      <c r="V114" s="533"/>
      <c r="W114" s="38"/>
      <c r="X114" s="228"/>
      <c r="Y114" s="229"/>
      <c r="Z114" s="229"/>
    </row>
    <row r="115" spans="1:26" ht="29.45" customHeight="1" thickBot="1" x14ac:dyDescent="0.3">
      <c r="A115" s="539"/>
      <c r="B115" s="542"/>
      <c r="C115" s="524"/>
      <c r="D115" s="527"/>
      <c r="E115" s="281">
        <v>6</v>
      </c>
      <c r="F115" s="261"/>
      <c r="G115" s="195"/>
      <c r="H115" s="195"/>
      <c r="I115" s="221" t="str">
        <f t="shared" si="7"/>
        <v xml:space="preserve">  </v>
      </c>
      <c r="J115" s="283"/>
      <c r="K115" s="232" t="str">
        <f>+IFERROR(VLOOKUP($J115,'10 FORMULAS'!$B$53:$C$53,2,0),"")</f>
        <v/>
      </c>
      <c r="L115" s="232" t="str">
        <f t="shared" si="8"/>
        <v/>
      </c>
      <c r="M115" s="279"/>
      <c r="N115" s="232" t="str">
        <f>+IFERROR(VLOOKUP($M115,'10 FORMULAS'!$B$54:$C$55,2,0),"")</f>
        <v/>
      </c>
      <c r="O115" s="280"/>
      <c r="P115" s="280"/>
      <c r="Q115" s="280"/>
      <c r="R115" s="280"/>
      <c r="S115" s="232" t="str">
        <f t="shared" si="9"/>
        <v/>
      </c>
      <c r="T115" s="232" t="str">
        <f t="shared" si="10"/>
        <v/>
      </c>
      <c r="U115" s="232" t="str">
        <f t="shared" si="11"/>
        <v/>
      </c>
      <c r="V115" s="534"/>
      <c r="W115" s="38"/>
    </row>
    <row r="116" spans="1:26" ht="29.45" customHeight="1" x14ac:dyDescent="0.25">
      <c r="A116" s="537" t="str">
        <f>'2 CONTEXTO E IDENTIFICACIÓN'!A27</f>
        <v>R19</v>
      </c>
      <c r="B116" s="540" t="str">
        <f>+'2 CONTEXTO E IDENTIFICACIÓN'!J27</f>
        <v xml:space="preserve"> por a causa de </v>
      </c>
      <c r="C116" s="522" t="str">
        <f>+'3 PROBABIL E IMPACTO INHERENTE'!E27</f>
        <v/>
      </c>
      <c r="D116" s="525" t="str">
        <f>+'3 PROBABIL E IMPACTO INHERENTE'!M27</f>
        <v/>
      </c>
      <c r="E116" s="282">
        <v>1</v>
      </c>
      <c r="F116" s="259"/>
      <c r="G116" s="52"/>
      <c r="H116" s="52"/>
      <c r="I116" s="221" t="str">
        <f t="shared" si="7"/>
        <v xml:space="preserve">  </v>
      </c>
      <c r="J116" s="283"/>
      <c r="K116" s="232" t="str">
        <f>+IFERROR(VLOOKUP($J116,'10 FORMULAS'!$B$53:$C$53,2,0),"")</f>
        <v/>
      </c>
      <c r="L116" s="232" t="str">
        <f t="shared" si="8"/>
        <v/>
      </c>
      <c r="M116" s="279"/>
      <c r="N116" s="232" t="str">
        <f>+IFERROR(VLOOKUP($M116,'10 FORMULAS'!$B$54:$C$55,2,0),"")</f>
        <v/>
      </c>
      <c r="O116" s="280"/>
      <c r="P116" s="280"/>
      <c r="Q116" s="280"/>
      <c r="R116" s="280"/>
      <c r="S116" s="232" t="str">
        <f t="shared" si="9"/>
        <v/>
      </c>
      <c r="T116" s="232" t="str">
        <f t="shared" ref="T116:T127" si="12">+IFERROR(D116*S116,"")</f>
        <v/>
      </c>
      <c r="U116" s="232" t="str">
        <f t="shared" ref="U116:U127" si="13">+IFERROR(D116-T116,"")</f>
        <v/>
      </c>
      <c r="V116" s="532"/>
      <c r="W116" s="38"/>
      <c r="X116" s="228"/>
      <c r="Y116" s="229"/>
      <c r="Z116" s="229"/>
    </row>
    <row r="117" spans="1:26" ht="29.45" customHeight="1" x14ac:dyDescent="0.25">
      <c r="A117" s="543"/>
      <c r="B117" s="544"/>
      <c r="C117" s="531"/>
      <c r="D117" s="529"/>
      <c r="E117" s="278">
        <v>2</v>
      </c>
      <c r="F117" s="257"/>
      <c r="G117" s="254"/>
      <c r="H117" s="254"/>
      <c r="I117" s="221" t="str">
        <f t="shared" si="7"/>
        <v xml:space="preserve">  </v>
      </c>
      <c r="J117" s="283"/>
      <c r="K117" s="232" t="str">
        <f>+IFERROR(VLOOKUP($J117,'10 FORMULAS'!$B$53:$C$53,2,0),"")</f>
        <v/>
      </c>
      <c r="L117" s="232" t="str">
        <f t="shared" si="8"/>
        <v/>
      </c>
      <c r="M117" s="279"/>
      <c r="N117" s="232" t="str">
        <f>+IFERROR(VLOOKUP($M117,'10 FORMULAS'!$B$54:$C$55,2,0),"")</f>
        <v/>
      </c>
      <c r="O117" s="280"/>
      <c r="P117" s="280"/>
      <c r="Q117" s="280"/>
      <c r="R117" s="280"/>
      <c r="S117" s="232" t="str">
        <f t="shared" si="9"/>
        <v/>
      </c>
      <c r="T117" s="232" t="str">
        <f t="shared" si="12"/>
        <v/>
      </c>
      <c r="U117" s="232" t="str">
        <f t="shared" si="13"/>
        <v/>
      </c>
      <c r="V117" s="568"/>
      <c r="W117" s="38"/>
      <c r="X117" s="228"/>
      <c r="Y117" s="229"/>
      <c r="Z117" s="229"/>
    </row>
    <row r="118" spans="1:26" ht="29.45" customHeight="1" x14ac:dyDescent="0.25">
      <c r="A118" s="543"/>
      <c r="B118" s="544"/>
      <c r="C118" s="531"/>
      <c r="D118" s="529"/>
      <c r="E118" s="278">
        <v>3</v>
      </c>
      <c r="F118" s="257"/>
      <c r="G118" s="254"/>
      <c r="H118" s="254"/>
      <c r="I118" s="221" t="str">
        <f t="shared" si="7"/>
        <v xml:space="preserve">  </v>
      </c>
      <c r="J118" s="283"/>
      <c r="K118" s="232" t="str">
        <f>+IFERROR(VLOOKUP($J118,'10 FORMULAS'!$B$53:$C$53,2,0),"")</f>
        <v/>
      </c>
      <c r="L118" s="232" t="str">
        <f t="shared" si="8"/>
        <v/>
      </c>
      <c r="M118" s="279"/>
      <c r="N118" s="232" t="str">
        <f>+IFERROR(VLOOKUP($M118,'10 FORMULAS'!$B$54:$C$55,2,0),"")</f>
        <v/>
      </c>
      <c r="O118" s="280"/>
      <c r="P118" s="280"/>
      <c r="Q118" s="280"/>
      <c r="R118" s="280"/>
      <c r="S118" s="232" t="str">
        <f t="shared" si="9"/>
        <v/>
      </c>
      <c r="T118" s="232" t="str">
        <f t="shared" si="12"/>
        <v/>
      </c>
      <c r="U118" s="232" t="str">
        <f t="shared" si="13"/>
        <v/>
      </c>
      <c r="V118" s="568"/>
      <c r="W118" s="38"/>
      <c r="X118" s="228"/>
      <c r="Y118" s="229"/>
      <c r="Z118" s="229"/>
    </row>
    <row r="119" spans="1:26" ht="29.45" customHeight="1" x14ac:dyDescent="0.25">
      <c r="A119" s="538"/>
      <c r="B119" s="541"/>
      <c r="C119" s="523"/>
      <c r="D119" s="526"/>
      <c r="E119" s="278">
        <v>4</v>
      </c>
      <c r="F119" s="258"/>
      <c r="G119" s="194"/>
      <c r="H119" s="194"/>
      <c r="I119" s="221" t="str">
        <f t="shared" si="7"/>
        <v xml:space="preserve">  </v>
      </c>
      <c r="J119" s="283"/>
      <c r="K119" s="232" t="str">
        <f>+IFERROR(VLOOKUP($J119,'10 FORMULAS'!$B$53:$C$53,2,0),"")</f>
        <v/>
      </c>
      <c r="L119" s="232" t="str">
        <f t="shared" si="8"/>
        <v/>
      </c>
      <c r="M119" s="279"/>
      <c r="N119" s="232" t="str">
        <f>+IFERROR(VLOOKUP($M119,'10 FORMULAS'!$B$54:$C$55,2,0),"")</f>
        <v/>
      </c>
      <c r="O119" s="280"/>
      <c r="P119" s="280"/>
      <c r="Q119" s="280"/>
      <c r="R119" s="280"/>
      <c r="S119" s="232" t="str">
        <f t="shared" si="9"/>
        <v/>
      </c>
      <c r="T119" s="232" t="str">
        <f t="shared" si="12"/>
        <v/>
      </c>
      <c r="U119" s="232" t="str">
        <f t="shared" si="13"/>
        <v/>
      </c>
      <c r="V119" s="533"/>
      <c r="W119" s="38"/>
      <c r="X119" s="228"/>
      <c r="Y119" s="229"/>
      <c r="Z119" s="229"/>
    </row>
    <row r="120" spans="1:26" ht="29.45" customHeight="1" x14ac:dyDescent="0.25">
      <c r="A120" s="538"/>
      <c r="B120" s="541"/>
      <c r="C120" s="523"/>
      <c r="D120" s="526"/>
      <c r="E120" s="278">
        <v>5</v>
      </c>
      <c r="F120" s="258"/>
      <c r="G120" s="194"/>
      <c r="H120" s="194"/>
      <c r="I120" s="221" t="str">
        <f t="shared" si="7"/>
        <v xml:space="preserve">  </v>
      </c>
      <c r="J120" s="283"/>
      <c r="K120" s="232" t="str">
        <f>+IFERROR(VLOOKUP($J120,'10 FORMULAS'!$B$53:$C$53,2,0),"")</f>
        <v/>
      </c>
      <c r="L120" s="232" t="str">
        <f t="shared" si="8"/>
        <v/>
      </c>
      <c r="M120" s="279"/>
      <c r="N120" s="232" t="str">
        <f>+IFERROR(VLOOKUP($M120,'10 FORMULAS'!$B$54:$C$55,2,0),"")</f>
        <v/>
      </c>
      <c r="O120" s="280"/>
      <c r="P120" s="280"/>
      <c r="Q120" s="280"/>
      <c r="R120" s="280"/>
      <c r="S120" s="232" t="str">
        <f t="shared" si="9"/>
        <v/>
      </c>
      <c r="T120" s="232" t="str">
        <f t="shared" si="12"/>
        <v/>
      </c>
      <c r="U120" s="232" t="str">
        <f t="shared" si="13"/>
        <v/>
      </c>
      <c r="V120" s="533"/>
      <c r="W120" s="38"/>
      <c r="X120" s="228"/>
      <c r="Y120" s="229"/>
      <c r="Z120" s="229"/>
    </row>
    <row r="121" spans="1:26" ht="29.45" customHeight="1" thickBot="1" x14ac:dyDescent="0.3">
      <c r="A121" s="539"/>
      <c r="B121" s="542"/>
      <c r="C121" s="524"/>
      <c r="D121" s="527"/>
      <c r="E121" s="281">
        <v>6</v>
      </c>
      <c r="F121" s="261"/>
      <c r="G121" s="195"/>
      <c r="H121" s="195"/>
      <c r="I121" s="221" t="str">
        <f t="shared" si="7"/>
        <v xml:space="preserve">  </v>
      </c>
      <c r="J121" s="283"/>
      <c r="K121" s="232" t="str">
        <f>+IFERROR(VLOOKUP($J121,'10 FORMULAS'!$B$53:$C$53,2,0),"")</f>
        <v/>
      </c>
      <c r="L121" s="232" t="str">
        <f t="shared" si="8"/>
        <v/>
      </c>
      <c r="M121" s="279"/>
      <c r="N121" s="232" t="str">
        <f>+IFERROR(VLOOKUP($M121,'10 FORMULAS'!$B$54:$C$55,2,0),"")</f>
        <v/>
      </c>
      <c r="O121" s="280"/>
      <c r="P121" s="280"/>
      <c r="Q121" s="280"/>
      <c r="R121" s="280"/>
      <c r="S121" s="232" t="str">
        <f t="shared" si="9"/>
        <v/>
      </c>
      <c r="T121" s="232" t="str">
        <f t="shared" si="12"/>
        <v/>
      </c>
      <c r="U121" s="232" t="str">
        <f t="shared" si="13"/>
        <v/>
      </c>
      <c r="V121" s="534"/>
      <c r="W121" s="38"/>
    </row>
    <row r="122" spans="1:26" ht="29.45" customHeight="1" x14ac:dyDescent="0.25">
      <c r="A122" s="537" t="str">
        <f>'2 CONTEXTO E IDENTIFICACIÓN'!A28</f>
        <v>R20</v>
      </c>
      <c r="B122" s="540" t="str">
        <f>+'2 CONTEXTO E IDENTIFICACIÓN'!J28</f>
        <v xml:space="preserve"> por a causa de </v>
      </c>
      <c r="C122" s="522" t="str">
        <f>+'3 PROBABIL E IMPACTO INHERENTE'!E28</f>
        <v/>
      </c>
      <c r="D122" s="525" t="str">
        <f>+'3 PROBABIL E IMPACTO INHERENTE'!M28</f>
        <v/>
      </c>
      <c r="E122" s="282">
        <v>1</v>
      </c>
      <c r="F122" s="259"/>
      <c r="G122" s="52"/>
      <c r="H122" s="52"/>
      <c r="I122" s="221" t="str">
        <f t="shared" si="7"/>
        <v xml:space="preserve">  </v>
      </c>
      <c r="J122" s="283"/>
      <c r="K122" s="232" t="str">
        <f>+IFERROR(VLOOKUP($J122,'10 FORMULAS'!$B$53:$C$53,2,0),"")</f>
        <v/>
      </c>
      <c r="L122" s="232" t="str">
        <f t="shared" si="8"/>
        <v/>
      </c>
      <c r="M122" s="279"/>
      <c r="N122" s="232" t="str">
        <f>+IFERROR(VLOOKUP($M122,'10 FORMULAS'!$B$54:$C$55,2,0),"")</f>
        <v/>
      </c>
      <c r="O122" s="280"/>
      <c r="P122" s="280"/>
      <c r="Q122" s="280"/>
      <c r="R122" s="280"/>
      <c r="S122" s="232" t="str">
        <f t="shared" si="9"/>
        <v/>
      </c>
      <c r="T122" s="232" t="str">
        <f t="shared" si="12"/>
        <v/>
      </c>
      <c r="U122" s="232" t="str">
        <f t="shared" si="13"/>
        <v/>
      </c>
      <c r="V122" s="532"/>
      <c r="W122" s="38"/>
      <c r="X122" s="228"/>
      <c r="Y122" s="229"/>
      <c r="Z122" s="229"/>
    </row>
    <row r="123" spans="1:26" ht="29.45" customHeight="1" x14ac:dyDescent="0.25">
      <c r="A123" s="543"/>
      <c r="B123" s="544"/>
      <c r="C123" s="531"/>
      <c r="D123" s="529"/>
      <c r="E123" s="278">
        <v>2</v>
      </c>
      <c r="F123" s="257"/>
      <c r="G123" s="254"/>
      <c r="H123" s="254"/>
      <c r="I123" s="221" t="str">
        <f t="shared" si="7"/>
        <v xml:space="preserve">  </v>
      </c>
      <c r="J123" s="283"/>
      <c r="K123" s="232" t="str">
        <f>+IFERROR(VLOOKUP($J123,'10 FORMULAS'!$B$53:$C$53,2,0),"")</f>
        <v/>
      </c>
      <c r="L123" s="232" t="str">
        <f t="shared" si="8"/>
        <v/>
      </c>
      <c r="M123" s="279"/>
      <c r="N123" s="232" t="str">
        <f>+IFERROR(VLOOKUP($M123,'10 FORMULAS'!$B$54:$C$55,2,0),"")</f>
        <v/>
      </c>
      <c r="O123" s="280"/>
      <c r="P123" s="280"/>
      <c r="Q123" s="280"/>
      <c r="R123" s="280"/>
      <c r="S123" s="232" t="str">
        <f t="shared" si="9"/>
        <v/>
      </c>
      <c r="T123" s="232" t="str">
        <f t="shared" si="12"/>
        <v/>
      </c>
      <c r="U123" s="232" t="str">
        <f t="shared" si="13"/>
        <v/>
      </c>
      <c r="V123" s="568"/>
      <c r="W123" s="38"/>
      <c r="X123" s="228"/>
      <c r="Y123" s="229"/>
      <c r="Z123" s="229"/>
    </row>
    <row r="124" spans="1:26" ht="29.45" customHeight="1" x14ac:dyDescent="0.25">
      <c r="A124" s="543"/>
      <c r="B124" s="544"/>
      <c r="C124" s="531"/>
      <c r="D124" s="529"/>
      <c r="E124" s="278">
        <v>3</v>
      </c>
      <c r="F124" s="257"/>
      <c r="G124" s="254"/>
      <c r="H124" s="254"/>
      <c r="I124" s="221" t="str">
        <f t="shared" si="7"/>
        <v xml:space="preserve">  </v>
      </c>
      <c r="J124" s="283"/>
      <c r="K124" s="232" t="str">
        <f>+IFERROR(VLOOKUP($J124,'10 FORMULAS'!$B$53:$C$53,2,0),"")</f>
        <v/>
      </c>
      <c r="L124" s="232" t="str">
        <f t="shared" si="8"/>
        <v/>
      </c>
      <c r="M124" s="279"/>
      <c r="N124" s="232" t="str">
        <f>+IFERROR(VLOOKUP($M124,'10 FORMULAS'!$B$54:$C$55,2,0),"")</f>
        <v/>
      </c>
      <c r="O124" s="280"/>
      <c r="P124" s="280"/>
      <c r="Q124" s="280"/>
      <c r="R124" s="280"/>
      <c r="S124" s="232" t="str">
        <f t="shared" si="9"/>
        <v/>
      </c>
      <c r="T124" s="232" t="str">
        <f t="shared" si="12"/>
        <v/>
      </c>
      <c r="U124" s="232" t="str">
        <f t="shared" si="13"/>
        <v/>
      </c>
      <c r="V124" s="568"/>
      <c r="W124" s="38"/>
      <c r="X124" s="228"/>
      <c r="Y124" s="229"/>
      <c r="Z124" s="229"/>
    </row>
    <row r="125" spans="1:26" ht="29.45" customHeight="1" x14ac:dyDescent="0.25">
      <c r="A125" s="538"/>
      <c r="B125" s="541"/>
      <c r="C125" s="523"/>
      <c r="D125" s="526"/>
      <c r="E125" s="278">
        <v>4</v>
      </c>
      <c r="F125" s="258"/>
      <c r="G125" s="194"/>
      <c r="H125" s="194"/>
      <c r="I125" s="221" t="str">
        <f t="shared" si="7"/>
        <v xml:space="preserve">  </v>
      </c>
      <c r="J125" s="283"/>
      <c r="K125" s="232" t="str">
        <f>+IFERROR(VLOOKUP($J125,'10 FORMULAS'!$B$53:$C$53,2,0),"")</f>
        <v/>
      </c>
      <c r="L125" s="232" t="str">
        <f t="shared" si="8"/>
        <v/>
      </c>
      <c r="M125" s="279"/>
      <c r="N125" s="232" t="str">
        <f>+IFERROR(VLOOKUP($M125,'10 FORMULAS'!$B$54:$C$55,2,0),"")</f>
        <v/>
      </c>
      <c r="O125" s="280"/>
      <c r="P125" s="280"/>
      <c r="Q125" s="280"/>
      <c r="R125" s="280"/>
      <c r="S125" s="232" t="str">
        <f t="shared" si="9"/>
        <v/>
      </c>
      <c r="T125" s="232" t="str">
        <f t="shared" si="12"/>
        <v/>
      </c>
      <c r="U125" s="232" t="str">
        <f t="shared" si="13"/>
        <v/>
      </c>
      <c r="V125" s="533"/>
      <c r="W125" s="38"/>
      <c r="X125" s="228"/>
      <c r="Y125" s="229"/>
      <c r="Z125" s="229"/>
    </row>
    <row r="126" spans="1:26" ht="29.45" customHeight="1" x14ac:dyDescent="0.25">
      <c r="A126" s="538"/>
      <c r="B126" s="541"/>
      <c r="C126" s="523"/>
      <c r="D126" s="526"/>
      <c r="E126" s="278">
        <v>5</v>
      </c>
      <c r="F126" s="258"/>
      <c r="G126" s="194"/>
      <c r="H126" s="194"/>
      <c r="I126" s="221" t="str">
        <f t="shared" si="7"/>
        <v xml:space="preserve">  </v>
      </c>
      <c r="J126" s="283"/>
      <c r="K126" s="232" t="str">
        <f>+IFERROR(VLOOKUP($J126,'10 FORMULAS'!$B$53:$C$53,2,0),"")</f>
        <v/>
      </c>
      <c r="L126" s="232" t="str">
        <f t="shared" si="8"/>
        <v/>
      </c>
      <c r="M126" s="279"/>
      <c r="N126" s="232" t="str">
        <f>+IFERROR(VLOOKUP($M126,'10 FORMULAS'!$B$54:$C$55,2,0),"")</f>
        <v/>
      </c>
      <c r="O126" s="280"/>
      <c r="P126" s="280"/>
      <c r="Q126" s="280"/>
      <c r="R126" s="280"/>
      <c r="S126" s="232" t="str">
        <f t="shared" si="9"/>
        <v/>
      </c>
      <c r="T126" s="232" t="str">
        <f t="shared" si="12"/>
        <v/>
      </c>
      <c r="U126" s="232" t="str">
        <f t="shared" si="13"/>
        <v/>
      </c>
      <c r="V126" s="533"/>
      <c r="W126" s="38"/>
      <c r="X126" s="228"/>
      <c r="Y126" s="229"/>
      <c r="Z126" s="229"/>
    </row>
    <row r="127" spans="1:26" ht="29.45" customHeight="1" thickBot="1" x14ac:dyDescent="0.3">
      <c r="A127" s="539"/>
      <c r="B127" s="542"/>
      <c r="C127" s="524"/>
      <c r="D127" s="527"/>
      <c r="E127" s="281">
        <v>6</v>
      </c>
      <c r="F127" s="261"/>
      <c r="G127" s="195"/>
      <c r="H127" s="195"/>
      <c r="I127" s="221" t="str">
        <f t="shared" si="7"/>
        <v xml:space="preserve">  </v>
      </c>
      <c r="J127" s="283"/>
      <c r="K127" s="232" t="str">
        <f>+IFERROR(VLOOKUP($J127,'10 FORMULAS'!$B$53:$C$53,2,0),"")</f>
        <v/>
      </c>
      <c r="L127" s="232" t="str">
        <f t="shared" si="8"/>
        <v/>
      </c>
      <c r="M127" s="279"/>
      <c r="N127" s="232" t="str">
        <f>+IFERROR(VLOOKUP($M127,'10 FORMULAS'!$B$54:$C$55,2,0),"")</f>
        <v/>
      </c>
      <c r="O127" s="280"/>
      <c r="P127" s="280"/>
      <c r="Q127" s="280"/>
      <c r="R127" s="280"/>
      <c r="S127" s="232" t="str">
        <f t="shared" si="9"/>
        <v/>
      </c>
      <c r="T127" s="232" t="str">
        <f t="shared" si="12"/>
        <v/>
      </c>
      <c r="U127" s="232" t="str">
        <f t="shared" si="13"/>
        <v/>
      </c>
      <c r="V127" s="534"/>
      <c r="W127" s="38"/>
    </row>
  </sheetData>
  <sheetProtection formatCells="0" formatColumns="0" formatRows="0" sort="0" autoFilter="0" pivotTables="0"/>
  <autoFilter ref="A7:W127" xr:uid="{00000000-0009-0000-0000-000005000000}"/>
  <dataConsolidate/>
  <mergeCells count="118">
    <mergeCell ref="T4:U6"/>
    <mergeCell ref="X4:Z4"/>
    <mergeCell ref="A6:A7"/>
    <mergeCell ref="B6:B7"/>
    <mergeCell ref="C6:C7"/>
    <mergeCell ref="D6:D7"/>
    <mergeCell ref="E6:E7"/>
    <mergeCell ref="A1:A2"/>
    <mergeCell ref="B1:B2"/>
    <mergeCell ref="C1:D1"/>
    <mergeCell ref="B3:D3"/>
    <mergeCell ref="B4:D4"/>
    <mergeCell ref="J6:N6"/>
    <mergeCell ref="O6:R6"/>
    <mergeCell ref="S4:S6"/>
    <mergeCell ref="V4:V6"/>
    <mergeCell ref="F6:I6"/>
    <mergeCell ref="J4:R5"/>
    <mergeCell ref="A14:A19"/>
    <mergeCell ref="B14:B19"/>
    <mergeCell ref="C14:C19"/>
    <mergeCell ref="D14:D19"/>
    <mergeCell ref="V14:V19"/>
    <mergeCell ref="A8:A13"/>
    <mergeCell ref="B8:B13"/>
    <mergeCell ref="C8:C13"/>
    <mergeCell ref="D8:D13"/>
    <mergeCell ref="V8:V13"/>
    <mergeCell ref="A26:A31"/>
    <mergeCell ref="B26:B31"/>
    <mergeCell ref="C26:C31"/>
    <mergeCell ref="D26:D31"/>
    <mergeCell ref="V26:V31"/>
    <mergeCell ref="A20:A25"/>
    <mergeCell ref="B20:B25"/>
    <mergeCell ref="C20:C25"/>
    <mergeCell ref="D20:D25"/>
    <mergeCell ref="V20:V25"/>
    <mergeCell ref="A38:A43"/>
    <mergeCell ref="B38:B43"/>
    <mergeCell ref="C38:C43"/>
    <mergeCell ref="D38:D43"/>
    <mergeCell ref="V38:V43"/>
    <mergeCell ref="A32:A37"/>
    <mergeCell ref="B32:B37"/>
    <mergeCell ref="C32:C37"/>
    <mergeCell ref="D32:D37"/>
    <mergeCell ref="V32:V37"/>
    <mergeCell ref="A50:A55"/>
    <mergeCell ref="B50:B55"/>
    <mergeCell ref="C50:C55"/>
    <mergeCell ref="D50:D55"/>
    <mergeCell ref="V50:V55"/>
    <mergeCell ref="A44:A49"/>
    <mergeCell ref="B44:B49"/>
    <mergeCell ref="C44:C49"/>
    <mergeCell ref="D44:D49"/>
    <mergeCell ref="V44:V49"/>
    <mergeCell ref="A62:A67"/>
    <mergeCell ref="B62:B67"/>
    <mergeCell ref="C62:C67"/>
    <mergeCell ref="D62:D67"/>
    <mergeCell ref="V62:V67"/>
    <mergeCell ref="A56:A61"/>
    <mergeCell ref="B56:B61"/>
    <mergeCell ref="C56:C61"/>
    <mergeCell ref="D56:D61"/>
    <mergeCell ref="V56:V61"/>
    <mergeCell ref="A74:A79"/>
    <mergeCell ref="B74:B79"/>
    <mergeCell ref="C74:C79"/>
    <mergeCell ref="D74:D79"/>
    <mergeCell ref="V74:V79"/>
    <mergeCell ref="A68:A73"/>
    <mergeCell ref="B68:B73"/>
    <mergeCell ref="C68:C73"/>
    <mergeCell ref="D68:D73"/>
    <mergeCell ref="V68:V73"/>
    <mergeCell ref="A86:A91"/>
    <mergeCell ref="B86:B91"/>
    <mergeCell ref="C86:C91"/>
    <mergeCell ref="D86:D91"/>
    <mergeCell ref="V86:V91"/>
    <mergeCell ref="A80:A85"/>
    <mergeCell ref="B80:B85"/>
    <mergeCell ref="C80:C85"/>
    <mergeCell ref="D80:D85"/>
    <mergeCell ref="V80:V85"/>
    <mergeCell ref="A98:A103"/>
    <mergeCell ref="B98:B103"/>
    <mergeCell ref="C98:C103"/>
    <mergeCell ref="D98:D103"/>
    <mergeCell ref="V98:V103"/>
    <mergeCell ref="A92:A97"/>
    <mergeCell ref="B92:B97"/>
    <mergeCell ref="C92:C97"/>
    <mergeCell ref="D92:D97"/>
    <mergeCell ref="V92:V97"/>
    <mergeCell ref="A122:A127"/>
    <mergeCell ref="B122:B127"/>
    <mergeCell ref="C122:C127"/>
    <mergeCell ref="D122:D127"/>
    <mergeCell ref="V122:V127"/>
    <mergeCell ref="A116:A121"/>
    <mergeCell ref="B116:B121"/>
    <mergeCell ref="C116:C121"/>
    <mergeCell ref="D116:D121"/>
    <mergeCell ref="V116:V121"/>
    <mergeCell ref="A110:A115"/>
    <mergeCell ref="B110:B115"/>
    <mergeCell ref="C110:C115"/>
    <mergeCell ref="D110:D115"/>
    <mergeCell ref="V110:V115"/>
    <mergeCell ref="A104:A109"/>
    <mergeCell ref="B104:B109"/>
    <mergeCell ref="C104:C109"/>
    <mergeCell ref="D104:D109"/>
    <mergeCell ref="V104:V109"/>
  </mergeCells>
  <conditionalFormatting sqref="C8:D8 V8 C14:D14 V14 C20:D20 V20 C26:D26 V26 C32:D34 V32:V34 C38:D40 V38:V40 C44:D44 V44 C50:D50 V50 C56:D56 V56 C62:D62 V62 C68:D70 V68:V70 C74:D74 V74 C80:D80 V80 C86:D86 V86 C92:D92 V92 C98:D98 V98 C104:D106 V104:V106 C110:D112 V110:V112 C116:D118 V116:V118 C122:D124 V122:V124">
    <cfRule type="cellIs" dxfId="36" priority="1" operator="between">
      <formula>$Y$6</formula>
      <formula>$Z$6</formula>
    </cfRule>
    <cfRule type="cellIs" dxfId="35" priority="2" operator="between">
      <formula>$Y$7</formula>
      <formula>$Z$7</formula>
    </cfRule>
    <cfRule type="cellIs" dxfId="34" priority="3" operator="between">
      <formula>$Y$8</formula>
      <formula>$Z$8</formula>
    </cfRule>
    <cfRule type="cellIs" dxfId="33" priority="4" operator="between">
      <formula>$Y$9</formula>
      <formula>$Z$9</formula>
    </cfRule>
    <cfRule type="cellIs" dxfId="32" priority="5" operator="between">
      <formula>$Y$10</formula>
      <formula>$Z$10</formula>
    </cfRule>
  </conditionalFormatting>
  <dataValidations count="1">
    <dataValidation type="list" allowBlank="1" showInputMessage="1" showErrorMessage="1" sqref="P8" xr:uid="{C36073E8-96DC-4837-8B70-AADB2B17CBC2}">
      <formula1>$B$64:$B$69</formula1>
    </dataValidation>
  </dataValidations>
  <printOptions horizontalCentered="1" verticalCentered="1"/>
  <pageMargins left="0.23622047244094491" right="0.23622047244094491" top="0.74803149606299213" bottom="0.74803149606299213" header="0.31496062992125984" footer="0.31496062992125984"/>
  <pageSetup scale="31" orientation="landscape" r:id="rId1"/>
  <headerFooter alignWithMargins="0"/>
  <rowBreaks count="2" manualBreakCount="2">
    <brk id="37" max="16383" man="1"/>
    <brk id="75" max="26" man="1"/>
  </rowBreaks>
  <drawing r:id="rId2"/>
  <legacyDrawing r:id="rId3"/>
  <extLst>
    <ext xmlns:x14="http://schemas.microsoft.com/office/spreadsheetml/2009/9/main" uri="{CCE6A557-97BC-4b89-ADB6-D9C93CAAB3DF}">
      <x14:dataValidations xmlns:xm="http://schemas.microsoft.com/office/excel/2006/main" count="6">
        <x14:dataValidation type="list" allowBlank="1" showInputMessage="1" showErrorMessage="1" xr:uid="{9904831B-17B7-48C9-93E6-C6D16147C873}">
          <x14:formula1>
            <xm:f>'10 FORMULAS'!$B$53</xm:f>
          </x14:formula1>
          <xm:sqref>J8:J127</xm:sqref>
        </x14:dataValidation>
        <x14:dataValidation type="list" allowBlank="1" showInputMessage="1" showErrorMessage="1" xr:uid="{B3E2C955-AB33-490B-A821-F981A53BD2C1}">
          <x14:formula1>
            <xm:f>'10 FORMULAS'!$B$64:$B$70</xm:f>
          </x14:formula1>
          <xm:sqref>P9:P127</xm:sqref>
        </x14:dataValidation>
        <x14:dataValidation type="list" allowBlank="1" showInputMessage="1" showErrorMessage="1" xr:uid="{92023117-5302-4A8B-B53E-0DF64AE0A2C4}">
          <x14:formula1>
            <xm:f>'10 FORMULAS'!$B$74:$B$76</xm:f>
          </x14:formula1>
          <xm:sqref>R8:R127</xm:sqref>
        </x14:dataValidation>
        <x14:dataValidation type="list" allowBlank="1" showInputMessage="1" showErrorMessage="1" xr:uid="{AA2C302C-5874-4102-9831-62733390F7BD}">
          <x14:formula1>
            <xm:f>'10 FORMULAS'!$B$71:$B$73</xm:f>
          </x14:formula1>
          <xm:sqref>Q8:Q127</xm:sqref>
        </x14:dataValidation>
        <x14:dataValidation type="list" allowBlank="1" showInputMessage="1" showErrorMessage="1" xr:uid="{63B0FB8D-A703-4197-9CF2-37864F7BBAAB}">
          <x14:formula1>
            <xm:f>'10 FORMULAS'!$B$60:$B$63</xm:f>
          </x14:formula1>
          <xm:sqref>O8:O127</xm:sqref>
        </x14:dataValidation>
        <x14:dataValidation type="list" allowBlank="1" showInputMessage="1" showErrorMessage="1" xr:uid="{3893B567-0EC6-491C-8672-93FB5835AFC3}">
          <x14:formula1>
            <xm:f>'10 FORMULAS'!$B$54:$B$55</xm:f>
          </x14:formula1>
          <xm:sqref>M8:M127</xm:sqref>
        </x14:dataValidation>
      </x14:dataValidations>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C000"/>
  </sheetPr>
  <dimension ref="A1:XFC35"/>
  <sheetViews>
    <sheetView showGridLines="0" tabSelected="1" zoomScale="70" zoomScaleNormal="70" workbookViewId="0">
      <pane xSplit="1" ySplit="8" topLeftCell="B9" activePane="bottomRight" state="frozen"/>
      <selection pane="topRight" activeCell="B1" sqref="B1"/>
      <selection pane="bottomLeft" activeCell="A7" sqref="A7"/>
      <selection pane="bottomRight" activeCell="Z10" sqref="Z10"/>
    </sheetView>
  </sheetViews>
  <sheetFormatPr baseColWidth="10" defaultColWidth="14.42578125" defaultRowHeight="12.75" zeroHeight="1" x14ac:dyDescent="0.25"/>
  <cols>
    <col min="1" max="1" width="11.42578125" style="68" customWidth="1"/>
    <col min="2" max="2" width="48.42578125" style="73" customWidth="1"/>
    <col min="3" max="3" width="13.42578125" style="73" customWidth="1"/>
    <col min="4" max="4" width="13" style="73" customWidth="1"/>
    <col min="5" max="5" width="13.42578125" style="73" customWidth="1"/>
    <col min="6" max="6" width="11.28515625" style="73" customWidth="1"/>
    <col min="7" max="7" width="12.7109375" style="73" customWidth="1"/>
    <col min="8" max="8" width="10.140625" style="73" hidden="1" customWidth="1"/>
    <col min="9" max="9" width="7.42578125" style="73" hidden="1" customWidth="1"/>
    <col min="10" max="10" width="14" style="73" hidden="1" customWidth="1"/>
    <col min="11" max="15" width="12.42578125" style="73" hidden="1" customWidth="1"/>
    <col min="16" max="16" width="3.85546875" style="73" hidden="1" customWidth="1"/>
    <col min="17" max="17" width="4.85546875" style="68" hidden="1" customWidth="1"/>
    <col min="18" max="18" width="5.85546875" style="68" hidden="1" customWidth="1"/>
    <col min="19" max="24" width="14" style="68" hidden="1" customWidth="1"/>
    <col min="25" max="25" width="12.28515625" style="73" customWidth="1"/>
    <col min="26" max="26" width="26.85546875" style="68" customWidth="1"/>
    <col min="27" max="27" width="17.7109375" style="68" customWidth="1"/>
    <col min="28" max="28" width="21.140625" style="68" customWidth="1"/>
    <col min="29" max="29" width="15.85546875" style="68" customWidth="1"/>
    <col min="30" max="30" width="27.42578125" style="68" customWidth="1"/>
    <col min="31" max="31" width="26.85546875" style="68" customWidth="1"/>
    <col min="32" max="36" width="22.85546875" style="73" customWidth="1"/>
    <col min="37" max="37" width="23.42578125" style="68" customWidth="1"/>
    <col min="38" max="265" width="11.42578125" style="68" customWidth="1"/>
    <col min="266" max="266" width="12.42578125" style="68" customWidth="1"/>
    <col min="267" max="267" width="47" style="68" customWidth="1"/>
    <col min="268" max="268" width="35" style="68" customWidth="1"/>
    <col min="269" max="16383" width="14.42578125" style="68"/>
    <col min="16384" max="16384" width="14.42578125" style="68" hidden="1" customWidth="1"/>
  </cols>
  <sheetData>
    <row r="1" spans="1:38" s="56" customFormat="1" ht="36" customHeight="1" x14ac:dyDescent="0.2">
      <c r="A1" s="508"/>
      <c r="B1" s="514" t="str">
        <f>+'2 CONTEXTO E IDENTIFICACIÓN'!A1</f>
        <v>MAPA DE RIESGOS INTEGRAL</v>
      </c>
      <c r="C1" s="501"/>
      <c r="D1" s="502"/>
      <c r="E1" s="57"/>
      <c r="F1" s="159"/>
      <c r="G1" s="367" t="str">
        <f>+'2 CONTEXTO E IDENTIFICACIÓN'!$I$4</f>
        <v>Elaboración o Actualización:</v>
      </c>
      <c r="H1" s="216">
        <f>'2 CONTEXTO E IDENTIFICACIÓN'!J4</f>
        <v>46049</v>
      </c>
      <c r="I1" s="13"/>
      <c r="J1" s="13"/>
      <c r="Y1" s="60"/>
      <c r="AF1" s="57"/>
      <c r="AG1" s="57"/>
      <c r="AH1" s="57"/>
      <c r="AI1" s="57"/>
      <c r="AJ1" s="57"/>
    </row>
    <row r="2" spans="1:38" s="56" customFormat="1" ht="24.75" customHeight="1" x14ac:dyDescent="0.2">
      <c r="A2" s="508"/>
      <c r="B2" s="514"/>
      <c r="C2" s="39" t="str">
        <f>+'2 CONTEXTO E IDENTIFICACIÓN'!A2</f>
        <v>VERSIÓN DEL MAPA DE RIESGOS:</v>
      </c>
      <c r="D2" s="112">
        <f>'2 CONTEXTO E IDENTIFICACIÓN'!B2</f>
        <v>1</v>
      </c>
      <c r="E2" s="57"/>
      <c r="F2" s="57"/>
      <c r="G2" s="112" t="str">
        <f>+'2 CONTEXTO E IDENTIFICACIÓN'!$E$5</f>
        <v>Vigencia:</v>
      </c>
      <c r="H2" s="203">
        <f>'2 CONTEXTO E IDENTIFICACIÓN'!G5</f>
        <v>46023</v>
      </c>
      <c r="I2" s="204" t="s">
        <v>50</v>
      </c>
      <c r="J2" s="201">
        <f>'2 CONTEXTO E IDENTIFICACIÓN'!J5</f>
        <v>46386</v>
      </c>
      <c r="K2" s="59"/>
      <c r="L2" s="59"/>
      <c r="M2" s="59"/>
      <c r="N2" s="59"/>
      <c r="O2" s="59"/>
      <c r="P2" s="58"/>
      <c r="Y2" s="60"/>
      <c r="AF2" s="57"/>
      <c r="AG2" s="57"/>
      <c r="AH2" s="57"/>
      <c r="AI2" s="57"/>
      <c r="AJ2" s="57"/>
    </row>
    <row r="3" spans="1:38" s="56" customFormat="1" x14ac:dyDescent="0.2">
      <c r="A3" s="60"/>
      <c r="B3" s="58"/>
      <c r="C3" s="206"/>
      <c r="D3" s="206"/>
      <c r="E3" s="57"/>
      <c r="F3" s="206"/>
      <c r="G3" s="206"/>
      <c r="H3" s="219"/>
      <c r="I3" s="220"/>
      <c r="J3" s="199"/>
      <c r="K3" s="59"/>
      <c r="L3" s="59"/>
      <c r="M3" s="59"/>
      <c r="N3" s="59"/>
      <c r="O3" s="59"/>
      <c r="P3" s="58"/>
      <c r="Y3" s="60"/>
      <c r="AF3" s="57"/>
      <c r="AG3" s="57"/>
      <c r="AH3" s="57"/>
      <c r="AI3" s="57"/>
      <c r="AJ3" s="57"/>
    </row>
    <row r="4" spans="1:38" s="56" customFormat="1" ht="15" x14ac:dyDescent="0.2">
      <c r="A4" s="12" t="s">
        <v>46</v>
      </c>
      <c r="B4" s="493" t="str">
        <f>'2 CONTEXTO E IDENTIFICACIÓN'!B4</f>
        <v>UAERMV</v>
      </c>
      <c r="C4" s="493"/>
      <c r="D4" s="493"/>
      <c r="E4" s="368"/>
      <c r="F4" s="58"/>
      <c r="G4" s="57"/>
      <c r="Y4" s="60"/>
      <c r="AF4" s="57"/>
      <c r="AG4" s="57"/>
      <c r="AH4" s="57"/>
      <c r="AI4" s="57"/>
      <c r="AJ4" s="57"/>
    </row>
    <row r="5" spans="1:38" s="56" customFormat="1" ht="20.25" customHeight="1" thickBot="1" x14ac:dyDescent="0.45">
      <c r="A5" s="12" t="s">
        <v>47</v>
      </c>
      <c r="B5" s="493" t="str">
        <f>'2 CONTEXTO E IDENTIFICACIÓN'!F4</f>
        <v>16. Gestión Documental</v>
      </c>
      <c r="C5" s="494"/>
      <c r="D5" s="494"/>
      <c r="E5" s="368"/>
      <c r="F5" s="58"/>
      <c r="G5" s="57"/>
      <c r="K5" s="585"/>
      <c r="L5" s="585"/>
      <c r="M5" s="585"/>
      <c r="N5" s="585"/>
      <c r="O5" s="585"/>
      <c r="P5" s="585"/>
      <c r="Q5" s="585"/>
      <c r="R5" s="585"/>
      <c r="S5" s="585"/>
      <c r="T5" s="585"/>
      <c r="U5" s="585"/>
      <c r="V5" s="585"/>
      <c r="Y5" s="60"/>
      <c r="AF5" s="57"/>
      <c r="AG5" s="57"/>
      <c r="AH5" s="57"/>
      <c r="AI5" s="57"/>
      <c r="AJ5" s="57"/>
    </row>
    <row r="6" spans="1:38" s="56" customFormat="1" ht="13.5" hidden="1" thickBot="1" x14ac:dyDescent="0.25">
      <c r="D6" s="58"/>
      <c r="E6" s="206"/>
      <c r="F6" s="58"/>
      <c r="G6" s="57"/>
      <c r="I6" s="515" t="s">
        <v>279</v>
      </c>
      <c r="J6" s="516"/>
      <c r="K6" s="516"/>
      <c r="L6" s="516"/>
      <c r="M6" s="516"/>
      <c r="N6" s="516"/>
      <c r="O6" s="517"/>
      <c r="R6" s="61"/>
      <c r="S6" s="62"/>
      <c r="T6" s="586" t="s">
        <v>125</v>
      </c>
      <c r="U6" s="587"/>
      <c r="V6" s="587"/>
      <c r="W6" s="587"/>
      <c r="X6" s="588"/>
      <c r="Y6" s="60"/>
      <c r="AF6" s="57"/>
      <c r="AG6" s="57"/>
      <c r="AH6" s="57"/>
      <c r="AI6" s="57"/>
      <c r="AJ6" s="57"/>
    </row>
    <row r="7" spans="1:38" ht="24.75" customHeight="1" x14ac:dyDescent="0.25">
      <c r="A7" s="114"/>
      <c r="B7" s="114"/>
      <c r="C7" s="65"/>
      <c r="D7" s="114"/>
      <c r="E7" s="509" t="s">
        <v>280</v>
      </c>
      <c r="F7" s="509"/>
      <c r="G7" s="509"/>
      <c r="H7" s="65"/>
      <c r="I7" s="66"/>
      <c r="J7" s="67"/>
      <c r="K7" s="506" t="s">
        <v>125</v>
      </c>
      <c r="L7" s="506"/>
      <c r="M7" s="506"/>
      <c r="N7" s="506"/>
      <c r="O7" s="507"/>
      <c r="P7" s="65"/>
      <c r="R7" s="69"/>
      <c r="T7" s="70">
        <v>0.2</v>
      </c>
      <c r="U7" s="70">
        <v>0.4</v>
      </c>
      <c r="V7" s="70">
        <v>0.6</v>
      </c>
      <c r="W7" s="70">
        <v>0.8</v>
      </c>
      <c r="X7" s="71">
        <v>1</v>
      </c>
      <c r="Y7" s="578" t="s">
        <v>363</v>
      </c>
      <c r="Z7" s="579"/>
      <c r="AA7" s="579"/>
      <c r="AB7" s="579"/>
      <c r="AC7" s="580"/>
      <c r="AD7" s="581" t="s">
        <v>364</v>
      </c>
      <c r="AE7" s="579"/>
      <c r="AF7" s="580"/>
    </row>
    <row r="8" spans="1:38" ht="39.950000000000003" customHeight="1" x14ac:dyDescent="0.2">
      <c r="A8" s="76" t="s">
        <v>219</v>
      </c>
      <c r="B8" s="76" t="s">
        <v>256</v>
      </c>
      <c r="C8" s="76" t="s">
        <v>281</v>
      </c>
      <c r="D8" s="76" t="s">
        <v>42</v>
      </c>
      <c r="E8" s="76" t="s">
        <v>106</v>
      </c>
      <c r="F8" s="76" t="s">
        <v>125</v>
      </c>
      <c r="G8" s="76" t="s">
        <v>282</v>
      </c>
      <c r="H8" s="65"/>
      <c r="I8" s="69"/>
      <c r="J8" s="78"/>
      <c r="K8" s="79" t="s">
        <v>235</v>
      </c>
      <c r="L8" s="79" t="s">
        <v>238</v>
      </c>
      <c r="M8" s="79" t="s">
        <v>242</v>
      </c>
      <c r="N8" s="79" t="s">
        <v>246</v>
      </c>
      <c r="O8" s="80" t="s">
        <v>250</v>
      </c>
      <c r="P8" s="65"/>
      <c r="R8" s="69"/>
      <c r="S8" s="81"/>
      <c r="T8" s="82" t="s">
        <v>235</v>
      </c>
      <c r="U8" s="82" t="s">
        <v>238</v>
      </c>
      <c r="V8" s="82" t="s">
        <v>242</v>
      </c>
      <c r="W8" s="82" t="s">
        <v>246</v>
      </c>
      <c r="X8" s="351" t="s">
        <v>250</v>
      </c>
      <c r="Y8" s="76" t="s">
        <v>44</v>
      </c>
      <c r="Z8" s="76" t="s">
        <v>356</v>
      </c>
      <c r="AA8" s="76" t="s">
        <v>357</v>
      </c>
      <c r="AB8" s="76" t="s">
        <v>358</v>
      </c>
      <c r="AC8" s="76" t="s">
        <v>359</v>
      </c>
      <c r="AD8" s="76" t="s">
        <v>360</v>
      </c>
      <c r="AE8" s="76" t="s">
        <v>361</v>
      </c>
      <c r="AF8" s="76" t="s">
        <v>357</v>
      </c>
      <c r="AG8" s="84"/>
      <c r="AH8" s="84"/>
      <c r="AI8" s="84"/>
      <c r="AJ8" s="84"/>
      <c r="AK8" s="84"/>
      <c r="AL8" s="84"/>
    </row>
    <row r="9" spans="1:38" ht="85.5" customHeight="1" x14ac:dyDescent="0.2">
      <c r="A9" s="85" t="str">
        <f>'2 CONTEXTO E IDENTIFICACIÓN'!A9</f>
        <v>R1</v>
      </c>
      <c r="B9" s="86" t="str">
        <f>+'2 CONTEXTO E IDENTIFICACIÓN'!J9</f>
        <v>Posibilidad de afectación económica por  sanción del entes regulador debido a incumplimiento de los lineamientos archivísticos,  a causa de pérdida, deterioro o inaccesibilidad de la información</v>
      </c>
      <c r="C9" s="115">
        <f>+'5 VALORACIÓN CONTROL PROBAB.'!V8</f>
        <v>0.36</v>
      </c>
      <c r="D9" s="87">
        <f>+'5 VALORACIÓN CONTROL IMPACTO'!V8</f>
        <v>0.6</v>
      </c>
      <c r="E9" s="87" t="str">
        <f t="shared" ref="E9:E28" si="0">+IF(C9=0,"",IF(C9&lt;=$R$13,$S$13,IF(C9&lt;=$R$12,$S$12,IF(C9&lt;=$R$11,$S$11,IF(C9&lt;=$R$10,$S$10,IF(C9&lt;=$R$9,$S$9,""))))))</f>
        <v>Baja</v>
      </c>
      <c r="F9" s="87" t="str">
        <f t="shared" ref="F9:F28" si="1">+IF(D9=0,"",IF(D9&lt;=$T$7,$T$8,IF(D9&lt;=$U$7,$U$8,IF(D9&lt;=$V$7,$V$8,IF(D9&lt;=$W$7,$W$8,IF(D9&lt;=$X$7,$X$8,""))))))</f>
        <v>Moderado</v>
      </c>
      <c r="G9" s="363" t="str">
        <f t="shared" ref="G9:G28" si="2">+IF(E9=$S$9,IF(F9=$T$8,$T$9,IF(F9=$U$8,$U$9,IF(F9=$V$8,$V$9,IF(F9=$W$8,$W$9,IF(F9=$X$8,$X$9))))),IF(E9=$S$10,IF(F9=$T$8,$T$10,IF(F9=$U$8,$U$10,IF(F9=$V$8,$V$10,IF(F9=$W$8,$W$10,IF(F9=$X$8,$X$10))))),IF(E9=$S$11,IF(F9=$T$8,$T$11,IF(F9=$U$8,$U$11,IF(F9=$V$8,$V$11,IF(F9=$W$8,$W$11,IF(F9=$X$8,$X$11))))),IF(E9=$S$12,IF(F9=$T$8,$T$12,IF(F9=$U$8,$U$12,IF(F9=$V$8,$V$12,IF(F9=$W$8,$W$12,IF(F9=$X$8,$X$12))))),IF(E9=$S$13,IF(F9=$T$8,$T$13,IF(F9=$U$8,$U$13,IF(F9=$V$8,$V$13,IF(F9=$W$8,$W$13,IF(F9=$X$8,$X$13))))),"")))))</f>
        <v>Moderado</v>
      </c>
      <c r="H9" s="88"/>
      <c r="I9" s="512" t="s">
        <v>106</v>
      </c>
      <c r="J9" s="79" t="s">
        <v>248</v>
      </c>
      <c r="K9" s="89" t="str">
        <f>+IF(AND(E9=$S$9,F9=$T$8),A9,"")&amp;" "&amp;IF(AND(E10=$S$9,F10=$T$8),A10,"")&amp;" "&amp;IF(AND(E11=$S$9,F11=$T$8),A11,"")&amp;" "&amp;IF(AND(E12=$S$9,F12=$T$8),A12,"")&amp;" "&amp;IF(AND(E13=$S$9,F13=$T$8),A13,"")&amp;" "&amp;IF(AND(E14=$S$9,F14=$T$8),A14,"")&amp;" "&amp;IF(AND(E15=$S$9,F15=$T$8),A15,"")&amp;" "&amp;IF(AND(E16=$S$9,F16=$T$8),A16,"")&amp;" "&amp;IF(AND(E17=$S$9,F17=$T$8),A17,"")&amp;" "&amp;IF(AND(E18=$S$9,F18=$T$8),A18,"")&amp;" "&amp;IF(AND(E19=$S$9,F19=$T$8),A19,"")&amp;" "&amp;IF(AND(E20=$S$9,F20=$T$8),A20,"")&amp;" "&amp;IF(AND(E21=$S$9,F21=$T$8),A21,"")&amp;" "&amp;IF(AND(E22=$S$9,F22=$T$8),A22,"")&amp;" "&amp;IF(AND(E23=$S$9,F23=$T$8),A23,"")&amp;" "&amp;IF(AND(E24=$S$9,F24=$T$8),A24,"")&amp;" "&amp;IF(AND(E25=$S$9,F25=$T$8),A25,"")&amp;" "&amp;IF(AND(E26=$S$9,F26=$T$8),A26,"")&amp;" "&amp;IF(AND(E27=$S$9,F27=$T$8),A27,"")&amp;" "&amp;IF(AND(E28=$S$9,F28=$T$8),A28,"")</f>
        <v xml:space="preserve">                   </v>
      </c>
      <c r="L9" s="89" t="str">
        <f>+IF(AND(E9=$S$9,F9=$U$8),A9,"")&amp;" "&amp;IF(AND(E10=$S$9,F10=$U$8),A10,"")&amp;" "&amp;IF(AND(E11=$S$9,F11=$U$8),A11,"")&amp;" "&amp;IF(AND(E12=$S$9,F12=$U$8),A12,"")&amp;" "&amp;IF(AND(E13=$S$9,F13=$U$8),A13,"")&amp;" "&amp;IF(AND(E14=$S$9,F14=$U$8),A14,"")&amp;" "&amp;IF(AND(E15=$S$9,F15=$U$8),A15,"")&amp;" "&amp;IF(AND(E16=$S$9,F16=$U$8),A16,"")&amp;" "&amp;IF(AND(E17=$S$9,F17=$U$8),A17,"")&amp;" "&amp;IF(AND(E18=$S$9,F18=$U$8),A18,"")&amp;" "&amp;IF(AND(E19=$S$9,F19=$U$8),A19,"")&amp;" "&amp;IF(AND(E20=$S$9,F20=$U$8),A20,"")&amp;" "&amp;IF(AND(E21=$S$9,F21=$U$8),A21,"")&amp;" "&amp;IF(AND(E22=$S$9,F22=$U$8),A22,"")&amp;" "&amp;IF(AND(E23=$S$9,F23=$U$8),A23,"")&amp;" "&amp;IF(AND(E24=$S$9,F24=$U$8),A24,"")&amp;" "&amp;IF(AND(E25=$S$9,F25=$U$8),A25,"")&amp;" "&amp;IF(AND(E26=$S$9,F26=$U$8),A26,"")&amp;" "&amp;IF(AND(E27=$S$9,F27=$U$8),A27,"")&amp;" "&amp;IF(AND(E28=$S$9,F28=$U$8),A28,"")</f>
        <v xml:space="preserve">                   </v>
      </c>
      <c r="M9" s="89" t="str">
        <f>+IF(AND(E9=$S$9,F9=$V$8),A9,"")&amp;" "&amp;IF(AND(E10=$S$9,F10=$V$8),A10,"")&amp;" "&amp;IF(AND(E11=$S$9,F11=$V$8),A11,"")&amp;" "&amp;IF(AND(E12=$S$9,F12=$V$8),A12,"")&amp;" "&amp;IF(AND(E13=$S$9,F13=$V$8),A13,"")&amp;" "&amp;IF(AND(E14=$S$9,F14=$V$8),A14,"")&amp;" "&amp;IF(AND(E15=$S$9,F15=$V$8),A15,"")&amp;" "&amp;IF(AND(E16=$S$9,F16=$V$8),A16,"")&amp;" "&amp;IF(AND(E17=$S$9,F17=$V$8),A17,"")&amp;" "&amp;IF(AND(E18=$S$9,F18=$V$8),A18,"")&amp;" "&amp;IF(AND(E19=$S$9,F19=$V$8),A19,"")&amp;" "&amp;IF(AND(E20=$S$9,F20=$V$8),A20,"")&amp;" "&amp;IF(AND(E21=$S$9,F21=$V$8),A21,"")&amp;" "&amp;IF(AND(E22=$S$9,F22=$V$8),A22,"")&amp;" "&amp;IF(AND(E23=$S$9,F23=$V$8),A23,"")&amp;" "&amp;IF(AND(E24=$S$9,F24=$V$8),A24,"")&amp;" "&amp;IF(AND(E25=$S$9,F25=$V$8),A25,"")&amp;" "&amp;IF(AND(E26=$S$9,F26=$V$8),A26,"")&amp;" "&amp;IF(AND(E27=$S$9,F27=$V$8),A27,"")&amp;" "&amp;IF(AND(E28=$S$9,F28=$V$8),A28,"")</f>
        <v xml:space="preserve">                   </v>
      </c>
      <c r="N9" s="89" t="str">
        <f>+IF(AND(E9=$S$9,F9=$W$8),A9,"")&amp;" "&amp;IF(AND(E10=$S$9,F10=$W$8),A10,"")&amp;" "&amp;IF(AND(E11=$S$9,F11=$W$8),A11,"")&amp;" "&amp;IF(AND(E12=$S$9,F12=$W$8),A12,"")&amp;" "&amp;IF(AND(E13=$S$9,F13=$W$8),A13,"")&amp;" "&amp;IF(AND(E14=$S$9,F14=$W$8),A14,"")&amp;" "&amp;IF(AND(E15=$S$9,F15=$W$8),A15,"")&amp;" "&amp;IF(AND(E16=$S$9,F16=$W$8),A16,"")&amp;" "&amp;IF(AND(E17=$S$9,F17=$W$8),A17,"")&amp;" "&amp;IF(AND(E18=$S$9,F18=$W$8),A18,"")&amp;" "&amp;IF(AND(E19=$S$9,F19=$W$8),A19,"")&amp;" "&amp;IF(AND(E20=$S$9,F20=$W$8),A20,"")&amp;" "&amp;IF(AND(E21=$S$9,F21=$W$8),A21,"")&amp;" "&amp;IF(AND(E22=$S$9,F22=$W$8),A22,"")&amp;" "&amp;IF(AND(E23=$S$9,F23=$W$8),A23,"")&amp;" "&amp;IF(AND(E24=$S$9,F24=$W$8),A24,"")&amp;" "&amp;IF(AND(E25=$S$9,F25=$W$8),A25,"")&amp;" "&amp;IF(AND(E26=$S$9,F26=$W$8),A26,"")&amp;" "&amp;IF(AND(E27=$S$9,F27=$W$8),A27,"")&amp;" "&amp;IF(AND(E28=$S$9,F28=$W$8),A28,"")</f>
        <v xml:space="preserve">                   </v>
      </c>
      <c r="O9" s="90" t="str">
        <f>+IF(AND(E9=$S$9,F9=$X$8),A9,"")&amp;" "&amp;IF(AND(E10=$S$9,F10=$X$8),A10,"")&amp;" "&amp;IF(AND(E11=$S$9,F11=$X$8),A11,"")&amp;" "&amp;IF(AND(E12=$S$9,F12=$X$8),A12,"")&amp;" "&amp;IF(AND(E13=$S$9,F13=$X$8),A13,"")&amp;" "&amp;IF(AND(E14=$S$9,F14=$X$8),A14,"")&amp;" "&amp;IF(AND(E15=$S$9,F15=$X$8),A15,"")&amp;" "&amp;IF(AND(E16=$S$9,F16=$X$8),A16,"")&amp;" "&amp;IF(AND(E17=$S$9,F17=$X$8),A17,"")&amp;" "&amp;IF(AND(E18=$S$9,F18=$X$8),A18,"")&amp;" "&amp;IF(AND(E19=$S$9,F19=$X$8),A19,"")&amp;" "&amp;IF(AND(E20=$S$9,F20=$X$8),A20,"")&amp;" "&amp;IF(AND(E21=$S$9,F21=$X$8),A21,"")&amp;" "&amp;IF(AND(E22=$S$9,F22=$X$8),A22,"")&amp;" "&amp;IF(AND(E23=$S$9,F23=$X$8),A23,"")&amp;" "&amp;IF(AND(E24=$S$9,F24=$X$8),A24,"")&amp;" "&amp;IF(AND(E25=$S$9,F25=$X$8),A25,"")&amp;" "&amp;IF(AND(E26=$S$9,F26=$X$8),A26,"")&amp;" "&amp;IF(AND(E27=$S$9,F27=$X$8),A27,"")&amp;" "&amp;IF(AND(E28=$S$9,F28=$X$8),A28,"")</f>
        <v xml:space="preserve">                   </v>
      </c>
      <c r="P9" s="88"/>
      <c r="Q9" s="582" t="s">
        <v>106</v>
      </c>
      <c r="R9" s="91">
        <v>1</v>
      </c>
      <c r="S9" s="82" t="s">
        <v>248</v>
      </c>
      <c r="T9" s="89" t="s">
        <v>257</v>
      </c>
      <c r="U9" s="89" t="s">
        <v>257</v>
      </c>
      <c r="V9" s="89" t="s">
        <v>257</v>
      </c>
      <c r="W9" s="89" t="s">
        <v>257</v>
      </c>
      <c r="X9" s="352" t="s">
        <v>258</v>
      </c>
      <c r="Y9" s="364" t="s">
        <v>107</v>
      </c>
      <c r="Z9" s="81" t="s">
        <v>399</v>
      </c>
      <c r="AA9" s="81" t="s">
        <v>400</v>
      </c>
      <c r="AB9" s="81" t="s">
        <v>401</v>
      </c>
      <c r="AC9" s="363" t="s">
        <v>402</v>
      </c>
      <c r="AD9" s="383" t="s">
        <v>403</v>
      </c>
      <c r="AE9" s="356" t="s">
        <v>404</v>
      </c>
      <c r="AF9" s="384" t="s">
        <v>405</v>
      </c>
      <c r="AG9" s="92"/>
      <c r="AH9" s="92"/>
      <c r="AI9" s="92"/>
      <c r="AJ9" s="92"/>
      <c r="AK9" s="84"/>
      <c r="AL9" s="84"/>
    </row>
    <row r="10" spans="1:38" ht="93" customHeight="1" x14ac:dyDescent="0.2">
      <c r="A10" s="85" t="str">
        <f>'2 CONTEXTO E IDENTIFICACIÓN'!A10</f>
        <v>R2</v>
      </c>
      <c r="B10" s="86" t="str">
        <f>+'2 CONTEXTO E IDENTIFICACIÓN'!J10</f>
        <v>Posibilidad de afectación económica y reputacional por incumplimiento de los lineamientos establecidos en el Programa de Gestión Documental, a causa de inadecuado manejo y consulta de la documentación por parte de los colaboradores de la Entidad. Lo cual puede generar sanciones por parte de entes de control</v>
      </c>
      <c r="C10" s="115">
        <f>'5 VALORACIÓN CONTROL PROBAB.'!V14</f>
        <v>0.05</v>
      </c>
      <c r="D10" s="87">
        <f>+'5 VALORACIÓN CONTROL IMPACTO'!V14</f>
        <v>0.6</v>
      </c>
      <c r="E10" s="87" t="str">
        <f t="shared" si="0"/>
        <v>Muy Baja</v>
      </c>
      <c r="F10" s="87" t="str">
        <f t="shared" si="1"/>
        <v>Moderado</v>
      </c>
      <c r="G10" s="363" t="str">
        <f t="shared" si="2"/>
        <v>Moderado</v>
      </c>
      <c r="H10" s="88"/>
      <c r="I10" s="512"/>
      <c r="J10" s="79" t="s">
        <v>244</v>
      </c>
      <c r="K10" s="93" t="str">
        <f>+IF(AND(E9=$S$10,F9=$T$8),A9,"")&amp;" "&amp;IF(AND(E10=$S$10,F10=$T$8),A10,"")&amp;" "&amp;IF(AND(E11=$S$10,F11=$T$8),A11,"")&amp;" "&amp;IF(AND(E12=$S$10,F12=$T$8),A12,"")&amp;" "&amp;IF(AND(E13=$S$10,F13=$T$8),A13,"")&amp;" "&amp;IF(AND(E14=$S$10,F14=$T$8),A14,"")&amp;" "&amp;IF(AND(E15=$S$10,F15=$T$8),A15,"")&amp;" "&amp;IF(AND(E16=$S$10,F16=$T$8),A16,"")&amp;" "&amp;IF(AND(E17=$S$10,F17=$T$8),A17,"")&amp;" "&amp;IF(AND(E18=$S$10,F18=$T$8),A18,"")&amp;" "&amp;IF(AND(E19=$S$10,F19=$T$8),A19,"")&amp;" "&amp;IF(AND(E20=$S$10,F20=$T$8),A20,"")&amp;" "&amp;IF(AND(E21=$S$10,F21=$T$8),A21,"")&amp;" "&amp;IF(AND(E22=$S$10,F22=$T$8),A22,"")&amp;" "&amp;IF(AND(E23=$S$10,F23=$T$8),A23,"")&amp;" "&amp;IF(AND(E24=$S$10,F24=$T$8),A24,"")&amp;" "&amp;IF(AND(E25=$S$10,F25=$T$8),A25,"")&amp;" "&amp;IF(AND(E26=$S$10,F26=$T$8),A26,"")&amp;" "&amp;IF(AND(E27=$S$10,F27=$T$8),A27,"")&amp;" "&amp;IF(AND(E28=$S$10,F28=$T$8),A28,"")</f>
        <v xml:space="preserve">                   </v>
      </c>
      <c r="L10" s="93" t="str">
        <f>+IF(AND(E9=$S$10,F9=$U$8),A9,"")&amp;" "&amp;IF(AND(E10=$S$10,F10=$U$8),A10,"")&amp;" "&amp;IF(AND(E11=$S$10,F11=$U$8),A11,"")&amp;" "&amp;IF(AND(E12=$S$10,F12=$U$8),A12,"")&amp;" "&amp;IF(AND(E13=$S$10,F13=$U$8),A13,"")&amp;" "&amp;IF(AND(E14=$S$10,F14=$U$8),A14,"")&amp;" "&amp;IF(AND(E15=$S$10,F15=$U$8),A15,"")&amp;" "&amp;IF(AND(E16=$S$10,F16=$U$8),A16,"")&amp;" "&amp;IF(AND(E17=$S$10,F17=$U$8),A17,"")&amp;" "&amp;IF(AND(E18=$S$10,F18=$U$8),A18,"")&amp;" "&amp;IF(AND(E19=$S$10,F19=$U$8),A19,"")&amp;" "&amp;IF(AND(E20=$S$10,F20=$U$8),A20,"")&amp;" "&amp;IF(AND(E21=$S$10,F21=$U$8),A21,"")&amp;" "&amp;IF(AND(E22=$S$10,F22=$U$8),A22,"")&amp;" "&amp;IF(AND(E23=$S$10,F23=$U$8),A23,"")&amp;" "&amp;IF(AND(E24=$S$10,F24=$U$8),A24,"")&amp;" "&amp;IF(AND(E25=$S$10,F25=$U$8),A25,"")&amp;" "&amp;IF(AND(E26=$S$10,F26=$U$8),A26,"")&amp;" "&amp;IF(AND(E27=$S$10,F27=$U$8),A27,"")&amp;" "&amp;IF(AND(E28=$S$10,F28=$U$8),A28,"")</f>
        <v xml:space="preserve">                   </v>
      </c>
      <c r="M10" s="89" t="str">
        <f>+IF(AND(E9=$S$10,F9=$V$8),A9,"")&amp;" "&amp;IF(AND(E10=$S$10,F10=$V$8),A10,"")&amp;" "&amp;IF(AND(E11=$S$10,F11=$V$8),A11,"")&amp;" "&amp;IF(AND(E12=$S$10,F12=$V$8),A12,"")&amp;" "&amp;IF(AND(E13=$S$10,F13=$V$8),A13,"")&amp;" "&amp;IF(AND(E14=$S$10,F14=$V$8),A14,"")&amp;" "&amp;IF(AND(E15=$S$10,F15=$V$8),A15,"")&amp;" "&amp;IF(AND(E16=$S$10,F16=$V$8),A16,"")&amp;" "&amp;IF(AND(E17=$S$10,F17=$V$8),A17,"")&amp;" "&amp;IF(AND(E18=$S$10,F18=$V$8),A18,"")&amp;" "&amp;IF(AND(E19=$S$10,F19=$V$8),A19,"")&amp;" "&amp;IF(AND(E20=$S$10,F20=$V$8),A20,"")&amp;" "&amp;IF(AND(E21=$S$10,F21=$V$8),A21,"")&amp;" "&amp;IF(AND(E22=$S$10,F22=$V$8),A22,"")&amp;" "&amp;IF(AND(E23=$S$10,F23=$V$8),A23,"")&amp;" "&amp;IF(AND(E24=$S$10,F24=$V$8),A24,"")&amp;" "&amp;IF(AND(E25=$S$10,F25=$V$8),A25,"")&amp;" "&amp;IF(AND(E26=$S$10,F26=$V$8),A26,"")&amp;" "&amp;IF(AND(E27=$S$10,F27=$V$8),A27,"")&amp;" "&amp;IF(AND(E28=$S$10,F28=$V$8),A28,"")</f>
        <v xml:space="preserve">                   </v>
      </c>
      <c r="N10" s="89" t="str">
        <f>+IF(AND(E9=$S$10,F9=$W$8),A9,"")&amp;" "&amp;IF(AND(E10=$S$10,F10=$W$8),A10,"")&amp;" "&amp;IF(AND(E11=$S$10,F11=$W$8),A11,"")&amp;" "&amp;IF(AND(E12=$S$10,F12=$W$8),A12,"")&amp;" "&amp;IF(AND(E13=$S$10,F13=$W$8),A13,"")&amp;" "&amp;IF(AND(E14=$S$10,F14=$W$8),A14,"")&amp;" "&amp;IF(AND(E15=$S$10,F15=$W$8),A15,"")&amp;" "&amp;IF(AND(E16=$S$10,F16=$W$8),A16,"")&amp;" "&amp;IF(AND(E17=$S$10,F17=$W$8),A17,"")&amp;" "&amp;IF(AND(E18=$S$10,F18=$W$8),A18,"")&amp;" "&amp;IF(AND(E19=$S$10,F19=$W$8),A19,"")&amp;" "&amp;IF(AND(E20=$S$10,F20=$W$8),A20,"")&amp;" "&amp;IF(AND(E21=$S$10,F21=$W$8),A21,"")&amp;" "&amp;IF(AND(E22=$S$10,F22=$W$8),A22,"")&amp;" "&amp;IF(AND(E23=$S$10,F23=$W$8),A23,"")&amp;" "&amp;IF(AND(E24=$S$10,F24=$W$8),A24,"")&amp;" "&amp;IF(AND(E25=$S$10,F25=$W$8),A25,"")&amp;" "&amp;IF(AND(E26=$S$10,F26=$W$8),A26,"")&amp;" "&amp;IF(AND(E27=$S$10,F27=$W$8),A27,"")&amp;" "&amp;IF(AND(E28=$S$10,F28=$W$8),A28,"")</f>
        <v xml:space="preserve">                   </v>
      </c>
      <c r="O10" s="90" t="str">
        <f>+IF(AND(E9=$S$10,F9=$X$8),A9,"")&amp;" "&amp;IF(AND(E10=$S$10,F10=$X$8),A10,"")&amp;" "&amp;IF(AND(E11=$S$10,F11=$X$8),A11,"")&amp;" "&amp;IF(AND(E12=$S$10,F12=$X$8),A12,"")&amp;" "&amp;IF(AND(E13=$S$10,F13=$X$8),A13,"")&amp;" "&amp;IF(AND(E14=$S$10,F14=$X$8),A14,"")&amp;" "&amp;IF(AND(E15=$S$10,F15=$X$8),A15,"")&amp;" "&amp;IF(AND(E16=$S$10,F16=$X$8),A16,"")&amp;" "&amp;IF(AND(E17=$S$10,F17=$X$8),A17,"")&amp;" "&amp;IF(AND(E18=$S$10,F18=$X$8),A18,"")&amp;" "&amp;IF(AND(E19=$S$10,F19=$X$8),A19,"")&amp;" "&amp;IF(AND(E20=$S$10,F20=$X$8),A20,"")&amp;" "&amp;IF(AND(E21=$S$10,F21=$X$8),A21,"")&amp;" "&amp;IF(AND(E22=$S$10,F22=$X$8),A22,"")&amp;" "&amp;IF(AND(E23=$S$10,F23=$X$8),A23,"")&amp;" "&amp;IF(AND(E24=$S$10,F24=$X$8),A24,"")&amp;" "&amp;IF(AND(E25=$S$10,F25=$X$8),A25,"")&amp;" "&amp;IF(AND(E26=$S$10,F26=$X$8),A26,"")&amp;" "&amp;IF(AND(E27=$S$10,F27=$X$8),A27,"")&amp;" "&amp;IF(AND(E28=$S$10,F28=$X$8),A28,"")</f>
        <v xml:space="preserve">                   </v>
      </c>
      <c r="P10" s="88"/>
      <c r="Q10" s="583"/>
      <c r="R10" s="91">
        <v>0.8</v>
      </c>
      <c r="S10" s="82" t="s">
        <v>244</v>
      </c>
      <c r="T10" s="93" t="s">
        <v>242</v>
      </c>
      <c r="U10" s="93" t="s">
        <v>242</v>
      </c>
      <c r="V10" s="89" t="s">
        <v>257</v>
      </c>
      <c r="W10" s="89" t="s">
        <v>257</v>
      </c>
      <c r="X10" s="352" t="s">
        <v>258</v>
      </c>
      <c r="Y10" s="364" t="s">
        <v>107</v>
      </c>
      <c r="Z10" s="81" t="s">
        <v>418</v>
      </c>
      <c r="AA10" s="81" t="s">
        <v>400</v>
      </c>
      <c r="AB10" s="387" t="s">
        <v>419</v>
      </c>
      <c r="AC10" s="356" t="s">
        <v>420</v>
      </c>
      <c r="AD10" s="383" t="s">
        <v>403</v>
      </c>
      <c r="AE10" s="356" t="s">
        <v>404</v>
      </c>
      <c r="AF10" s="384" t="s">
        <v>405</v>
      </c>
      <c r="AG10" s="92"/>
      <c r="AH10" s="92"/>
      <c r="AI10" s="92"/>
      <c r="AJ10" s="92"/>
      <c r="AK10" s="84"/>
      <c r="AL10" s="84"/>
    </row>
    <row r="11" spans="1:38" ht="93" customHeight="1" x14ac:dyDescent="0.2">
      <c r="A11" s="85" t="str">
        <f>'2 CONTEXTO E IDENTIFICACIÓN'!A11</f>
        <v>R3</v>
      </c>
      <c r="B11" s="86" t="str">
        <f>+'2 CONTEXTO E IDENTIFICACIÓN'!J11</f>
        <v xml:space="preserve">Posibilidad de afectación económica y reputacional por inadecuado manejo de la correspondencia por parte de los colaboradores,  a causa de deficiencia en la revisión de la documentación que se recibe para radicar
</v>
      </c>
      <c r="C11" s="115">
        <f>'5 VALORACIÓN CONTROL PROBAB.'!V20</f>
        <v>0.42</v>
      </c>
      <c r="D11" s="87">
        <f>+'5 VALORACIÓN CONTROL IMPACTO'!V20</f>
        <v>0.6</v>
      </c>
      <c r="E11" s="87" t="str">
        <f t="shared" si="0"/>
        <v>Media</v>
      </c>
      <c r="F11" s="87" t="str">
        <f t="shared" si="1"/>
        <v>Moderado</v>
      </c>
      <c r="G11" s="363" t="str">
        <f t="shared" si="2"/>
        <v>Moderado</v>
      </c>
      <c r="H11" s="88"/>
      <c r="I11" s="512"/>
      <c r="J11" s="79" t="s">
        <v>240</v>
      </c>
      <c r="K11" s="93" t="str">
        <f>+IF(AND(E9=$S$11,F9=$T$8),A9,"")&amp;" "&amp;IF(AND(E10=$S$11,F10=$T$8),A10,"")&amp;" "&amp;IF(AND(E11=$S$11,F11=$T$8),A11,"")&amp;" "&amp;IF(AND(E12=$S$11,F12=$T$8),A12,"")&amp;" "&amp;IF(AND(E13=$S$11,F13=$T$8),A13,"")&amp;" "&amp;IF(AND(E14=$S$11,F14=$T$8),A14,"")&amp;" "&amp;IF(AND(E15=$S$11,F15=$T$8),A15,"")&amp;" "&amp;IF(AND(E16=$S$11,F16=$T$8),A16,"")&amp;" "&amp;IF(AND(E17=$S$11,F17=$T$8),A17,"")&amp;" "&amp;IF(AND(E18=$S$11,F18=$T$8),A18,"")&amp;" "&amp;IF(AND(E19=$S$11,F19=$T$8),A19,"")&amp;" "&amp;IF(AND(E20=$S$11,F20=$T$8),A20,"")&amp;" "&amp;IF(AND(E21=$S$11,F21=$T$8),A21,"")&amp;" "&amp;IF(AND(E22=$S$11,F22=$T$8),A22,"")&amp;" "&amp;IF(AND(E23=$S$11,F23=$T$8),A23,"")&amp;" "&amp;IF(AND(E24=$S$11,F24=$T$8),A24,"")&amp;" "&amp;IF(AND(E25=$S$11,F25=$T$8),A25,"")&amp;" "&amp;IF(AND(E26=$S$11,F26=$T$8),A26,"")&amp;" "&amp;IF(AND(E27=$S$11,F27=$T$8),A27,"")&amp;" "&amp;IF(AND(E28=$S$11,F28=$T$8),A28,"")</f>
        <v xml:space="preserve">                   </v>
      </c>
      <c r="L11" s="93" t="str">
        <f>+IF(AND(E9=$S$11,F9=$U$8),A9,"")&amp;" "&amp;IF(AND(E10=$S$11,F10=$U$8),A10,"")&amp;" "&amp;IF(AND(E11=$S$11,F11=$U$8),A11,"")&amp;" "&amp;IF(AND(E12=$S$11,F12=$U$8),A12,"")&amp;" "&amp;IF(AND(E13=$S$11,F13=$U$8),A13,"")&amp;" "&amp;IF(AND(E14=$S$11,F14=$U$8),A14,"")&amp;" "&amp;IF(AND(E15=$S$11,F15=$U$8),A15,"")&amp;" "&amp;IF(AND(E16=$S$11,F16=$U$8),A16,"")&amp;" "&amp;IF(AND(E17=$S$11,F17=$U$8),A17,"")&amp;" "&amp;IF(AND(E18=$S$11,F18=$U$8),A18,"")&amp;" "&amp;IF(AND(E19=$S$11,F19=$U$8),A19,"")&amp;" "&amp;IF(AND(E20=$S$11,F20=$U$8),A20,"")&amp;" "&amp;IF(AND(E21=$S$11,F21=$U$8),A21,"")&amp;" "&amp;IF(AND(E22=$S$11,F22=$U$8),A22,"")&amp;" "&amp;IF(AND(E23=$S$11,F23=$U$8),A23,"")&amp;" "&amp;IF(AND(E24=$S$11,F24=$U$8),A24,"")&amp;" "&amp;IF(AND(E25=$S$11,F25=$U$8),A25,"")&amp;" "&amp;IF(AND(E26=$S$11,F26=$U$8),A26,"")&amp;" "&amp;IF(AND(E27=$S$11,F27=$U$8),A27,"")&amp;" "&amp;IF(AND(E28=$S$11,F28=$U$8),A28,"")</f>
        <v xml:space="preserve">                   </v>
      </c>
      <c r="M11" s="93" t="str">
        <f>+IF(AND(E9=$S$11,F9=$V$8),A9,"")&amp;" "&amp;IF(AND(E10=$S$11,F10=$V$8),A10,"")&amp;" "&amp;IF(AND(E11=$S$11,F11=$V$8),A11,"")&amp;" "&amp;IF(AND(E12=$S$11,F12=$V$8),A12,"")&amp;" "&amp;IF(AND(E13=$S$11,F13=$V$8),A13,"")&amp;" "&amp;IF(AND(E14=$S$11,F14=$V$8),A14,"")&amp;" "&amp;IF(AND(E15=$S$11,F15=$V$8),A15,"")&amp;" "&amp;IF(AND(E16=$S$11,F16=$V$8),A16,"")&amp;" "&amp;IF(AND(E17=$S$11,F17=$V$8),A17,"")&amp;" "&amp;IF(AND(E18=$S$11,F18=$V$8),A18,"")&amp;" "&amp;IF(AND(E19=$S$11,F19=$V$8),A19,"")&amp;" "&amp;IF(AND(E20=$S$11,F20=$V$8),A20,"")&amp;" "&amp;IF(AND(E21=$S$11,F21=$V$8),A21,"")&amp;" "&amp;IF(AND(E22=$S$11,F22=$V$8),A22,"")&amp;" "&amp;IF(AND(E23=$S$11,F23=$V$8),A23,"")&amp;" "&amp;IF(AND(E24=$S$11,F24=$V$8),A24,"")&amp;" "&amp;IF(AND(E25=$S$11,F25=$V$8),A25,"")&amp;" "&amp;IF(AND(E26=$S$11,F26=$V$8),A26,"")&amp;" "&amp;IF(AND(E27=$S$11,F27=$V$8),A27,"")&amp;" "&amp;IF(AND(E28=$S$11,F28=$V$8),A28,"")</f>
        <v xml:space="preserve">  R3                 </v>
      </c>
      <c r="N11" s="89" t="str">
        <f>+IF(AND(E9=$S$11,F9=$W$8),A9,"")&amp;" "&amp;IF(AND(E10=$S$11,F10=$W$8),A10,"")&amp;" "&amp;IF(AND(E11=$S$11,F11=$W$8),A11,"")&amp;" "&amp;IF(AND(E12=$S$11,F12=$W$8),A12,"")&amp;" "&amp;IF(AND(E13=$S$11,F13=$W$8),A13,"")&amp;" "&amp;IF(AND(E14=$S$11,F14=$W$8),A14,"")&amp;" "&amp;IF(AND(E15=$S$11,F15=$W$8),A15,"")&amp;" "&amp;IF(AND(E16=$S$11,F16=$W$8),A16,"")&amp;" "&amp;IF(AND(E17=$S$11,F17=$W$8),A17,"")&amp;" "&amp;IF(AND(E18=$S$11,F18=$W$8),A18,"")&amp;" "&amp;IF(AND(E19=$S$11,F19=$W$8),A19,"")&amp;" "&amp;IF(AND(E20=$S$11,F20=$W$8),A20,"")&amp;" "&amp;IF(AND(E21=$S$11,F21=$W$8),A21,"")&amp;" "&amp;IF(AND(E22=$S$11,F22=$W$8),A22,"")&amp;" "&amp;IF(AND(E23=$S$11,F23=$W$8),A23,"")&amp;" "&amp;IF(AND(E24=$S$11,F24=$W$8),A24,"")&amp;" "&amp;IF(AND(E25=$S$11,F25=$W$8),A25,"")&amp;" "&amp;IF(AND(E26=$S$11,F26=$W$8),A26,"")&amp;" "&amp;IF(AND(E27=$S$11,F27=$W$8),A27,"")&amp;" "&amp;IF(AND(E28=$S$11,F28=$W$8),A28,"")</f>
        <v xml:space="preserve">                   </v>
      </c>
      <c r="O11" s="90" t="str">
        <f>+IF(AND(E9=$S$11,F9=$X$8),A9,"")&amp;" "&amp;IF(AND(E10=$S$11,F10=$X$8),A10,"")&amp;" "&amp;IF(AND(E11=$S$11,F11=$X$8),A11,"")&amp;" "&amp;IF(AND(E12=$S$11,F12=$X$8),A12,"")&amp;" "&amp;IF(AND(E13=$S$11,F13=$X$8),A13,"")&amp;" "&amp;IF(AND(E14=$S$11,F14=$X$8),A14,"")&amp;" "&amp;IF(AND(E15=$S$11,F15=$X$8),A15,"")&amp;" "&amp;IF(AND(E16=$S$11,F16=$X$8),A16,"")&amp;" "&amp;IF(AND(E17=$S$11,F17=$X$8),A17,"")&amp;" "&amp;IF(AND(E18=$S$11,F18=$X$8),A18,"")&amp;" "&amp;IF(AND(E19=$S$11,F19=$X$8),A19,"")&amp;" "&amp;IF(AND(E20=$S$11,F20=$X$8),A20,"")&amp;" "&amp;IF(AND(E21=$S$11,F21=$X$8),A21,"")&amp;" "&amp;IF(AND(E22=$S$11,F22=$X$8),A22,"")&amp;" "&amp;IF(AND(E23=$S$11,F23=$X$8),A23,"")&amp;" "&amp;IF(AND(E24=$S$11,F24=$X$8),A24,"")&amp;" "&amp;IF(AND(E25=$S$11,F25=$X$8),A25,"")&amp;" "&amp;IF(AND(E26=$S$11,F26=$X$8),A26,"")&amp;" "&amp;IF(AND(E27=$S$11,F27=$X$8),A27,"")&amp;" "&amp;IF(AND(E28=$S$11,F28=$X$8),A28,"")</f>
        <v xml:space="preserve">                   </v>
      </c>
      <c r="P11" s="88"/>
      <c r="Q11" s="583"/>
      <c r="R11" s="91">
        <v>0.6</v>
      </c>
      <c r="S11" s="82" t="s">
        <v>240</v>
      </c>
      <c r="T11" s="93" t="s">
        <v>242</v>
      </c>
      <c r="U11" s="93" t="s">
        <v>242</v>
      </c>
      <c r="V11" s="93" t="s">
        <v>242</v>
      </c>
      <c r="W11" s="89" t="s">
        <v>257</v>
      </c>
      <c r="X11" s="352" t="s">
        <v>258</v>
      </c>
      <c r="Y11" s="364" t="s">
        <v>107</v>
      </c>
      <c r="Z11" s="81" t="s">
        <v>432</v>
      </c>
      <c r="AA11" s="81" t="s">
        <v>400</v>
      </c>
      <c r="AB11" s="81" t="s">
        <v>431</v>
      </c>
      <c r="AC11" s="356" t="s">
        <v>420</v>
      </c>
      <c r="AD11" s="383" t="s">
        <v>403</v>
      </c>
      <c r="AE11" s="356" t="s">
        <v>404</v>
      </c>
      <c r="AF11" s="384" t="s">
        <v>405</v>
      </c>
      <c r="AG11" s="92"/>
      <c r="AH11" s="92"/>
      <c r="AI11" s="92"/>
      <c r="AJ11" s="96"/>
      <c r="AK11" s="84"/>
      <c r="AL11" s="84"/>
    </row>
    <row r="12" spans="1:38" ht="93" customHeight="1" x14ac:dyDescent="0.2">
      <c r="A12" s="85" t="str">
        <f>'2 CONTEXTO E IDENTIFICACIÓN'!A12</f>
        <v>R4</v>
      </c>
      <c r="B12" s="86" t="str">
        <f>+'2 CONTEXTO E IDENTIFICACIÓN'!J12</f>
        <v xml:space="preserve"> por a causa de </v>
      </c>
      <c r="C12" s="115">
        <f>'5 VALORACIÓN CONTROL PROBAB.'!V26</f>
        <v>0</v>
      </c>
      <c r="D12" s="87">
        <f>'5 VALORACIÓN CONTROL PROBAB.'!V26</f>
        <v>0</v>
      </c>
      <c r="E12" s="87" t="str">
        <f t="shared" si="0"/>
        <v/>
      </c>
      <c r="F12" s="87" t="str">
        <f t="shared" si="1"/>
        <v/>
      </c>
      <c r="G12" s="363" t="str">
        <f t="shared" si="2"/>
        <v/>
      </c>
      <c r="H12" s="88"/>
      <c r="I12" s="512"/>
      <c r="J12" s="79" t="s">
        <v>236</v>
      </c>
      <c r="K12" s="97" t="str">
        <f>+IF(AND(E9=$S$12,F9=$T$8),A9,"")&amp;" "&amp;IF(AND(E10=$S$12,F10=$T$8),A10,"")&amp;" "&amp;IF(AND(E11=$S$12,F11=$T$8),A11,"")&amp;" "&amp;IF(AND(E12=$S$12,F12=$T$8),A12,"")&amp;" "&amp;IF(AND(E13=$S$12,F13=$T$8),A13,"")&amp;" "&amp;IF(AND(E14=$S$12,F14=$T$8),A14,"")&amp;" "&amp;IF(AND(E15=$S$12,F15=$T$8),A15,"")&amp;" "&amp;IF(AND(E16=$S$12,F16=$T$8),A16,"")&amp;" "&amp;IF(AND(E17=$S$12,F17=$T$8),A17,"")&amp;" "&amp;IF(AND(E18=$S$12,F18=$T$8),A18,"")&amp;" "&amp;IF(AND(E19=$S$12,F19=$T$8),A19,"")&amp;" "&amp;IF(AND(E20=$S$12,F20=$T$8),A20,"")&amp;" "&amp;IF(AND(E21=$S$12,F21=$T$8),A21,"")&amp;" "&amp;IF(AND(E22=$S$12,F22=$T$8),A22,"")&amp;" "&amp;IF(AND(E23=$S$12,F23=$T$8),A23,"")&amp;" "&amp;IF(AND(E24=$S$12,F24=$T$8),A24,"")&amp;" "&amp;IF(AND(E25=$S$12,F25=$T$8),A25,"")&amp;" "&amp;IF(AND(E26=$S$12,F26=$T$8),A26,"")&amp;" "&amp;IF(AND(E27=$S$12,F27=$T$8),A27,"")&amp;" "&amp;IF(AND(E28=$S$12,F28=$T$8),A28,"")</f>
        <v xml:space="preserve">                   </v>
      </c>
      <c r="L12" s="93" t="str">
        <f>+IF(AND(E9=$S$12,F9=$U$8),A9,"")&amp;" "&amp;IF(AND(E10=$S$12,F10=$U$8),A10,"")&amp;" "&amp;IF(AND(E11=$S$12,F11=$U$8),A11,"")&amp;" "&amp;IF(AND(E12=$S$12,F12=$U$8),A12,"")&amp;" "&amp;IF(AND(E13=$S$12,F13=$U$8),A13,"")&amp;" "&amp;IF(AND(E14=$S$12,F14=$U$8),A14,"")&amp;" "&amp;IF(AND(E15=$S$12,F15=$U$8),A15,"")&amp;" "&amp;IF(AND(E16=$S$12,F16=$U$8),A16,"")&amp;" "&amp;IF(AND(E17=$S$12,F17=$U$8),A17,"")&amp;" "&amp;IF(AND(E18=$S$12,F18=$U$8),A18,"")&amp;" "&amp;IF(AND(E19=$S$12,F19=$U$8),A19,"")&amp;" "&amp;IF(AND(E20=$S$12,F20=$U$8),A20,"")&amp;" "&amp;IF(AND(E21=$S$12,F21=$U$8),A21,"")&amp;" "&amp;IF(AND(E22=$S$12,F22=$U$8),A22,"")&amp;" "&amp;IF(AND(E23=$S$12,F23=$U$8),A23,"")&amp;" "&amp;IF(AND(E24=$S$12,F24=$U$8),A24,"")&amp;" "&amp;IF(AND(E25=$S$12,F25=$U$8),A25,"")&amp;" "&amp;IF(AND(E26=$S$12,F26=$U$8),A26,"")&amp;" "&amp;IF(AND(E27=$S$12,F27=$U$8),A27,"")&amp;" "&amp;IF(AND(E28=$S$12,F28=$U$8),A28,"")</f>
        <v xml:space="preserve">                   </v>
      </c>
      <c r="M12" s="93" t="str">
        <f>+IF(AND(E9=$S$12,F9=$V$8),A9,"")&amp;" "&amp;IF(AND(E10=$S$12,F10=$V$8),A10,"")&amp;" "&amp;IF(AND(E11=$S$12,F11=$V$8),A11,"")&amp;" "&amp;IF(AND(E12=$S$12,F12=$V$8),A12,"")&amp;" "&amp;IF(AND(E13=$S$12,F13=$V$8),A13,"")&amp;" "&amp;IF(AND(E14=$S$12,F14=$V$8),A14,"")&amp;" "&amp;IF(AND(E15=$S$12,F15=$V$8),A15,"")&amp;" "&amp;IF(AND(E16=$S$12,F16=$V$8),A16,"")&amp;" "&amp;IF(AND(E17=$S$12,F17=$V$8),A17,"")&amp;" "&amp;IF(AND(E18=$S$12,F18=$V$8),A18,"")&amp;" "&amp;IF(AND(E19=$S$12,F19=$V$8),A19,"")&amp;" "&amp;IF(AND(E20=$S$12,F20=$V$8),A20,"")&amp;" "&amp;IF(AND(E21=$S$12,F21=$V$8),A21,"")&amp;" "&amp;IF(AND(E22=$S$12,F22=$V$8),A22,"")&amp;" "&amp;IF(AND(E23=$S$12,F23=$V$8),A23,"")&amp;" "&amp;IF(AND(E24=$S$12,F24=$V$8),A24,"")&amp;" "&amp;IF(AND(E25=$S$12,F25=$V$8),A25,"")&amp;" "&amp;IF(AND(E26=$S$12,F26=$V$8),A26,"")&amp;" "&amp;IF(AND(E27=$S$12,F27=$V$8),A27,"")&amp;" "&amp;IF(AND(E28=$S$12,F28=$V$8),A28,"")</f>
        <v xml:space="preserve">R1                   </v>
      </c>
      <c r="N12" s="89" t="str">
        <f>+IF(AND(E9=$S$12,F9=$W$8),A9,"")&amp;" "&amp;IF(AND(E10=$S$12,F10=$W$8),A10,"")&amp;" "&amp;IF(AND(E11=$S$12,F11=$W$8),A11,"")&amp;" "&amp;IF(AND(E12=$S$12,F12=$W$8),A12,"")&amp;" "&amp;IF(AND(E13=$S$12,F13=$W$8),A13,"")&amp;" "&amp;IF(AND(E14=$S$12,F14=$W$8),A14,"")&amp;" "&amp;IF(AND(E15=$S$12,F15=$W$8),A15,"")&amp;" "&amp;IF(AND(E16=$S$12,F16=$W$8),A16,"")&amp;" "&amp;IF(AND(E17=$S$12,F17=$W$8),A17,"")&amp;" "&amp;IF(AND(E18=$S$12,F18=$W$8),A18,"")&amp;" "&amp;IF(AND(E19=$S$12,F19=$W$8),A19,"")&amp;" "&amp;IF(AND(E20=$S$12,F20=$W$8),A20,"")&amp;" "&amp;IF(AND(E21=$S$12,F21=$W$8),A21,"")&amp;" "&amp;IF(AND(E22=$S$12,F22=$W$8),A22,"")&amp;" "&amp;IF(AND(E23=$S$12,F23=$W$8),A23,"")&amp;" "&amp;IF(AND(E24=$S$12,F24=$W$8),A24,"")&amp;" "&amp;IF(AND(E25=$S$12,F25=$W$8),A25,"")&amp;" "&amp;IF(AND(E26=$S$12,F26=$W$8),A26,"")&amp;" "&amp;IF(AND(E27=$S$12,F27=$W$8),A27,"")&amp;" "&amp;IF(AND(E28=$S$12,F28=$W$8),A28,"")</f>
        <v xml:space="preserve">                   </v>
      </c>
      <c r="O12" s="90" t="str">
        <f>+IF(AND(E9=$S$12,F9=$X$8),A9,"")&amp;" "&amp;IF(AND(E10=$S$12,F10=$X$8),A10,"")&amp;" "&amp;IF(AND(E11=$S$12,F11=$X$8),A11,"")&amp;" "&amp;IF(AND(E12=$S$12,F12=$X$8),A12,"")&amp;" "&amp;IF(AND(E13=$S$12,F13=$X$8),A13,"")&amp;" "&amp;IF(AND(E14=$S$12,F14=$X$8),A14,"")&amp;" "&amp;IF(AND(E15=$S$12,F15=$X$8),A15,"")&amp;" "&amp;IF(AND(E16=$S$12,F16=$X$8),A16,"")&amp;" "&amp;IF(AND(E17=$S$12,F17=$X$8),A17,"")&amp;" "&amp;IF(AND(E18=$S$12,F18=$X$8),A18,"")&amp;" "&amp;IF(AND(E19=$S$12,F19=$X$8),A19,"")&amp;" "&amp;IF(AND(E20=$S$12,F20=$X$8),A20,"")&amp;" "&amp;IF(AND(E21=$S$12,F21=$X$8),A21,"")&amp;" "&amp;IF(AND(E22=$S$12,F22=$X$8),A22,"")&amp;" "&amp;IF(AND(E23=$S$12,F23=$X$8),A23,"")&amp;" "&amp;IF(AND(E24=$S$12,F24=$X$8),A24,"")&amp;" "&amp;IF(AND(E25=$S$12,F25=$X$8),A25,"")&amp;" "&amp;IF(AND(E26=$S$12,F26=$X$8),A26,"")&amp;" "&amp;IF(AND(E27=$S$12,F27=$X$8),A27,"")&amp;" "&amp;IF(AND(E28=$S$12,F28=$X$8),A28,"")</f>
        <v xml:space="preserve">                   </v>
      </c>
      <c r="P12" s="88"/>
      <c r="Q12" s="583"/>
      <c r="R12" s="91">
        <v>0.4</v>
      </c>
      <c r="S12" s="82" t="s">
        <v>236</v>
      </c>
      <c r="T12" s="97" t="s">
        <v>259</v>
      </c>
      <c r="U12" s="93" t="s">
        <v>242</v>
      </c>
      <c r="V12" s="93" t="s">
        <v>242</v>
      </c>
      <c r="W12" s="89" t="s">
        <v>257</v>
      </c>
      <c r="X12" s="352" t="s">
        <v>258</v>
      </c>
      <c r="Y12" s="364"/>
      <c r="Z12" s="81"/>
      <c r="AA12" s="354"/>
      <c r="AB12" s="354"/>
      <c r="AC12" s="355"/>
      <c r="AD12" s="357"/>
      <c r="AE12" s="358"/>
      <c r="AF12" s="356"/>
      <c r="AG12" s="92"/>
      <c r="AH12" s="92"/>
      <c r="AI12" s="96"/>
      <c r="AJ12" s="92"/>
      <c r="AK12" s="84"/>
      <c r="AL12" s="84"/>
    </row>
    <row r="13" spans="1:38" ht="93" customHeight="1" thickBot="1" x14ac:dyDescent="0.25">
      <c r="A13" s="85" t="str">
        <f>'2 CONTEXTO E IDENTIFICACIÓN'!A13</f>
        <v>R5</v>
      </c>
      <c r="B13" s="86" t="str">
        <f>+'2 CONTEXTO E IDENTIFICACIÓN'!J13</f>
        <v xml:space="preserve"> por a causa de </v>
      </c>
      <c r="C13" s="115">
        <f>'5 VALORACIÓN CONTROL PROBAB.'!V32</f>
        <v>0</v>
      </c>
      <c r="D13" s="87">
        <f>'5 VALORACIÓN CONTROL PROBAB.'!V32</f>
        <v>0</v>
      </c>
      <c r="E13" s="87" t="str">
        <f t="shared" si="0"/>
        <v/>
      </c>
      <c r="F13" s="87" t="str">
        <f t="shared" si="1"/>
        <v/>
      </c>
      <c r="G13" s="363" t="str">
        <f t="shared" si="2"/>
        <v/>
      </c>
      <c r="H13" s="88"/>
      <c r="I13" s="513"/>
      <c r="J13" s="98" t="s">
        <v>233</v>
      </c>
      <c r="K13" s="99" t="str">
        <f>+IF(AND(E9=$S$13,F9=$T$8),A9,"")&amp;" "&amp;IF(AND(E10=$S$13,F10=$T$8),A10,"")&amp;" "&amp;IF(AND(E11=$S$13,F11=$T$8),A11,"")&amp;" "&amp;IF(AND(E12=$S$13,F12=$T$8),A12,"")&amp;" "&amp;IF(AND(E13=$S$13,F13=$T$8),A13,"")&amp;" "&amp;IF(AND(E14=$S$13,F14=$T$8),A14,"")&amp;" "&amp;IF(AND(E15=$S$13,F15=$T$8),A15,"")&amp;" "&amp;IF(AND(E16=$S$13,F16=$T$8),A16,"")&amp;" "&amp;IF(AND(E17=$S$13,F17=$T$8),A17,"")&amp;" "&amp;IF(AND(E18=$S$13,F18=$T$8),A18,"")&amp;" "&amp;IF(AND(E19=$S$13,F19=$T$8),A19,"")&amp;" "&amp;IF(AND(E20=$S$13,F20=$T$8),A20,"")&amp;" "&amp;IF(AND(E21=$S$13,F21=$T$8),A21,"")&amp;" "&amp;IF(AND(E22=$S$13,F22=$T$8),A22,"")&amp;" "&amp;IF(AND(E23=$S$13,F23=$T$8),A23,"")&amp;" "&amp;IF(AND(E24=$S$13,F24=$T$8),A24,"")&amp;" "&amp;IF(AND(E25=$S$13,F25=$T$8),A25,"")&amp;" "&amp;IF(AND(E26=$S$13,F26=$T$8),A26,"")&amp;" "&amp;IF(AND(E27=$S$13,F27=$T$8),A27,"")&amp;" "&amp;IF(AND(E28=$S$13,F28=$T$8),A28,"")</f>
        <v xml:space="preserve">                   </v>
      </c>
      <c r="L13" s="99" t="str">
        <f>+IF(AND(E9=$S$13,F9=$U$8),A9,"")&amp;" "&amp;IF(AND(E10=$S$13,F10=$U$8),A10,"")&amp;" "&amp;IF(AND(E11=$S$13,F11=$U$8),A11,"")&amp;" "&amp;IF(AND(E12=$S$13,F12=$U$8),A12,"")&amp;" "&amp;IF(AND(E13=$S$13,F13=$U$8),A13,"")&amp;" "&amp;IF(AND(E14=$S$13,F14=$U$8),A14,"")&amp;" "&amp;IF(AND(E15=$S$13,F15=$U$8),A15,"")&amp;" "&amp;IF(AND(E16=$S$13,F16=$U$8),A16,"")&amp;" "&amp;IF(AND(E17=$S$13,F17=$U$8),A17,"")&amp;" "&amp;IF(AND(E18=$S$13,F18=$U$8),A18,"")&amp;" "&amp;IF(AND(E19=$S$13,F19=$U$8),A19,"")&amp;" "&amp;IF(AND(E20=$S$13,F20=$U$8),A20,"")&amp;" "&amp;IF(AND(E21=$S$13,F21=$U$8),A21,"")&amp;" "&amp;IF(AND(E22=$S$13,F22=$U$8),A22,"")&amp;" "&amp;IF(AND(E23=$S$13,F23=$U$8),A23,"")&amp;" "&amp;IF(AND(E24=$S$13,F24=$U$8),A24,"")&amp;" "&amp;IF(AND(E25=$S$13,F25=$U$8),A25,"")&amp;" "&amp;IF(AND(E26=$S$13,F26=$U$8),A26,"")&amp;" "&amp;IF(AND(E27=$S$13,F27=$U$8),A27,"")&amp;" "&amp;IF(AND(E28=$S$13,F28=$U$8),A28,"")</f>
        <v xml:space="preserve">                   </v>
      </c>
      <c r="M13" s="100" t="str">
        <f>+IF(AND(E9=$S$13,F9=$V$8),A9,"")&amp;" "&amp;IF(AND(E10=$S$13,F10=$V$8),A10,"")&amp;" "&amp;IF(AND(E11=$S$13,F11=$V$8),A11,"")&amp;" "&amp;IF(AND(E12=$S$13,F12=$V$8),A12,"")&amp;" "&amp;IF(AND(E13=$S$13,F13=$V$8),A13,"")&amp;" "&amp;IF(AND(E14=$S$13,F14=$V$8),A14,"")&amp;" "&amp;IF(AND(E15=$S$13,F15=$V$8),A15,"")&amp;" "&amp;IF(AND(E16=$S$13,F16=$V$8),A16,"")&amp;" "&amp;IF(AND(E17=$S$13,F17=$V$8),A17,"")&amp;" "&amp;IF(AND(E18=$S$13,F18=$V$8),A18,"")&amp;" "&amp;IF(AND(E19=$S$13,F19=$V$8),A19,"")&amp;" "&amp;IF(AND(E20=$S$13,F20=$V$8),A20,"")&amp;" "&amp;IF(AND(E21=$S$13,F21=$V$8),A21,"")&amp;" "&amp;IF(AND(E22=$S$13,F22=$V$8),A22,"")&amp;" "&amp;IF(AND(E23=$S$13,F23=$V$8),A23,"")&amp;" "&amp;IF(AND(E24=$S$13,F24=$V$8),A24,"")&amp;" "&amp;IF(AND(E25=$S$13,F25=$V$8),A25,"")&amp;" "&amp;IF(AND(E26=$S$13,F26=$V$8),A26,"")&amp;" "&amp;IF(AND(E27=$S$13,F27=$V$8),A27,"")&amp;" "&amp;IF(AND(E28=$S$13,F28=$V$8),A28,"")</f>
        <v xml:space="preserve"> R2                  </v>
      </c>
      <c r="N13" s="101" t="str">
        <f>+IF(AND(E9=$S$13,F9=$W$8),A9,"")&amp;" "&amp;IF(AND(E10=$S$13,F10=$W$8),A10,"")&amp;" "&amp;IF(AND(E11=$S$13,F11=$W$8),A11,"")&amp;" "&amp;IF(AND(E12=$S$13,F12=$W$8),A12,"")&amp;" "&amp;IF(AND(E13=$S$13,F13=$W$8),A13,"")&amp;" "&amp;IF(AND(E14=$S$13,F14=$W$8),A14,"")&amp;" "&amp;IF(AND(E15=$S$13,F15=$W$8),A15,"")&amp;" "&amp;IF(AND(E16=$S$13,F16=$W$8),A16,"")&amp;" "&amp;IF(AND(E17=$S$13,F17=$W$8),A17,"")&amp;" "&amp;IF(AND(E18=$S$13,F18=$W$8),A18,"")&amp;" "&amp;IF(AND(E19=$S$13,F19=$W$8),A19,"")&amp;" "&amp;IF(AND(E20=$S$13,F20=$W$8),A20,"")&amp;" "&amp;IF(AND(E21=$S$13,F21=$W$8),A21,"")&amp;" "&amp;IF(AND(E22=$S$13,F22=$W$8),A22,"")&amp;" "&amp;IF(AND(E23=$S$13,F23=$W$8),A23,"")&amp;" "&amp;IF(AND(E24=$S$13,F24=$W$8),A24,"")&amp;" "&amp;IF(AND(E25=$S$13,F25=$W$8),A25,"")&amp;" "&amp;IF(AND(E26=$S$13,F26=$W$8),A26,"")&amp;" "&amp;IF(AND(E27=$S$13,F27=$W$8),A27,"")&amp;" "&amp;IF(AND(E28=$S$13,F28=$W$8),A28,"")</f>
        <v xml:space="preserve">                   </v>
      </c>
      <c r="O13" s="102" t="str">
        <f>+IF(AND(E9=$S$13,F9=$X$8),A9,"")&amp;" "&amp;IF(AND(E10=$S$13,F10=$X$8),A10,"")&amp;" "&amp;IF(AND(E11=$S$13,F11=$X$8),A11,"")&amp;" "&amp;IF(AND(E12=$S$13,F12=$X$8),A12,"")&amp;" "&amp;IF(AND(E13=$S$13,F13=$X$8),A13,"")&amp;" "&amp;IF(AND(E14=$S$13,F14=$X$8),A14,"")&amp;" "&amp;IF(AND(E15=$S$13,F15=$X$8),A15,"")&amp;" "&amp;IF(AND(E16=$S$13,F16=$X$8),A16,"")&amp;" "&amp;IF(AND(E17=$S$13,F17=$X$8),A17,"")&amp;" "&amp;IF(AND(E18=$S$13,F18=$X$8),A18,"")&amp;" "&amp;IF(AND(E19=$S$13,F19=$X$8),A19,"")&amp;" "&amp;IF(AND(E20=$S$13,F20=$X$8),A20,"")&amp;" "&amp;IF(AND(E21=$S$13,F21=$X$8),A21,"")&amp;" "&amp;IF(AND(E22=$S$13,F22=$X$8),A22,"")&amp;" "&amp;IF(AND(E23=$S$13,F23=$X$8),A23,"")&amp;" "&amp;IF(AND(E24=$S$13,F24=$X$8),A24,"")&amp;" "&amp;IF(AND(E25=$S$13,F25=$X$8),A25,"")&amp;" "&amp;IF(AND(E26=$S$13,F26=$X$8),A26,"")&amp;" "&amp;IF(AND(E27=$S$13,F27=$X$8),A27,"")&amp;" "&amp;IF(AND(E28=$S$13,F28=$X$8),A28,"")</f>
        <v xml:space="preserve">                   </v>
      </c>
      <c r="P13" s="88"/>
      <c r="Q13" s="584"/>
      <c r="R13" s="103">
        <v>0.2</v>
      </c>
      <c r="S13" s="104" t="s">
        <v>233</v>
      </c>
      <c r="T13" s="99" t="s">
        <v>259</v>
      </c>
      <c r="U13" s="99" t="s">
        <v>259</v>
      </c>
      <c r="V13" s="100" t="s">
        <v>242</v>
      </c>
      <c r="W13" s="101" t="s">
        <v>257</v>
      </c>
      <c r="X13" s="353" t="s">
        <v>258</v>
      </c>
      <c r="Y13" s="364"/>
      <c r="Z13" s="81"/>
      <c r="AA13" s="354"/>
      <c r="AB13" s="354"/>
      <c r="AC13" s="355"/>
      <c r="AD13" s="357"/>
      <c r="AE13" s="358"/>
      <c r="AF13" s="356"/>
      <c r="AG13" s="92"/>
      <c r="AH13" s="92"/>
      <c r="AI13" s="105"/>
      <c r="AJ13" s="92"/>
      <c r="AK13" s="84"/>
      <c r="AL13" s="84"/>
    </row>
    <row r="14" spans="1:38" ht="93" customHeight="1" x14ac:dyDescent="0.2">
      <c r="A14" s="85" t="str">
        <f>'2 CONTEXTO E IDENTIFICACIÓN'!A14</f>
        <v>R6</v>
      </c>
      <c r="B14" s="86" t="str">
        <f>+'2 CONTEXTO E IDENTIFICACIÓN'!J14</f>
        <v xml:space="preserve"> por a causa de </v>
      </c>
      <c r="C14" s="115">
        <f>'5 VALORACIÓN CONTROL PROBAB.'!V38</f>
        <v>0</v>
      </c>
      <c r="D14" s="87">
        <f>'5 VALORACIÓN CONTROL PROBAB.'!V38</f>
        <v>0</v>
      </c>
      <c r="E14" s="87" t="str">
        <f t="shared" si="0"/>
        <v/>
      </c>
      <c r="F14" s="87" t="str">
        <f t="shared" si="1"/>
        <v/>
      </c>
      <c r="G14" s="363" t="str">
        <f t="shared" si="2"/>
        <v/>
      </c>
      <c r="H14" s="88"/>
      <c r="I14" s="88"/>
      <c r="J14" s="88"/>
      <c r="K14" s="88"/>
      <c r="L14" s="88"/>
      <c r="M14" s="88"/>
      <c r="N14" s="88"/>
      <c r="O14" s="88"/>
      <c r="P14" s="88"/>
      <c r="Y14" s="364"/>
      <c r="Z14" s="81"/>
      <c r="AA14" s="354"/>
      <c r="AB14" s="354"/>
      <c r="AC14" s="355"/>
      <c r="AD14" s="357"/>
      <c r="AE14" s="358"/>
      <c r="AF14" s="356"/>
      <c r="AG14" s="92"/>
      <c r="AH14" s="92"/>
      <c r="AI14" s="92"/>
      <c r="AJ14" s="92"/>
      <c r="AK14" s="84"/>
      <c r="AL14" s="84"/>
    </row>
    <row r="15" spans="1:38" ht="93" customHeight="1" x14ac:dyDescent="0.2">
      <c r="A15" s="85" t="str">
        <f>'2 CONTEXTO E IDENTIFICACIÓN'!A15</f>
        <v>R7</v>
      </c>
      <c r="B15" s="86" t="str">
        <f>+'2 CONTEXTO E IDENTIFICACIÓN'!J15</f>
        <v xml:space="preserve"> por a causa de </v>
      </c>
      <c r="C15" s="115" t="str">
        <f>'5 VALORACIÓN CONTROL PROBAB.'!C44</f>
        <v/>
      </c>
      <c r="D15" s="87">
        <f>'5 VALORACIÓN CONTROL PROBAB.'!V44</f>
        <v>0</v>
      </c>
      <c r="E15" s="87" t="str">
        <f t="shared" si="0"/>
        <v/>
      </c>
      <c r="F15" s="87" t="str">
        <f t="shared" si="1"/>
        <v/>
      </c>
      <c r="G15" s="363" t="str">
        <f t="shared" si="2"/>
        <v/>
      </c>
      <c r="H15" s="88"/>
      <c r="I15" s="88"/>
      <c r="J15" s="76" t="s">
        <v>260</v>
      </c>
      <c r="K15" s="88"/>
      <c r="L15" s="88"/>
      <c r="M15" s="88"/>
      <c r="N15" s="88"/>
      <c r="O15" s="88"/>
      <c r="P15" s="88"/>
      <c r="V15" s="72"/>
      <c r="W15" s="72"/>
      <c r="X15" s="72"/>
      <c r="Y15" s="365"/>
      <c r="Z15" s="354"/>
      <c r="AA15" s="354"/>
      <c r="AB15" s="354"/>
      <c r="AC15" s="355"/>
      <c r="AD15" s="357"/>
      <c r="AE15" s="355"/>
      <c r="AF15" s="358"/>
      <c r="AG15" s="95"/>
      <c r="AH15" s="95"/>
      <c r="AI15" s="95"/>
      <c r="AJ15" s="95"/>
      <c r="AK15" s="84"/>
      <c r="AL15" s="84"/>
    </row>
    <row r="16" spans="1:38" ht="93" customHeight="1" x14ac:dyDescent="0.2">
      <c r="A16" s="85" t="str">
        <f>'2 CONTEXTO E IDENTIFICACIÓN'!A16</f>
        <v>R8</v>
      </c>
      <c r="B16" s="86" t="str">
        <f>+'2 CONTEXTO E IDENTIFICACIÓN'!J16</f>
        <v xml:space="preserve"> por a causa de </v>
      </c>
      <c r="C16" s="115">
        <f>'5 VALORACIÓN CONTROL PROBAB.'!V50</f>
        <v>0</v>
      </c>
      <c r="D16" s="87">
        <f>'5 VALORACIÓN CONTROL PROBAB.'!V50</f>
        <v>0</v>
      </c>
      <c r="E16" s="87" t="str">
        <f t="shared" si="0"/>
        <v/>
      </c>
      <c r="F16" s="87" t="str">
        <f t="shared" si="1"/>
        <v/>
      </c>
      <c r="G16" s="363" t="str">
        <f t="shared" si="2"/>
        <v/>
      </c>
      <c r="H16" s="88"/>
      <c r="I16" s="88"/>
      <c r="J16" s="106" t="s">
        <v>258</v>
      </c>
      <c r="K16" s="88"/>
      <c r="L16" s="88"/>
      <c r="M16" s="88"/>
      <c r="N16" s="88"/>
      <c r="O16" s="88"/>
      <c r="P16" s="88"/>
      <c r="V16" s="72"/>
      <c r="W16" s="72"/>
      <c r="X16" s="72"/>
      <c r="Y16" s="365"/>
      <c r="Z16" s="354"/>
      <c r="AA16" s="354"/>
      <c r="AB16" s="354"/>
      <c r="AC16" s="355"/>
      <c r="AD16" s="355"/>
      <c r="AE16" s="355"/>
      <c r="AF16" s="356"/>
      <c r="AG16" s="92"/>
      <c r="AH16" s="92"/>
      <c r="AI16" s="92"/>
      <c r="AJ16" s="92"/>
      <c r="AK16" s="84"/>
      <c r="AL16" s="84"/>
    </row>
    <row r="17" spans="1:38" ht="93" customHeight="1" x14ac:dyDescent="0.2">
      <c r="A17" s="85" t="str">
        <f>'2 CONTEXTO E IDENTIFICACIÓN'!A17</f>
        <v>R9</v>
      </c>
      <c r="B17" s="86" t="str">
        <f>+'2 CONTEXTO E IDENTIFICACIÓN'!J17</f>
        <v xml:space="preserve"> por a causa de </v>
      </c>
      <c r="C17" s="115">
        <f>'5 VALORACIÓN CONTROL PROBAB.'!V56</f>
        <v>0</v>
      </c>
      <c r="D17" s="87">
        <f>'5 VALORACIÓN CONTROL PROBAB.'!V56</f>
        <v>0</v>
      </c>
      <c r="E17" s="87" t="str">
        <f t="shared" si="0"/>
        <v/>
      </c>
      <c r="F17" s="87" t="str">
        <f t="shared" si="1"/>
        <v/>
      </c>
      <c r="G17" s="363" t="str">
        <f t="shared" si="2"/>
        <v/>
      </c>
      <c r="H17" s="88"/>
      <c r="I17" s="88"/>
      <c r="J17" s="89" t="s">
        <v>257</v>
      </c>
      <c r="K17" s="88"/>
      <c r="L17" s="88"/>
      <c r="M17" s="88"/>
      <c r="N17" s="88"/>
      <c r="O17" s="88"/>
      <c r="P17" s="88"/>
      <c r="U17" s="72"/>
      <c r="V17" s="72"/>
      <c r="W17" s="72"/>
      <c r="X17" s="72"/>
      <c r="Y17" s="365"/>
      <c r="Z17" s="354"/>
      <c r="AA17" s="354"/>
      <c r="AB17" s="354"/>
      <c r="AC17" s="355"/>
      <c r="AD17" s="355"/>
      <c r="AE17" s="355"/>
      <c r="AF17" s="356"/>
      <c r="AG17" s="92"/>
      <c r="AH17" s="92"/>
      <c r="AI17" s="92"/>
      <c r="AJ17" s="92"/>
      <c r="AK17" s="84"/>
      <c r="AL17" s="84"/>
    </row>
    <row r="18" spans="1:38" ht="93" customHeight="1" x14ac:dyDescent="0.2">
      <c r="A18" s="85" t="str">
        <f>'2 CONTEXTO E IDENTIFICACIÓN'!A18</f>
        <v>R10</v>
      </c>
      <c r="B18" s="86" t="str">
        <f>+'2 CONTEXTO E IDENTIFICACIÓN'!J18</f>
        <v xml:space="preserve"> por a causa de </v>
      </c>
      <c r="C18" s="115">
        <f>'5 VALORACIÓN CONTROL PROBAB.'!V62</f>
        <v>0</v>
      </c>
      <c r="D18" s="87">
        <f>'5 VALORACIÓN CONTROL PROBAB.'!V62</f>
        <v>0</v>
      </c>
      <c r="E18" s="87" t="str">
        <f t="shared" si="0"/>
        <v/>
      </c>
      <c r="F18" s="87" t="str">
        <f t="shared" si="1"/>
        <v/>
      </c>
      <c r="G18" s="363" t="str">
        <f t="shared" si="2"/>
        <v/>
      </c>
      <c r="H18" s="88"/>
      <c r="I18" s="88"/>
      <c r="J18" s="93" t="s">
        <v>242</v>
      </c>
      <c r="K18" s="88"/>
      <c r="L18" s="88"/>
      <c r="M18" s="88"/>
      <c r="N18" s="88"/>
      <c r="O18" s="88"/>
      <c r="P18" s="88"/>
      <c r="S18" s="107"/>
      <c r="U18" s="107"/>
      <c r="V18" s="107"/>
      <c r="W18" s="107"/>
      <c r="X18" s="107"/>
      <c r="Y18" s="366"/>
      <c r="Z18" s="359"/>
      <c r="AA18" s="359"/>
      <c r="AB18" s="359"/>
      <c r="AC18" s="355"/>
      <c r="AD18" s="355"/>
      <c r="AE18" s="360"/>
      <c r="AF18" s="360"/>
      <c r="AG18" s="108"/>
      <c r="AH18" s="108"/>
      <c r="AI18" s="108"/>
      <c r="AJ18" s="108"/>
      <c r="AK18" s="84"/>
      <c r="AL18" s="84"/>
    </row>
    <row r="19" spans="1:38" ht="93" customHeight="1" x14ac:dyDescent="0.2">
      <c r="A19" s="85" t="str">
        <f>'2 CONTEXTO E IDENTIFICACIÓN'!A19</f>
        <v>R11</v>
      </c>
      <c r="B19" s="86" t="str">
        <f>+'2 CONTEXTO E IDENTIFICACIÓN'!J19</f>
        <v xml:space="preserve"> por a causa de </v>
      </c>
      <c r="C19" s="115">
        <f>'5 VALORACIÓN CONTROL PROBAB.'!V68</f>
        <v>0</v>
      </c>
      <c r="D19" s="87">
        <f>'5 VALORACIÓN CONTROL PROBAB.'!V68</f>
        <v>0</v>
      </c>
      <c r="E19" s="87" t="str">
        <f t="shared" si="0"/>
        <v/>
      </c>
      <c r="F19" s="87" t="str">
        <f t="shared" si="1"/>
        <v/>
      </c>
      <c r="G19" s="363" t="str">
        <f t="shared" si="2"/>
        <v/>
      </c>
      <c r="H19" s="88"/>
      <c r="I19" s="88"/>
      <c r="J19" s="97" t="s">
        <v>259</v>
      </c>
      <c r="K19" s="88"/>
      <c r="L19" s="88"/>
      <c r="M19" s="88"/>
      <c r="N19" s="88"/>
      <c r="O19" s="88"/>
      <c r="P19" s="88"/>
      <c r="S19" s="107"/>
      <c r="Y19" s="364"/>
      <c r="Z19" s="81"/>
      <c r="AA19" s="359"/>
      <c r="AB19" s="359"/>
      <c r="AC19" s="355"/>
      <c r="AD19" s="355"/>
      <c r="AE19" s="355"/>
      <c r="AF19" s="356"/>
      <c r="AG19" s="92"/>
      <c r="AH19" s="92"/>
      <c r="AI19" s="92"/>
      <c r="AJ19" s="92"/>
      <c r="AK19" s="84"/>
      <c r="AL19" s="84"/>
    </row>
    <row r="20" spans="1:38" ht="93" customHeight="1" x14ac:dyDescent="0.2">
      <c r="A20" s="85" t="str">
        <f>'2 CONTEXTO E IDENTIFICACIÓN'!A20</f>
        <v>R12</v>
      </c>
      <c r="B20" s="86" t="str">
        <f>+'2 CONTEXTO E IDENTIFICACIÓN'!J20</f>
        <v xml:space="preserve"> por a causa de </v>
      </c>
      <c r="C20" s="115">
        <f>'5 VALORACIÓN CONTROL PROBAB.'!V74</f>
        <v>0</v>
      </c>
      <c r="D20" s="87">
        <f>'5 VALORACIÓN CONTROL PROBAB.'!V74</f>
        <v>0</v>
      </c>
      <c r="E20" s="87" t="str">
        <f t="shared" si="0"/>
        <v/>
      </c>
      <c r="F20" s="87" t="str">
        <f t="shared" si="1"/>
        <v/>
      </c>
      <c r="G20" s="363" t="str">
        <f t="shared" si="2"/>
        <v/>
      </c>
      <c r="H20" s="88"/>
      <c r="I20" s="88"/>
      <c r="J20" s="88"/>
      <c r="K20" s="88"/>
      <c r="L20" s="88"/>
      <c r="M20" s="88"/>
      <c r="N20" s="88"/>
      <c r="O20" s="88"/>
      <c r="P20" s="88"/>
      <c r="Q20" s="109"/>
      <c r="R20" s="109"/>
      <c r="S20" s="107"/>
      <c r="Y20" s="364"/>
      <c r="Z20" s="81"/>
      <c r="AA20" s="359"/>
      <c r="AB20" s="359"/>
      <c r="AC20" s="355"/>
      <c r="AD20" s="355"/>
      <c r="AE20" s="355"/>
      <c r="AF20" s="356"/>
      <c r="AG20" s="92"/>
      <c r="AH20" s="92"/>
      <c r="AI20" s="92"/>
      <c r="AJ20" s="92"/>
      <c r="AK20" s="84"/>
      <c r="AL20" s="84"/>
    </row>
    <row r="21" spans="1:38" ht="93" customHeight="1" x14ac:dyDescent="0.2">
      <c r="A21" s="85" t="str">
        <f>'2 CONTEXTO E IDENTIFICACIÓN'!A21</f>
        <v>R13</v>
      </c>
      <c r="B21" s="86" t="str">
        <f>+'2 CONTEXTO E IDENTIFICACIÓN'!J21</f>
        <v xml:space="preserve"> por a causa de </v>
      </c>
      <c r="C21" s="115">
        <f>'5 VALORACIÓN CONTROL PROBAB.'!V80</f>
        <v>0</v>
      </c>
      <c r="D21" s="87">
        <f>'5 VALORACIÓN CONTROL PROBAB.'!V80</f>
        <v>0</v>
      </c>
      <c r="E21" s="87" t="str">
        <f t="shared" si="0"/>
        <v/>
      </c>
      <c r="F21" s="87" t="str">
        <f t="shared" si="1"/>
        <v/>
      </c>
      <c r="G21" s="363" t="str">
        <f t="shared" si="2"/>
        <v/>
      </c>
      <c r="H21" s="88"/>
      <c r="I21" s="88"/>
      <c r="J21" s="88"/>
      <c r="K21" s="88"/>
      <c r="L21" s="88"/>
      <c r="M21" s="88"/>
      <c r="N21" s="88"/>
      <c r="O21" s="88"/>
      <c r="P21" s="88"/>
      <c r="Q21" s="109"/>
      <c r="R21" s="109"/>
      <c r="S21" s="110"/>
      <c r="Y21" s="364"/>
      <c r="Z21" s="81"/>
      <c r="AA21" s="359"/>
      <c r="AB21" s="359"/>
      <c r="AC21" s="355"/>
      <c r="AD21" s="361"/>
      <c r="AE21" s="361"/>
      <c r="AF21" s="361"/>
      <c r="AG21" s="105"/>
      <c r="AH21" s="105"/>
      <c r="AI21" s="105"/>
      <c r="AJ21" s="92"/>
      <c r="AK21" s="84"/>
      <c r="AL21" s="84"/>
    </row>
    <row r="22" spans="1:38" ht="93" customHeight="1" x14ac:dyDescent="0.2">
      <c r="A22" s="85" t="str">
        <f>'2 CONTEXTO E IDENTIFICACIÓN'!A22</f>
        <v>R14</v>
      </c>
      <c r="B22" s="86" t="str">
        <f>+'2 CONTEXTO E IDENTIFICACIÓN'!J22</f>
        <v xml:space="preserve"> por a causa de </v>
      </c>
      <c r="C22" s="115">
        <f>'5 VALORACIÓN CONTROL PROBAB.'!V86</f>
        <v>0</v>
      </c>
      <c r="D22" s="87">
        <f>'5 VALORACIÓN CONTROL PROBAB.'!V86</f>
        <v>0</v>
      </c>
      <c r="E22" s="87" t="str">
        <f t="shared" si="0"/>
        <v/>
      </c>
      <c r="F22" s="87" t="str">
        <f t="shared" si="1"/>
        <v/>
      </c>
      <c r="G22" s="363" t="str">
        <f t="shared" si="2"/>
        <v/>
      </c>
      <c r="H22" s="88"/>
      <c r="I22" s="88"/>
      <c r="J22" s="88"/>
      <c r="K22" s="88"/>
      <c r="L22" s="88"/>
      <c r="M22" s="88"/>
      <c r="N22" s="88"/>
      <c r="O22" s="88"/>
      <c r="P22" s="88"/>
      <c r="Q22" s="109"/>
      <c r="R22" s="109"/>
      <c r="Y22" s="364"/>
      <c r="Z22" s="81"/>
      <c r="AA22" s="81"/>
      <c r="AB22" s="81"/>
      <c r="AC22" s="355"/>
      <c r="AD22" s="362"/>
      <c r="AE22" s="362"/>
      <c r="AF22" s="362"/>
      <c r="AG22" s="111"/>
      <c r="AH22" s="111"/>
      <c r="AI22" s="111"/>
      <c r="AJ22" s="92"/>
      <c r="AK22" s="84"/>
      <c r="AL22" s="84"/>
    </row>
    <row r="23" spans="1:38" ht="93" customHeight="1" x14ac:dyDescent="0.2">
      <c r="A23" s="85" t="str">
        <f>'2 CONTEXTO E IDENTIFICACIÓN'!A23</f>
        <v>R15</v>
      </c>
      <c r="B23" s="86" t="str">
        <f>+'2 CONTEXTO E IDENTIFICACIÓN'!J23</f>
        <v xml:space="preserve"> por a causa de </v>
      </c>
      <c r="C23" s="115">
        <f>'5 VALORACIÓN CONTROL PROBAB.'!V92</f>
        <v>0</v>
      </c>
      <c r="D23" s="87">
        <f>'5 VALORACIÓN CONTROL PROBAB.'!V92</f>
        <v>0</v>
      </c>
      <c r="E23" s="87" t="str">
        <f t="shared" si="0"/>
        <v/>
      </c>
      <c r="F23" s="87" t="str">
        <f t="shared" si="1"/>
        <v/>
      </c>
      <c r="G23" s="363" t="str">
        <f t="shared" si="2"/>
        <v/>
      </c>
      <c r="H23" s="88"/>
      <c r="I23" s="88"/>
      <c r="J23" s="88"/>
      <c r="K23" s="88"/>
      <c r="L23" s="88"/>
      <c r="M23" s="88"/>
      <c r="N23" s="88"/>
      <c r="O23" s="88"/>
      <c r="P23" s="88"/>
      <c r="Q23" s="109"/>
      <c r="R23" s="109"/>
      <c r="Y23" s="364"/>
      <c r="Z23" s="81"/>
      <c r="AA23" s="81"/>
      <c r="AB23" s="81"/>
      <c r="AC23" s="355"/>
      <c r="AD23" s="361"/>
      <c r="AE23" s="361"/>
      <c r="AF23" s="361"/>
      <c r="AG23" s="105"/>
      <c r="AH23" s="105"/>
      <c r="AI23" s="105"/>
      <c r="AJ23" s="92"/>
      <c r="AK23" s="84"/>
      <c r="AL23" s="84"/>
    </row>
    <row r="24" spans="1:38" ht="93" customHeight="1" x14ac:dyDescent="0.2">
      <c r="A24" s="85" t="str">
        <f>'2 CONTEXTO E IDENTIFICACIÓN'!A24</f>
        <v>R16</v>
      </c>
      <c r="B24" s="86" t="str">
        <f>+'2 CONTEXTO E IDENTIFICACIÓN'!J24</f>
        <v xml:space="preserve"> por a causa de </v>
      </c>
      <c r="C24" s="115">
        <f>'5 VALORACIÓN CONTROL PROBAB.'!V98</f>
        <v>0</v>
      </c>
      <c r="D24" s="87">
        <f>'5 VALORACIÓN CONTROL PROBAB.'!V98</f>
        <v>0</v>
      </c>
      <c r="E24" s="87" t="str">
        <f t="shared" si="0"/>
        <v/>
      </c>
      <c r="F24" s="87" t="str">
        <f t="shared" si="1"/>
        <v/>
      </c>
      <c r="G24" s="363" t="str">
        <f t="shared" si="2"/>
        <v/>
      </c>
      <c r="H24" s="88"/>
      <c r="I24" s="88"/>
      <c r="J24" s="88"/>
      <c r="K24" s="88"/>
      <c r="L24" s="88"/>
      <c r="M24" s="88"/>
      <c r="N24" s="88"/>
      <c r="O24" s="88"/>
      <c r="P24" s="88"/>
      <c r="Y24" s="364"/>
      <c r="Z24" s="81"/>
      <c r="AA24" s="81"/>
      <c r="AB24" s="81"/>
      <c r="AC24" s="355"/>
      <c r="AD24" s="361"/>
      <c r="AE24" s="361"/>
      <c r="AF24" s="361"/>
      <c r="AG24" s="105"/>
      <c r="AH24" s="105"/>
      <c r="AI24" s="105"/>
      <c r="AJ24" s="92"/>
      <c r="AK24" s="84"/>
      <c r="AL24" s="84"/>
    </row>
    <row r="25" spans="1:38" ht="93" customHeight="1" x14ac:dyDescent="0.25">
      <c r="A25" s="85" t="str">
        <f>'2 CONTEXTO E IDENTIFICACIÓN'!A25</f>
        <v>R17</v>
      </c>
      <c r="B25" s="86" t="str">
        <f>+'2 CONTEXTO E IDENTIFICACIÓN'!J25</f>
        <v xml:space="preserve"> por a causa de </v>
      </c>
      <c r="C25" s="115">
        <f>'5 VALORACIÓN CONTROL PROBAB.'!V104</f>
        <v>0</v>
      </c>
      <c r="D25" s="87">
        <f>'5 VALORACIÓN CONTROL PROBAB.'!V104</f>
        <v>0</v>
      </c>
      <c r="E25" s="87" t="str">
        <f t="shared" si="0"/>
        <v/>
      </c>
      <c r="F25" s="87" t="str">
        <f t="shared" si="1"/>
        <v/>
      </c>
      <c r="G25" s="363" t="str">
        <f t="shared" si="2"/>
        <v/>
      </c>
      <c r="H25" s="88"/>
      <c r="I25" s="88"/>
      <c r="J25" s="88"/>
      <c r="K25" s="88"/>
      <c r="L25" s="88"/>
      <c r="M25" s="88"/>
      <c r="N25" s="88"/>
      <c r="O25" s="88"/>
      <c r="P25" s="88"/>
      <c r="Y25" s="364"/>
      <c r="Z25" s="81"/>
      <c r="AA25" s="81"/>
      <c r="AB25" s="81"/>
      <c r="AC25" s="81"/>
      <c r="AD25" s="81"/>
      <c r="AE25" s="81"/>
      <c r="AF25" s="363"/>
    </row>
    <row r="26" spans="1:38" ht="93" customHeight="1" x14ac:dyDescent="0.25">
      <c r="A26" s="85" t="str">
        <f>'2 CONTEXTO E IDENTIFICACIÓN'!A26</f>
        <v>R18</v>
      </c>
      <c r="B26" s="86" t="str">
        <f>+'2 CONTEXTO E IDENTIFICACIÓN'!J26</f>
        <v xml:space="preserve"> por a causa de </v>
      </c>
      <c r="C26" s="115">
        <f>'5 VALORACIÓN CONTROL PROBAB.'!V110</f>
        <v>0</v>
      </c>
      <c r="D26" s="87">
        <f>'5 VALORACIÓN CONTROL PROBAB.'!V110</f>
        <v>0</v>
      </c>
      <c r="E26" s="87" t="str">
        <f t="shared" si="0"/>
        <v/>
      </c>
      <c r="F26" s="87" t="str">
        <f t="shared" si="1"/>
        <v/>
      </c>
      <c r="G26" s="363" t="str">
        <f t="shared" si="2"/>
        <v/>
      </c>
      <c r="H26" s="88"/>
      <c r="I26" s="88"/>
      <c r="J26" s="88"/>
      <c r="K26" s="88"/>
      <c r="L26" s="88"/>
      <c r="M26" s="88"/>
      <c r="N26" s="88"/>
      <c r="O26" s="88"/>
      <c r="P26" s="88"/>
      <c r="Y26" s="364"/>
      <c r="Z26" s="81"/>
      <c r="AA26" s="81"/>
      <c r="AB26" s="81"/>
      <c r="AC26" s="81"/>
      <c r="AD26" s="81"/>
      <c r="AE26" s="81"/>
      <c r="AF26" s="363"/>
    </row>
    <row r="27" spans="1:38" ht="93" customHeight="1" x14ac:dyDescent="0.25">
      <c r="A27" s="85" t="str">
        <f>'2 CONTEXTO E IDENTIFICACIÓN'!A27</f>
        <v>R19</v>
      </c>
      <c r="B27" s="86" t="str">
        <f>+'2 CONTEXTO E IDENTIFICACIÓN'!J27</f>
        <v xml:space="preserve"> por a causa de </v>
      </c>
      <c r="C27" s="115">
        <f>'5 VALORACIÓN CONTROL PROBAB.'!V116</f>
        <v>0</v>
      </c>
      <c r="D27" s="87">
        <f>'5 VALORACIÓN CONTROL PROBAB.'!V116</f>
        <v>0</v>
      </c>
      <c r="E27" s="87" t="str">
        <f t="shared" si="0"/>
        <v/>
      </c>
      <c r="F27" s="87" t="str">
        <f t="shared" si="1"/>
        <v/>
      </c>
      <c r="G27" s="363" t="str">
        <f t="shared" si="2"/>
        <v/>
      </c>
      <c r="H27" s="88"/>
      <c r="I27" s="88"/>
      <c r="J27" s="88"/>
      <c r="K27" s="88"/>
      <c r="L27" s="88"/>
      <c r="M27" s="88"/>
      <c r="N27" s="88"/>
      <c r="O27" s="88"/>
      <c r="P27" s="88"/>
      <c r="Y27" s="364"/>
      <c r="Z27" s="81"/>
      <c r="AA27" s="81"/>
      <c r="AB27" s="81"/>
      <c r="AC27" s="81"/>
      <c r="AD27" s="81"/>
      <c r="AE27" s="81"/>
      <c r="AF27" s="363"/>
    </row>
    <row r="28" spans="1:38" ht="93" customHeight="1" x14ac:dyDescent="0.25">
      <c r="A28" s="85" t="str">
        <f>'2 CONTEXTO E IDENTIFICACIÓN'!A28</f>
        <v>R20</v>
      </c>
      <c r="B28" s="86" t="str">
        <f>+'2 CONTEXTO E IDENTIFICACIÓN'!J28</f>
        <v xml:space="preserve"> por a causa de </v>
      </c>
      <c r="C28" s="115">
        <f>'5 VALORACIÓN CONTROL PROBAB.'!V122</f>
        <v>0</v>
      </c>
      <c r="D28" s="87">
        <f>'5 VALORACIÓN CONTROL PROBAB.'!V122</f>
        <v>0</v>
      </c>
      <c r="E28" s="87" t="str">
        <f t="shared" si="0"/>
        <v/>
      </c>
      <c r="F28" s="87" t="str">
        <f t="shared" si="1"/>
        <v/>
      </c>
      <c r="G28" s="363" t="str">
        <f t="shared" si="2"/>
        <v/>
      </c>
      <c r="H28" s="88"/>
      <c r="I28" s="88"/>
      <c r="J28" s="88"/>
      <c r="K28" s="88"/>
      <c r="L28" s="88"/>
      <c r="M28" s="88"/>
      <c r="N28" s="88"/>
      <c r="O28" s="88"/>
      <c r="P28" s="88"/>
      <c r="Y28" s="364"/>
      <c r="Z28" s="81"/>
      <c r="AA28" s="81"/>
      <c r="AB28" s="81"/>
      <c r="AC28" s="81"/>
      <c r="AD28" s="81"/>
      <c r="AE28" s="81"/>
      <c r="AF28" s="363"/>
    </row>
    <row r="29" spans="1:38" ht="14.45" customHeight="1" x14ac:dyDescent="0.25">
      <c r="B29" s="68"/>
      <c r="D29" s="68"/>
      <c r="H29" s="68"/>
      <c r="I29" s="68"/>
      <c r="J29" s="68"/>
      <c r="K29" s="68"/>
      <c r="L29" s="68"/>
      <c r="M29" s="68"/>
      <c r="N29" s="68"/>
      <c r="O29" s="68"/>
      <c r="P29" s="68"/>
      <c r="AA29" s="73"/>
      <c r="AB29" s="73"/>
      <c r="AC29" s="73"/>
      <c r="AD29" s="73"/>
      <c r="AE29" s="73"/>
      <c r="AF29" s="68"/>
      <c r="AG29" s="68"/>
      <c r="AH29" s="68"/>
      <c r="AI29" s="68"/>
      <c r="AJ29" s="68"/>
    </row>
    <row r="30" spans="1:38" ht="39" hidden="1" customHeight="1" x14ac:dyDescent="0.25">
      <c r="B30" s="68"/>
      <c r="D30" s="68"/>
      <c r="H30" s="68"/>
      <c r="I30" s="68"/>
      <c r="J30" s="68"/>
      <c r="K30" s="68"/>
      <c r="L30" s="68"/>
      <c r="M30" s="68"/>
      <c r="N30" s="68"/>
      <c r="O30" s="68"/>
      <c r="P30" s="68"/>
      <c r="AA30" s="73"/>
      <c r="AB30" s="73"/>
      <c r="AC30" s="73"/>
      <c r="AD30" s="73"/>
      <c r="AE30" s="73"/>
      <c r="AF30" s="68"/>
      <c r="AG30" s="68"/>
      <c r="AH30" s="68"/>
      <c r="AI30" s="68"/>
      <c r="AJ30" s="68"/>
    </row>
    <row r="31" spans="1:38" ht="19.5" hidden="1" customHeight="1" x14ac:dyDescent="0.25">
      <c r="B31" s="68"/>
      <c r="D31" s="68"/>
      <c r="H31" s="68"/>
      <c r="I31" s="68"/>
      <c r="J31" s="68"/>
      <c r="K31" s="68"/>
      <c r="L31" s="68"/>
      <c r="M31" s="68"/>
      <c r="N31" s="68"/>
      <c r="O31" s="68"/>
      <c r="P31" s="68"/>
      <c r="AA31" s="73"/>
      <c r="AB31" s="73"/>
      <c r="AC31" s="73"/>
      <c r="AD31" s="73"/>
      <c r="AE31" s="73"/>
      <c r="AF31" s="68"/>
      <c r="AG31" s="68"/>
      <c r="AH31" s="68"/>
      <c r="AI31" s="68"/>
      <c r="AJ31" s="68"/>
    </row>
    <row r="32" spans="1:38" ht="19.5" hidden="1" customHeight="1" x14ac:dyDescent="0.25">
      <c r="B32" s="68"/>
      <c r="D32" s="68"/>
      <c r="H32" s="68"/>
      <c r="I32" s="68"/>
      <c r="J32" s="68"/>
      <c r="K32" s="68"/>
      <c r="L32" s="68"/>
      <c r="M32" s="68"/>
      <c r="N32" s="68"/>
      <c r="O32" s="68"/>
      <c r="P32" s="68"/>
      <c r="AA32" s="73"/>
      <c r="AB32" s="73"/>
      <c r="AC32" s="73"/>
      <c r="AD32" s="73"/>
      <c r="AE32" s="73"/>
      <c r="AF32" s="68"/>
      <c r="AG32" s="68"/>
      <c r="AH32" s="68"/>
      <c r="AI32" s="68"/>
      <c r="AJ32" s="68"/>
    </row>
    <row r="33" spans="3:31" s="68" customFormat="1" ht="19.5" hidden="1" customHeight="1" x14ac:dyDescent="0.25">
      <c r="C33" s="73"/>
      <c r="E33" s="73"/>
      <c r="F33" s="73"/>
      <c r="G33" s="73"/>
      <c r="Y33" s="73"/>
      <c r="AA33" s="73"/>
      <c r="AB33" s="73"/>
      <c r="AC33" s="73"/>
      <c r="AD33" s="73"/>
      <c r="AE33" s="73"/>
    </row>
    <row r="34" spans="3:31" s="68" customFormat="1" ht="19.5" hidden="1" customHeight="1" x14ac:dyDescent="0.25">
      <c r="C34" s="73"/>
      <c r="E34" s="73"/>
      <c r="F34" s="73"/>
      <c r="G34" s="73"/>
      <c r="Y34" s="73"/>
      <c r="AA34" s="73"/>
      <c r="AB34" s="73"/>
      <c r="AC34" s="73"/>
      <c r="AD34" s="73"/>
      <c r="AE34" s="73"/>
    </row>
    <row r="35" spans="3:31" s="68" customFormat="1" ht="19.5" hidden="1" customHeight="1" x14ac:dyDescent="0.25">
      <c r="C35" s="73"/>
      <c r="E35" s="73"/>
      <c r="F35" s="73"/>
      <c r="G35" s="73"/>
      <c r="Y35" s="73"/>
      <c r="AA35" s="73"/>
      <c r="AB35" s="73"/>
      <c r="AC35" s="73"/>
      <c r="AD35" s="73"/>
      <c r="AE35" s="73"/>
    </row>
  </sheetData>
  <sheetProtection formatCells="0" formatColumns="0" formatRows="0" sort="0" autoFilter="0" pivotTables="0"/>
  <dataConsolidate/>
  <mergeCells count="14">
    <mergeCell ref="A1:A2"/>
    <mergeCell ref="B1:B2"/>
    <mergeCell ref="I6:O6"/>
    <mergeCell ref="B4:D4"/>
    <mergeCell ref="B5:D5"/>
    <mergeCell ref="C1:D1"/>
    <mergeCell ref="K5:V5"/>
    <mergeCell ref="T6:X6"/>
    <mergeCell ref="Y7:AC7"/>
    <mergeCell ref="AD7:AF7"/>
    <mergeCell ref="E7:G7"/>
    <mergeCell ref="K7:O7"/>
    <mergeCell ref="I9:I13"/>
    <mergeCell ref="Q9:Q13"/>
  </mergeCells>
  <conditionalFormatting sqref="D9:E28">
    <cfRule type="cellIs" dxfId="31" priority="1" operator="equal">
      <formula>$S$13</formula>
    </cfRule>
    <cfRule type="cellIs" dxfId="30" priority="2" operator="equal">
      <formula>$S$12</formula>
    </cfRule>
    <cfRule type="cellIs" dxfId="29" priority="3" operator="equal">
      <formula>$S$11</formula>
    </cfRule>
    <cfRule type="cellIs" dxfId="28" priority="4" operator="equal">
      <formula>$S$10</formula>
    </cfRule>
    <cfRule type="cellIs" dxfId="27" priority="5" operator="equal">
      <formula>$S$9</formula>
    </cfRule>
  </conditionalFormatting>
  <conditionalFormatting sqref="F9:F28">
    <cfRule type="cellIs" dxfId="26" priority="6" operator="equal">
      <formula>$T$8</formula>
    </cfRule>
    <cfRule type="cellIs" dxfId="25" priority="7" operator="equal">
      <formula>$U$8</formula>
    </cfRule>
    <cfRule type="cellIs" dxfId="24" priority="8" operator="equal">
      <formula>$V$8</formula>
    </cfRule>
    <cfRule type="cellIs" dxfId="23" priority="9" operator="equal">
      <formula>$W$8</formula>
    </cfRule>
    <cfRule type="cellIs" dxfId="22" priority="10" operator="equal">
      <formula>$X$8</formula>
    </cfRule>
  </conditionalFormatting>
  <conditionalFormatting sqref="G9:G28">
    <cfRule type="cellIs" dxfId="21" priority="274" operator="equal">
      <formula>$J$16</formula>
    </cfRule>
    <cfRule type="cellIs" dxfId="20" priority="275" operator="equal">
      <formula>$J$17</formula>
    </cfRule>
    <cfRule type="cellIs" dxfId="19" priority="276" operator="equal">
      <formula>$J$18</formula>
    </cfRule>
    <cfRule type="cellIs" dxfId="18" priority="277" operator="equal">
      <formula>$J$19</formula>
    </cfRule>
  </conditionalFormatting>
  <dataValidations count="3">
    <dataValidation allowBlank="1" showInputMessage="1" showErrorMessage="1" prompt="Es la materialización del riesgo y las consecuencias de su aparición. Su escala es: 5 bajo impacto, 10 medio, 20 alto impacto._x000a_" sqref="JD8:JJ8" xr:uid="{00000000-0002-0000-0600-000000000000}"/>
    <dataValidation allowBlank="1" showInputMessage="1" showErrorMessage="1" prompt="La probabilidad se encuentra determinada por una escala de 1 a 3, siendo 1 la menor probabilidad de ocurrencia del riesgo y 3 la mayor probabilidad de  ocurrencia." sqref="JC8" xr:uid="{00000000-0002-0000-0600-000001000000}"/>
    <dataValidation type="list" allowBlank="1" showInputMessage="1" showErrorMessage="1" sqref="JD9:JJ16" xr:uid="{00000000-0002-0000-0600-000002000000}">
      <formula1>#REF!</formula1>
    </dataValidation>
  </dataValidations>
  <printOptions horizontalCentered="1" verticalCentered="1"/>
  <pageMargins left="0.31496062992125984" right="0.27559055118110237" top="0.23622047244094491" bottom="0.15748031496062992" header="0" footer="0"/>
  <pageSetup paperSize="5" scale="65" orientation="landscape" r:id="rId1"/>
  <headerFooter alignWithMargins="0"/>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C3DE9F06-50E1-47CB-BD5B-3CA30B8203C4}">
          <x14:formula1>
            <xm:f>'10 FORMULAS'!$S$3:$S$7</xm:f>
          </x14:formula1>
          <xm:sqref>Y9:Y28</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o" ma:contentTypeID="0x0101005F0CCD84194CB24D8526459418388F85" ma:contentTypeVersion="21" ma:contentTypeDescription="Crear nuevo documento." ma:contentTypeScope="" ma:versionID="5733d2604a720bb2885b7b426f836bde">
  <xsd:schema xmlns:xsd="http://www.w3.org/2001/XMLSchema" xmlns:xs="http://www.w3.org/2001/XMLSchema" xmlns:p="http://schemas.microsoft.com/office/2006/metadata/properties" xmlns:ns1="http://schemas.microsoft.com/sharepoint/v3" xmlns:ns2="64d77176-54eb-4753-be67-9b2e2fa23e0f" xmlns:ns3="70eaac67-e064-433b-ba54-6f78c0f1ecb1" targetNamespace="http://schemas.microsoft.com/office/2006/metadata/properties" ma:root="true" ma:fieldsID="b20fc0b8f429c472a71be35be7945ee6" ns1:_="" ns2:_="" ns3:_="">
    <xsd:import namespace="http://schemas.microsoft.com/sharepoint/v3"/>
    <xsd:import namespace="64d77176-54eb-4753-be67-9b2e2fa23e0f"/>
    <xsd:import namespace="70eaac67-e064-433b-ba54-6f78c0f1ecb1"/>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GenerationTime" minOccurs="0"/>
                <xsd:element ref="ns2:MediaServiceEventHashCode" minOccurs="0"/>
                <xsd:element ref="ns2:MediaServiceOCR" minOccurs="0"/>
                <xsd:element ref="ns2:MediaServiceLocation" minOccurs="0"/>
                <xsd:element ref="ns3:SharedWithUsers" minOccurs="0"/>
                <xsd:element ref="ns3:SharedWithDetails" minOccurs="0"/>
                <xsd:element ref="ns2:MediaServiceAutoKeyPoints" minOccurs="0"/>
                <xsd:element ref="ns2:MediaServiceKeyPoints" minOccurs="0"/>
                <xsd:element ref="ns1:_ip_UnifiedCompliancePolicyProperties" minOccurs="0"/>
                <xsd:element ref="ns1:_ip_UnifiedCompliancePolicyUIAction" minOccurs="0"/>
                <xsd:element ref="ns2:MediaLengthInSeconds" minOccurs="0"/>
                <xsd:element ref="ns2:lcf76f155ced4ddcb4097134ff3c332f" minOccurs="0"/>
                <xsd:element ref="ns3:TaxCatchAll" minOccurs="0"/>
                <xsd:element ref="ns2:MediaServiceSearchProperties" minOccurs="0"/>
                <xsd:element ref="ns2:MediaServiceObjectDetectorVersion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0" nillable="true" ma:displayName="Propiedades de la Directiva de cumplimiento unificado" ma:hidden="true" ma:internalName="_ip_UnifiedCompliancePolicyProperties">
      <xsd:simpleType>
        <xsd:restriction base="dms:Note"/>
      </xsd:simpleType>
    </xsd:element>
    <xsd:element name="_ip_UnifiedCompliancePolicyUIAction" ma:index="21" nillable="true" ma:displayName="Acción de IU de la Directiva de cumplimiento unificado"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4d77176-54eb-4753-be67-9b2e2fa23e0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Location" ma:index="15" nillable="true" ma:displayName="Location" ma:internalName="MediaServiceLocation"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2" nillable="true" ma:displayName="Length (seconds)" ma:internalName="MediaLengthInSeconds" ma:readOnly="true">
      <xsd:simpleType>
        <xsd:restriction base="dms:Unknown"/>
      </xsd:simpleType>
    </xsd:element>
    <xsd:element name="lcf76f155ced4ddcb4097134ff3c332f" ma:index="24" nillable="true" ma:taxonomy="true" ma:internalName="lcf76f155ced4ddcb4097134ff3c332f" ma:taxonomyFieldName="MediaServiceImageTags" ma:displayName="Etiquetas de imagen" ma:readOnly="false" ma:fieldId="{5cf76f15-5ced-4ddc-b409-7134ff3c332f}" ma:taxonomyMulti="true" ma:sspId="ca5960cb-9bf6-480a-8d5d-5a94d253b0e7" ma:termSetId="09814cd3-568e-fe90-9814-8d621ff8fb84" ma:anchorId="fba54fb3-c3e1-fe81-a776-ca4b69148c4d" ma:open="true" ma:isKeyword="false">
      <xsd:complexType>
        <xsd:sequence>
          <xsd:element ref="pc:Terms" minOccurs="0" maxOccurs="1"/>
        </xsd:sequence>
      </xsd:complexType>
    </xsd:element>
    <xsd:element name="MediaServiceSearchProperties" ma:index="26" nillable="true" ma:displayName="MediaServiceSearchProperties" ma:hidden="true" ma:internalName="MediaServiceSearchProperties" ma:readOnly="true">
      <xsd:simpleType>
        <xsd:restriction base="dms:Note"/>
      </xsd:simpleType>
    </xsd:element>
    <xsd:element name="MediaServiceObjectDetectorVersions" ma:index="27" nillable="true" ma:displayName="MediaServiceObjectDetectorVersions" ma:description="" ma:hidden="true" ma:indexed="true" ma:internalName="MediaServiceObjectDetectorVersions" ma:readOnly="true">
      <xsd:simpleType>
        <xsd:restriction base="dms:Text"/>
      </xsd:simpleType>
    </xsd:element>
    <xsd:element name="MediaServiceBillingMetadata" ma:index="28"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70eaac67-e064-433b-ba54-6f78c0f1ecb1" elementFormDefault="qualified">
    <xsd:import namespace="http://schemas.microsoft.com/office/2006/documentManagement/types"/>
    <xsd:import namespace="http://schemas.microsoft.com/office/infopath/2007/PartnerControls"/>
    <xsd:element name="SharedWithUsers" ma:index="16"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Detalles de uso compartido" ma:internalName="SharedWithDetails" ma:readOnly="true">
      <xsd:simpleType>
        <xsd:restriction base="dms:Note">
          <xsd:maxLength value="255"/>
        </xsd:restriction>
      </xsd:simpleType>
    </xsd:element>
    <xsd:element name="TaxCatchAll" ma:index="25" nillable="true" ma:displayName="Taxonomy Catch All Column" ma:hidden="true" ma:list="{27c4427a-9750-41f9-ad55-9fc71e3b9295}" ma:internalName="TaxCatchAll" ma:showField="CatchAllData" ma:web="70eaac67-e064-433b-ba54-6f78c0f1ecb1">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TaxCatchAll xmlns="70eaac67-e064-433b-ba54-6f78c0f1ecb1" xsi:nil="true"/>
    <lcf76f155ced4ddcb4097134ff3c332f xmlns="64d77176-54eb-4753-be67-9b2e2fa23e0f">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26957C31-191E-418B-87E7-1B7431F1D449}">
  <ds:schemaRefs>
    <ds:schemaRef ds:uri="http://schemas.microsoft.com/sharepoint/v3/contenttype/forms"/>
  </ds:schemaRefs>
</ds:datastoreItem>
</file>

<file path=customXml/itemProps2.xml><?xml version="1.0" encoding="utf-8"?>
<ds:datastoreItem xmlns:ds="http://schemas.openxmlformats.org/officeDocument/2006/customXml" ds:itemID="{40384F07-DB15-4743-83C9-4241DBDD4A7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64d77176-54eb-4753-be67-9b2e2fa23e0f"/>
    <ds:schemaRef ds:uri="70eaac67-e064-433b-ba54-6f78c0f1ecb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A14D0167-1D94-443D-9441-36E43987C786}">
  <ds:schemaRefs>
    <ds:schemaRef ds:uri="http://purl.org/dc/terms/"/>
    <ds:schemaRef ds:uri="cadaebf9-c45c-4928-a835-b6d2640c562f"/>
    <ds:schemaRef ds:uri="http://purl.org/dc/elements/1.1/"/>
    <ds:schemaRef ds:uri="http://www.w3.org/XML/1998/namespace"/>
    <ds:schemaRef ds:uri="http://schemas.microsoft.com/office/2006/documentManagement/types"/>
    <ds:schemaRef ds:uri="http://schemas.microsoft.com/office/infopath/2007/PartnerControls"/>
    <ds:schemaRef ds:uri="http://schemas.openxmlformats.org/package/2006/metadata/core-properties"/>
    <ds:schemaRef ds:uri="eb8db8e2-9e38-4af2-b3f2-f3ede193e57b"/>
    <ds:schemaRef ds:uri="http://schemas.microsoft.com/office/2006/metadata/properties"/>
    <ds:schemaRef ds:uri="http://purl.org/dc/dcmitype/"/>
    <ds:schemaRef ds:uri="http://schemas.microsoft.com/sharepoint/v3"/>
    <ds:schemaRef ds:uri="70eaac67-e064-433b-ba54-6f78c0f1ecb1"/>
    <ds:schemaRef ds:uri="64d77176-54eb-4753-be67-9b2e2fa23e0f"/>
  </ds:schemaRefs>
</ds:datastoreItem>
</file>

<file path=docMetadata/LabelInfo.xml><?xml version="1.0" encoding="utf-8"?>
<clbl:labelList xmlns:clbl="http://schemas.microsoft.com/office/2020/mipLabelMetadata">
  <clbl:label id="{0ed947a2-09da-4cac-92c9-2a07f7e30bd0}" enabled="0" method="" siteId="{0ed947a2-09da-4cac-92c9-2a07f7e30bd0}"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12</vt:i4>
      </vt:variant>
      <vt:variant>
        <vt:lpstr>Rangos con nombre</vt:lpstr>
      </vt:variant>
      <vt:variant>
        <vt:i4>24</vt:i4>
      </vt:variant>
    </vt:vector>
  </HeadingPairs>
  <TitlesOfParts>
    <vt:vector size="36" baseType="lpstr">
      <vt:lpstr>1 INSTRUCTIVO DES-DE-008</vt:lpstr>
      <vt:lpstr>Hoja1</vt:lpstr>
      <vt:lpstr>2 CONTEXTO E IDENTIFICACIÓN</vt:lpstr>
      <vt:lpstr>10 FORMULAS</vt:lpstr>
      <vt:lpstr>3 PROBABIL E IMPACTO INHERENTE</vt:lpstr>
      <vt:lpstr>4 MAPA CALOR INHERENTE</vt:lpstr>
      <vt:lpstr>5 VALORACIÓN CONTROL PROBAB.</vt:lpstr>
      <vt:lpstr>5 VALORACIÓN CONTROL IMPACTO</vt:lpstr>
      <vt:lpstr>6 MAPA CALOR RESIDUAL-TRATAMIEN</vt:lpstr>
      <vt:lpstr>7 MAPA CALOR INHEREN Y RESIDUAL</vt:lpstr>
      <vt:lpstr>8 PEFIL RIESGO DEL PROCESO</vt:lpstr>
      <vt:lpstr>10 CONTROL DE CAMBIOS</vt:lpstr>
      <vt:lpstr>Afectación_Económica</vt:lpstr>
      <vt:lpstr>'10 CONTROL DE CAMBIOS'!Área_de_impresión</vt:lpstr>
      <vt:lpstr>'3 PROBABIL E IMPACTO INHERENTE'!Área_de_impresión</vt:lpstr>
      <vt:lpstr>E_Relaciones_Laborales</vt:lpstr>
      <vt:lpstr>'5 VALORACIÓN CONTROL IMPACTO'!Ejecución_administración_de_procesos</vt:lpstr>
      <vt:lpstr>Ejecución_administración_de_procesos</vt:lpstr>
      <vt:lpstr>Evento_externo</vt:lpstr>
      <vt:lpstr>F_Usuarios_Productos_y_Prácticas_Organizacionales</vt:lpstr>
      <vt:lpstr>Fiscal</vt:lpstr>
      <vt:lpstr>G_Daños_Activos_Físicos</vt:lpstr>
      <vt:lpstr>Gestión</vt:lpstr>
      <vt:lpstr>Infraestructura</vt:lpstr>
      <vt:lpstr>Integridad_Pública_Corrupción</vt:lpstr>
      <vt:lpstr>Integridad_Pública_LA_FT_FP</vt:lpstr>
      <vt:lpstr>Reputacional</vt:lpstr>
      <vt:lpstr>Seguridad_Información</vt:lpstr>
      <vt:lpstr>Talento_Humano</vt:lpstr>
      <vt:lpstr>Tecnología</vt:lpstr>
      <vt:lpstr>Tipo</vt:lpstr>
      <vt:lpstr>'2 CONTEXTO E IDENTIFICACIÓN'!Títulos_a_imprimir</vt:lpstr>
      <vt:lpstr>'3 PROBABIL E IMPACTO INHERENTE'!Títulos_a_imprimir</vt:lpstr>
      <vt:lpstr>'5 VALORACIÓN CONTROL IMPACTO'!Títulos_a_imprimir</vt:lpstr>
      <vt:lpstr>'5 VALORACIÓN CONTROL PROBAB.'!Títulos_a_imprimir</vt:lpstr>
      <vt:lpstr>Transacción_u_Operación_aplica_para_LA_FT_FP</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BENAVIDES SALAS</dc:creator>
  <cp:keywords/>
  <dc:description/>
  <cp:lastModifiedBy>maria natalia norato mora</cp:lastModifiedBy>
  <cp:revision/>
  <dcterms:created xsi:type="dcterms:W3CDTF">2006-09-16T00:00:00Z</dcterms:created>
  <dcterms:modified xsi:type="dcterms:W3CDTF">2026-02-16T23:22:18Z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0x0101005F0CCD84194CB24D8526459418388F85</vt:lpwstr>
  </property>
</Properties>
</file>