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omments4.xml" ContentType="application/vnd.openxmlformats-officedocument.spreadsheetml.comments+xml"/>
  <Override PartName="/xl/drawings/drawing3.xml" ContentType="application/vnd.openxmlformats-officedocument.drawing+xml"/>
  <Override PartName="/xl/comments5.xml" ContentType="application/vnd.openxmlformats-officedocument.spreadsheetml.comments+xml"/>
  <Override PartName="/xl/drawings/drawing4.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showInkAnnotation="0" codeName="ThisWorkbook" defaultThemeVersion="124226"/>
  <mc:AlternateContent xmlns:mc="http://schemas.openxmlformats.org/markup-compatibility/2006">
    <mc:Choice Requires="x15">
      <x15ac:absPath xmlns:x15ac="http://schemas.microsoft.com/office/spreadsheetml/2010/11/ac" url="C:\Users\User\Downloads\"/>
    </mc:Choice>
  </mc:AlternateContent>
  <xr:revisionPtr revIDLastSave="0" documentId="13_ncr:1_{DDA2152F-A4EB-429A-BC34-85482FD6451C}" xr6:coauthVersionLast="47" xr6:coauthVersionMax="47" xr10:uidLastSave="{00000000-0000-0000-0000-000000000000}"/>
  <bookViews>
    <workbookView xWindow="-108" yWindow="-108" windowWidth="23256" windowHeight="12456" activeTab="1" xr2:uid="{00000000-000D-0000-FFFF-FFFF00000000}"/>
  </bookViews>
  <sheets>
    <sheet name="1 INSTRUCTIVO DES-DE-008" sheetId="38" r:id="rId1"/>
    <sheet name="2 CONTEXTO E IDENTIFICACIÓN" sheetId="30" r:id="rId2"/>
    <sheet name="10 FORMULAS" sheetId="34" state="hidden" r:id="rId3"/>
    <sheet name="3 PROBABIL E IMPACTO INHERENTE" sheetId="15" r:id="rId4"/>
    <sheet name="4 MAPA CALOR INHERENTE" sheetId="31" r:id="rId5"/>
    <sheet name="5 VALORACIÓN CONTROL PROBAB." sheetId="9" r:id="rId6"/>
    <sheet name="5 VALORACIÓN CONTROL IMPACTO" sheetId="39" r:id="rId7"/>
    <sheet name="6 MAPA CALOR RESIDUAL-TRATAMIEN" sheetId="35" r:id="rId8"/>
    <sheet name="7 MAPA CALOR INHEREN Y RESIDUAL" sheetId="37" r:id="rId9"/>
    <sheet name="8 PEFIL RIESGO DEL PROCESO" sheetId="33" r:id="rId10"/>
    <sheet name="10 CONTROL DE CAMBIOS" sheetId="20" r:id="rId11"/>
  </sheets>
  <externalReferences>
    <externalReference r:id="rId12"/>
    <externalReference r:id="rId13"/>
  </externalReferences>
  <definedNames>
    <definedName name="_xlnm._FilterDatabase" localSheetId="1" hidden="1">'2 CONTEXTO E IDENTIFICACIÓN'!$F$7:$J$8</definedName>
    <definedName name="_xlnm._FilterDatabase" localSheetId="3" hidden="1">'3 PROBABIL E IMPACTO INHERENTE'!$A$8:$N$8</definedName>
    <definedName name="_xlnm._FilterDatabase" localSheetId="4" hidden="1">'4 MAPA CALOR INHERENTE'!$A$9:$AJ$9</definedName>
    <definedName name="_xlnm._FilterDatabase" localSheetId="6" hidden="1">'5 VALORACIÓN CONTROL IMPACTO'!$A$7:$W$127</definedName>
    <definedName name="_xlnm._FilterDatabase" localSheetId="5" hidden="1">'5 VALORACIÓN CONTROL PROBAB.'!$A$7:$W$127</definedName>
    <definedName name="_xlnm._FilterDatabase" localSheetId="7" hidden="1">'6 MAPA CALOR RESIDUAL-TRATAMIEN'!$A$8:$AL$8</definedName>
    <definedName name="_xlnm._FilterDatabase" localSheetId="8" hidden="1">'7 MAPA CALOR INHEREN Y RESIDUAL'!$A$9:$AL$9</definedName>
    <definedName name="Afectación_Económica">'3 PROBABIL E IMPACTO INHERENTE'!$X$9:$X$14</definedName>
    <definedName name="_xlnm.Print_Area" localSheetId="10">'10 CONTROL DE CAMBIOS'!$A$1:$D$9</definedName>
    <definedName name="_xlnm.Print_Area" localSheetId="3">'3 PROBABIL E IMPACTO INHERENTE'!$A$1:$Y$28</definedName>
    <definedName name="Definicion_tratamiento" localSheetId="6">'10 FORMULAS'!#REF!</definedName>
    <definedName name="Definicion_tratamiento">'10 FORMULAS'!#REF!</definedName>
    <definedName name="E_Relaciones_Laborales">'10 FORMULAS'!$C$12:$C$17</definedName>
    <definedName name="Ejecución_administración_de_procesos" localSheetId="6">Tabla2[Ejecución_administración_de_procesos]</definedName>
    <definedName name="Ejecución_administración_de_procesos">Tabla2[Ejecución_administración_de_procesos]</definedName>
    <definedName name="Evento_externo">'10 FORMULAS'!$F$39:$F$42</definedName>
    <definedName name="F_Usuarios_Productos_y_Prácticas_Organizacionales">'10 FORMULAS'!$C$18:$C$23</definedName>
    <definedName name="Fiscal">'10 FORMULAS'!$B$32:$B$35</definedName>
    <definedName name="Fiscal_A" localSheetId="6">'10 FORMULAS'!#REF!</definedName>
    <definedName name="Fiscal_A">'10 FORMULAS'!#REF!</definedName>
    <definedName name="Fiscal_B" localSheetId="6">'10 FORMULAS'!#REF!</definedName>
    <definedName name="Fiscal_B">'10 FORMULAS'!#REF!</definedName>
    <definedName name="G_Daños_Activos_Físicos">'10 FORMULAS'!$C$24:$C$26</definedName>
    <definedName name="Gestión">'10 FORMULAS'!$A$32:$A$34</definedName>
    <definedName name="Gestiòn" localSheetId="6">'10 FORMULAS'!#REF!</definedName>
    <definedName name="Gestiòn">'10 FORMULAS'!#REF!</definedName>
    <definedName name="Gestión_A" localSheetId="6">'10 FORMULAS'!#REF!</definedName>
    <definedName name="Gestión_A">'10 FORMULAS'!#REF!</definedName>
    <definedName name="Gestión_B" localSheetId="6">'10 FORMULAS'!#REF!</definedName>
    <definedName name="Gestión_B">'10 FORMULAS'!#REF!</definedName>
    <definedName name="IMPACTO_PROCESOS" localSheetId="1">'[1]LISTAS FORMULAS'!$C$3:$C$7</definedName>
    <definedName name="IMPACTO_PROCESOS" localSheetId="4">'[1]LISTAS FORMULAS'!$C$3:$C$7</definedName>
    <definedName name="IMPACTO_PROCESOS" localSheetId="7">'[1]LISTAS FORMULAS'!$C$3:$C$7</definedName>
    <definedName name="IMPACTO_PROCESOS" localSheetId="8">'[1]LISTAS FORMULAS'!$C$3:$C$7</definedName>
    <definedName name="IMPACTO_PROCESOS" localSheetId="9">'[1]LISTAS FORMULAS'!$C$3:$C$7</definedName>
    <definedName name="Infraestructura">'10 FORMULAS'!$E$39:$E$42</definedName>
    <definedName name="Integridad_Pública_Corrupción">'10 FORMULAS'!$D$32:$D$34</definedName>
    <definedName name="Integridad_Pública_LA_FT_FP">'10 FORMULAS'!$E$32:$E$34</definedName>
    <definedName name="IntegridadPública_Corrupción" localSheetId="6">'10 FORMULAS'!#REF!</definedName>
    <definedName name="IntegridadPública_Corrupción">'10 FORMULAS'!#REF!</definedName>
    <definedName name="IntegridadPública_LA_FT_FP" localSheetId="6">'10 FORMULAS'!#REF!</definedName>
    <definedName name="IntegridadPública_LA_FT_FP">'10 FORMULAS'!#REF!</definedName>
    <definedName name="opciones" localSheetId="1">'[1]LISTAS FORMULAS'!$F$3:$F$4</definedName>
    <definedName name="opciones" localSheetId="4">'[1]LISTAS FORMULAS'!$F$3:$F$4</definedName>
    <definedName name="opciones" localSheetId="7">'[1]LISTAS FORMULAS'!$F$3:$F$4</definedName>
    <definedName name="opciones" localSheetId="8">'[1]LISTAS FORMULAS'!$F$3:$F$4</definedName>
    <definedName name="opciones" localSheetId="9">'[1]LISTAS FORMULAS'!$F$3:$F$4</definedName>
    <definedName name="opciones2" localSheetId="1">'[1]LISTAS FORMULAS'!$G$3:$G$5</definedName>
    <definedName name="opciones2" localSheetId="4">'[1]LISTAS FORMULAS'!$G$3:$G$5</definedName>
    <definedName name="opciones2" localSheetId="7">'[1]LISTAS FORMULAS'!$G$3:$G$5</definedName>
    <definedName name="opciones2" localSheetId="8">'[1]LISTAS FORMULAS'!$G$3:$G$5</definedName>
    <definedName name="opciones2" localSheetId="9">'[1]LISTAS FORMULAS'!$G$3:$G$5</definedName>
    <definedName name="Plan_accion" localSheetId="6">'10 FORMULAS'!#REF!</definedName>
    <definedName name="Plan_accion">'10 FORMULAS'!#REF!</definedName>
    <definedName name="Plan_acción" localSheetId="6">'10 FORMULAS'!#REF!</definedName>
    <definedName name="Plan_acción">'10 FORMULAS'!#REF!</definedName>
    <definedName name="Plan_de_acción" localSheetId="6">'10 FORMULAS'!#REF!</definedName>
    <definedName name="Plan_de_acción">'10 FORMULAS'!#REF!</definedName>
    <definedName name="Posibilidad__de_efecto_dañoso_sobre_el_interes_patrimonial" localSheetId="6">'10 FORMULAS'!#REF!</definedName>
    <definedName name="Posibilidad__de_efecto_dañoso_sobre_el_interes_patrimonial">'10 FORMULAS'!#REF!</definedName>
    <definedName name="Posibilidad_de_pérdida_Económica" localSheetId="6">'10 FORMULAS'!#REF!</definedName>
    <definedName name="Posibilidad_de_pérdida_Económica">'10 FORMULAS'!#REF!</definedName>
    <definedName name="Quince_Cero" localSheetId="1">'[1]LISTAS FORMULAS'!$F$14:$F$15</definedName>
    <definedName name="Quince_Cero" localSheetId="4">'[1]LISTAS FORMULAS'!$F$14:$F$15</definedName>
    <definedName name="Quince_Cero" localSheetId="7">'[1]LISTAS FORMULAS'!$F$14:$F$15</definedName>
    <definedName name="Quince_Cero" localSheetId="8">'[1]LISTAS FORMULAS'!$F$14:$F$15</definedName>
    <definedName name="Quince_Cero" localSheetId="9">'[1]LISTAS FORMULAS'!$F$14:$F$15</definedName>
    <definedName name="Rango_Calificacion_Ejecucion" localSheetId="1">'[1]LISTAS FORMULAS'!$H$3:$H$5</definedName>
    <definedName name="Rango_Calificacion_Ejecucion" localSheetId="4">'[1]LISTAS FORMULAS'!$H$3:$H$5</definedName>
    <definedName name="Rango_Calificacion_Ejecucion" localSheetId="7">'[1]LISTAS FORMULAS'!$H$3:$H$5</definedName>
    <definedName name="Rango_Calificacion_Ejecucion" localSheetId="8">'[1]LISTAS FORMULAS'!$H$3:$H$5</definedName>
    <definedName name="Rango_Calificacion_Ejecucion" localSheetId="9">'[1]LISTAS FORMULAS'!$H$3:$H$5</definedName>
    <definedName name="Reducir_mitigar_Transferir_Evitar" localSheetId="6">#REF!</definedName>
    <definedName name="Reducir_mitigar_Transferir_Evitar">#REF!</definedName>
    <definedName name="Reputacional">'3 PROBABIL E IMPACTO INHERENTE'!$Y$9:$Y$14</definedName>
    <definedName name="Requiere_Plan_de_Acción" localSheetId="6">#REF!</definedName>
    <definedName name="Requiere_Plan_de_Acción">#REF!</definedName>
    <definedName name="Seg.Información" localSheetId="6">'10 FORMULAS'!#REF!</definedName>
    <definedName name="Seg.Información">'10 FORMULAS'!#REF!</definedName>
    <definedName name="Seguridad_Información">'10 FORMULAS'!$C$32:$C$34</definedName>
    <definedName name="Talento_Humano">'10 FORMULAS'!$C$39:$C$42</definedName>
    <definedName name="Tecnología">'10 FORMULAS'!$D$39:$D$43</definedName>
    <definedName name="Tipo" localSheetId="10">'[2]CONTEXTO E IDENTIFICACIÓN'!$C$21:$C$24</definedName>
    <definedName name="TIPO" localSheetId="4">'[1]CONTEXTO E IDENTIFICACIÓN'!$E$29:$E$32</definedName>
    <definedName name="TIPO" localSheetId="7">'[1]CONTEXTO E IDENTIFICACIÓN'!$E$29:$E$32</definedName>
    <definedName name="TIPO" localSheetId="8">'[1]CONTEXTO E IDENTIFICACIÓN'!$E$29:$E$32</definedName>
    <definedName name="TIPO" localSheetId="9">'[1]CONTEXTO E IDENTIFICACIÓN'!$E$29:$E$32</definedName>
    <definedName name="Tipo">'10 FORMULAS'!$A$4:$A$11</definedName>
    <definedName name="_xlnm.Print_Titles" localSheetId="1">'2 CONTEXTO E IDENTIFICACIÓN'!$7:$8</definedName>
    <definedName name="_xlnm.Print_Titles" localSheetId="3">'3 PROBABIL E IMPACTO INHERENTE'!$5:$8</definedName>
    <definedName name="_xlnm.Print_Titles" localSheetId="6">'5 VALORACIÓN CONTROL IMPACTO'!$3:$7</definedName>
    <definedName name="_xlnm.Print_Titles" localSheetId="5">'5 VALORACIÓN CONTROL PROBAB.'!$3:$7</definedName>
    <definedName name="Transacción_u_Operación_aplica_para_LA_FT_FP">'10 FORMULAS'!$B$39:$B$42</definedName>
  </definedNames>
  <calcPr calcId="191029" iterate="1"/>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28" i="35" l="1"/>
  <c r="C27" i="35"/>
  <c r="C26" i="35"/>
  <c r="C25" i="35"/>
  <c r="C24" i="35"/>
  <c r="C23" i="35"/>
  <c r="C22" i="35"/>
  <c r="C21" i="35"/>
  <c r="C20" i="35"/>
  <c r="C19" i="35"/>
  <c r="C18" i="35"/>
  <c r="C17" i="35"/>
  <c r="C16" i="35"/>
  <c r="C14" i="35"/>
  <c r="C13" i="35"/>
  <c r="C12" i="35"/>
  <c r="C11" i="35"/>
  <c r="C10" i="35"/>
  <c r="T21" i="9" l="1"/>
  <c r="T15" i="9"/>
  <c r="U32" i="9" l="1"/>
  <c r="U14" i="9"/>
  <c r="D9" i="35" l="1"/>
  <c r="L9" i="39"/>
  <c r="L10" i="39"/>
  <c r="L11" i="39"/>
  <c r="L12" i="39"/>
  <c r="L13" i="39"/>
  <c r="L14" i="39"/>
  <c r="L15" i="39"/>
  <c r="L16" i="39"/>
  <c r="L17" i="39"/>
  <c r="L18" i="39"/>
  <c r="L19" i="39"/>
  <c r="L20" i="39"/>
  <c r="L21" i="39"/>
  <c r="L22" i="39"/>
  <c r="L23" i="39"/>
  <c r="L24" i="39"/>
  <c r="L25" i="39"/>
  <c r="L26" i="39"/>
  <c r="L27" i="39"/>
  <c r="L28" i="39"/>
  <c r="L29" i="39"/>
  <c r="L30" i="39"/>
  <c r="L31" i="39"/>
  <c r="L32" i="39"/>
  <c r="L33" i="39"/>
  <c r="L34" i="39"/>
  <c r="L35" i="39"/>
  <c r="L36" i="39"/>
  <c r="L37" i="39"/>
  <c r="L38" i="39"/>
  <c r="L39" i="39"/>
  <c r="L40" i="39"/>
  <c r="L41" i="39"/>
  <c r="L42" i="39"/>
  <c r="L43" i="39"/>
  <c r="L44" i="39"/>
  <c r="L45" i="39"/>
  <c r="L46" i="39"/>
  <c r="L47" i="39"/>
  <c r="L48" i="39"/>
  <c r="L49" i="39"/>
  <c r="L50" i="39"/>
  <c r="L51" i="39"/>
  <c r="L52" i="39"/>
  <c r="L53" i="39"/>
  <c r="L54" i="39"/>
  <c r="L55" i="39"/>
  <c r="L56" i="39"/>
  <c r="L57" i="39"/>
  <c r="L58" i="39"/>
  <c r="L59" i="39"/>
  <c r="L60" i="39"/>
  <c r="L61" i="39"/>
  <c r="L62" i="39"/>
  <c r="L63" i="39"/>
  <c r="L64" i="39"/>
  <c r="L65" i="39"/>
  <c r="L66" i="39"/>
  <c r="L67" i="39"/>
  <c r="L68" i="39"/>
  <c r="L69" i="39"/>
  <c r="L70" i="39"/>
  <c r="L71" i="39"/>
  <c r="L72" i="39"/>
  <c r="L73" i="39"/>
  <c r="L74" i="39"/>
  <c r="L75" i="39"/>
  <c r="L76" i="39"/>
  <c r="L77" i="39"/>
  <c r="L78" i="39"/>
  <c r="L79" i="39"/>
  <c r="L80" i="39"/>
  <c r="L81" i="39"/>
  <c r="L82" i="39"/>
  <c r="L83" i="39"/>
  <c r="L84" i="39"/>
  <c r="L85" i="39"/>
  <c r="L86" i="39"/>
  <c r="L87" i="39"/>
  <c r="L88" i="39"/>
  <c r="L89" i="39"/>
  <c r="L90" i="39"/>
  <c r="L91" i="39"/>
  <c r="L92" i="39"/>
  <c r="L93" i="39"/>
  <c r="L94" i="39"/>
  <c r="L95" i="39"/>
  <c r="L96" i="39"/>
  <c r="L97" i="39"/>
  <c r="L98" i="39"/>
  <c r="L99" i="39"/>
  <c r="L100" i="39"/>
  <c r="L101" i="39"/>
  <c r="L102" i="39"/>
  <c r="L103" i="39"/>
  <c r="L104" i="39"/>
  <c r="L105" i="39"/>
  <c r="L106" i="39"/>
  <c r="L107" i="39"/>
  <c r="L108" i="39"/>
  <c r="L109" i="39"/>
  <c r="L110" i="39"/>
  <c r="L111" i="39"/>
  <c r="L112" i="39"/>
  <c r="L113" i="39"/>
  <c r="L114" i="39"/>
  <c r="L115" i="39"/>
  <c r="L116" i="39"/>
  <c r="L117" i="39"/>
  <c r="L118" i="39"/>
  <c r="L119" i="39"/>
  <c r="L120" i="39"/>
  <c r="L121" i="39"/>
  <c r="L122" i="39"/>
  <c r="L123" i="39"/>
  <c r="L124" i="39"/>
  <c r="L125" i="39"/>
  <c r="L126" i="39"/>
  <c r="L127" i="39"/>
  <c r="L8" i="39"/>
  <c r="I8" i="39"/>
  <c r="I9" i="39"/>
  <c r="I10" i="39"/>
  <c r="N127" i="39"/>
  <c r="K127" i="39"/>
  <c r="I127" i="39"/>
  <c r="N126" i="39"/>
  <c r="K126" i="39"/>
  <c r="I126" i="39"/>
  <c r="N125" i="39"/>
  <c r="K125" i="39"/>
  <c r="I125" i="39"/>
  <c r="N124" i="39"/>
  <c r="K124" i="39"/>
  <c r="I124" i="39"/>
  <c r="N123" i="39"/>
  <c r="K123" i="39"/>
  <c r="I123" i="39"/>
  <c r="N122" i="39"/>
  <c r="K122" i="39"/>
  <c r="S122" i="39" s="1"/>
  <c r="I122" i="39"/>
  <c r="A122" i="39"/>
  <c r="N121" i="39"/>
  <c r="K121" i="39"/>
  <c r="I121" i="39"/>
  <c r="N120" i="39"/>
  <c r="K120" i="39"/>
  <c r="I120" i="39"/>
  <c r="N119" i="39"/>
  <c r="K119" i="39"/>
  <c r="I119" i="39"/>
  <c r="N118" i="39"/>
  <c r="K118" i="39"/>
  <c r="I118" i="39"/>
  <c r="N117" i="39"/>
  <c r="K117" i="39"/>
  <c r="I117" i="39"/>
  <c r="N116" i="39"/>
  <c r="K116" i="39"/>
  <c r="I116" i="39"/>
  <c r="A116" i="39"/>
  <c r="N115" i="39"/>
  <c r="K115" i="39"/>
  <c r="I115" i="39"/>
  <c r="N114" i="39"/>
  <c r="K114" i="39"/>
  <c r="I114" i="39"/>
  <c r="N113" i="39"/>
  <c r="K113" i="39"/>
  <c r="I113" i="39"/>
  <c r="N112" i="39"/>
  <c r="K112" i="39"/>
  <c r="I112" i="39"/>
  <c r="N111" i="39"/>
  <c r="K111" i="39"/>
  <c r="I111" i="39"/>
  <c r="N110" i="39"/>
  <c r="K110" i="39"/>
  <c r="I110" i="39"/>
  <c r="A110" i="39"/>
  <c r="N109" i="39"/>
  <c r="K109" i="39"/>
  <c r="I109" i="39"/>
  <c r="N108" i="39"/>
  <c r="K108" i="39"/>
  <c r="I108" i="39"/>
  <c r="N107" i="39"/>
  <c r="K107" i="39"/>
  <c r="I107" i="39"/>
  <c r="N106" i="39"/>
  <c r="K106" i="39"/>
  <c r="I106" i="39"/>
  <c r="N105" i="39"/>
  <c r="K105" i="39"/>
  <c r="I105" i="39"/>
  <c r="N104" i="39"/>
  <c r="K104" i="39"/>
  <c r="I104" i="39"/>
  <c r="A104" i="39"/>
  <c r="N103" i="39"/>
  <c r="K103" i="39"/>
  <c r="I103" i="39"/>
  <c r="N102" i="39"/>
  <c r="K102" i="39"/>
  <c r="I102" i="39"/>
  <c r="N101" i="39"/>
  <c r="K101" i="39"/>
  <c r="I101" i="39"/>
  <c r="N100" i="39"/>
  <c r="K100" i="39"/>
  <c r="I100" i="39"/>
  <c r="N99" i="39"/>
  <c r="K99" i="39"/>
  <c r="I99" i="39"/>
  <c r="N98" i="39"/>
  <c r="K98" i="39"/>
  <c r="I98" i="39"/>
  <c r="A98" i="39"/>
  <c r="N97" i="39"/>
  <c r="K97" i="39"/>
  <c r="S97" i="39" s="1"/>
  <c r="I97" i="39"/>
  <c r="N96" i="39"/>
  <c r="K96" i="39"/>
  <c r="I96" i="39"/>
  <c r="N95" i="39"/>
  <c r="K95" i="39"/>
  <c r="I95" i="39"/>
  <c r="N94" i="39"/>
  <c r="K94" i="39"/>
  <c r="I94" i="39"/>
  <c r="N93" i="39"/>
  <c r="K93" i="39"/>
  <c r="S93" i="39" s="1"/>
  <c r="I93" i="39"/>
  <c r="N92" i="39"/>
  <c r="K92" i="39"/>
  <c r="S92" i="39" s="1"/>
  <c r="I92" i="39"/>
  <c r="A92" i="39"/>
  <c r="N91" i="39"/>
  <c r="K91" i="39"/>
  <c r="I91" i="39"/>
  <c r="N90" i="39"/>
  <c r="K90" i="39"/>
  <c r="I90" i="39"/>
  <c r="N89" i="39"/>
  <c r="K89" i="39"/>
  <c r="I89" i="39"/>
  <c r="N88" i="39"/>
  <c r="K88" i="39"/>
  <c r="I88" i="39"/>
  <c r="N87" i="39"/>
  <c r="K87" i="39"/>
  <c r="I87" i="39"/>
  <c r="N86" i="39"/>
  <c r="K86" i="39"/>
  <c r="I86" i="39"/>
  <c r="A86" i="39"/>
  <c r="N85" i="39"/>
  <c r="K85" i="39"/>
  <c r="I85" i="39"/>
  <c r="N84" i="39"/>
  <c r="K84" i="39"/>
  <c r="I84" i="39"/>
  <c r="N83" i="39"/>
  <c r="K83" i="39"/>
  <c r="I83" i="39"/>
  <c r="N82" i="39"/>
  <c r="K82" i="39"/>
  <c r="I82" i="39"/>
  <c r="N81" i="39"/>
  <c r="K81" i="39"/>
  <c r="I81" i="39"/>
  <c r="N80" i="39"/>
  <c r="K80" i="39"/>
  <c r="I80" i="39"/>
  <c r="A80" i="39"/>
  <c r="N79" i="39"/>
  <c r="K79" i="39"/>
  <c r="I79" i="39"/>
  <c r="N78" i="39"/>
  <c r="K78" i="39"/>
  <c r="I78" i="39"/>
  <c r="N77" i="39"/>
  <c r="K77" i="39"/>
  <c r="S77" i="39" s="1"/>
  <c r="I77" i="39"/>
  <c r="N76" i="39"/>
  <c r="K76" i="39"/>
  <c r="I76" i="39"/>
  <c r="N75" i="39"/>
  <c r="K75" i="39"/>
  <c r="I75" i="39"/>
  <c r="N74" i="39"/>
  <c r="K74" i="39"/>
  <c r="I74" i="39"/>
  <c r="A74" i="39"/>
  <c r="N73" i="39"/>
  <c r="K73" i="39"/>
  <c r="I73" i="39"/>
  <c r="N72" i="39"/>
  <c r="K72" i="39"/>
  <c r="I72" i="39"/>
  <c r="N71" i="39"/>
  <c r="K71" i="39"/>
  <c r="I71" i="39"/>
  <c r="N70" i="39"/>
  <c r="K70" i="39"/>
  <c r="I70" i="39"/>
  <c r="N69" i="39"/>
  <c r="K69" i="39"/>
  <c r="I69" i="39"/>
  <c r="N68" i="39"/>
  <c r="K68" i="39"/>
  <c r="I68" i="39"/>
  <c r="A68" i="39"/>
  <c r="N67" i="39"/>
  <c r="K67" i="39"/>
  <c r="I67" i="39"/>
  <c r="N66" i="39"/>
  <c r="K66" i="39"/>
  <c r="I66" i="39"/>
  <c r="N65" i="39"/>
  <c r="K65" i="39"/>
  <c r="I65" i="39"/>
  <c r="N64" i="39"/>
  <c r="K64" i="39"/>
  <c r="I64" i="39"/>
  <c r="N63" i="39"/>
  <c r="K63" i="39"/>
  <c r="I63" i="39"/>
  <c r="N62" i="39"/>
  <c r="K62" i="39"/>
  <c r="I62" i="39"/>
  <c r="A62" i="39"/>
  <c r="N61" i="39"/>
  <c r="K61" i="39"/>
  <c r="I61" i="39"/>
  <c r="N60" i="39"/>
  <c r="K60" i="39"/>
  <c r="I60" i="39"/>
  <c r="N59" i="39"/>
  <c r="K59" i="39"/>
  <c r="I59" i="39"/>
  <c r="N58" i="39"/>
  <c r="K58" i="39"/>
  <c r="I58" i="39"/>
  <c r="N57" i="39"/>
  <c r="K57" i="39"/>
  <c r="I57" i="39"/>
  <c r="N56" i="39"/>
  <c r="K56" i="39"/>
  <c r="I56" i="39"/>
  <c r="A56" i="39"/>
  <c r="N55" i="39"/>
  <c r="K55" i="39"/>
  <c r="I55" i="39"/>
  <c r="N54" i="39"/>
  <c r="K54" i="39"/>
  <c r="I54" i="39"/>
  <c r="N53" i="39"/>
  <c r="K53" i="39"/>
  <c r="I53" i="39"/>
  <c r="N52" i="39"/>
  <c r="K52" i="39"/>
  <c r="I52" i="39"/>
  <c r="N51" i="39"/>
  <c r="K51" i="39"/>
  <c r="I51" i="39"/>
  <c r="N50" i="39"/>
  <c r="K50" i="39"/>
  <c r="I50" i="39"/>
  <c r="A50" i="39"/>
  <c r="N49" i="39"/>
  <c r="K49" i="39"/>
  <c r="I49" i="39"/>
  <c r="N48" i="39"/>
  <c r="K48" i="39"/>
  <c r="I48" i="39"/>
  <c r="N47" i="39"/>
  <c r="K47" i="39"/>
  <c r="I47" i="39"/>
  <c r="N46" i="39"/>
  <c r="K46" i="39"/>
  <c r="I46" i="39"/>
  <c r="N45" i="39"/>
  <c r="K45" i="39"/>
  <c r="I45" i="39"/>
  <c r="N44" i="39"/>
  <c r="K44" i="39"/>
  <c r="I44" i="39"/>
  <c r="A44" i="39"/>
  <c r="N43" i="39"/>
  <c r="K43" i="39"/>
  <c r="I43" i="39"/>
  <c r="N42" i="39"/>
  <c r="K42" i="39"/>
  <c r="I42" i="39"/>
  <c r="N41" i="39"/>
  <c r="K41" i="39"/>
  <c r="I41" i="39"/>
  <c r="N40" i="39"/>
  <c r="K40" i="39"/>
  <c r="S40" i="39" s="1"/>
  <c r="I40" i="39"/>
  <c r="N39" i="39"/>
  <c r="K39" i="39"/>
  <c r="I39" i="39"/>
  <c r="N38" i="39"/>
  <c r="K38" i="39"/>
  <c r="I38" i="39"/>
  <c r="A38" i="39"/>
  <c r="N37" i="39"/>
  <c r="K37" i="39"/>
  <c r="I37" i="39"/>
  <c r="N36" i="39"/>
  <c r="K36" i="39"/>
  <c r="I36" i="39"/>
  <c r="N35" i="39"/>
  <c r="K35" i="39"/>
  <c r="I35" i="39"/>
  <c r="N34" i="39"/>
  <c r="K34" i="39"/>
  <c r="I34" i="39"/>
  <c r="N33" i="39"/>
  <c r="K33" i="39"/>
  <c r="I33" i="39"/>
  <c r="N32" i="39"/>
  <c r="K32" i="39"/>
  <c r="I32" i="39"/>
  <c r="A32" i="39"/>
  <c r="N31" i="39"/>
  <c r="K31" i="39"/>
  <c r="I31" i="39"/>
  <c r="N30" i="39"/>
  <c r="K30" i="39"/>
  <c r="I30" i="39"/>
  <c r="N29" i="39"/>
  <c r="K29" i="39"/>
  <c r="I29" i="39"/>
  <c r="N28" i="39"/>
  <c r="K28" i="39"/>
  <c r="I28" i="39"/>
  <c r="N27" i="39"/>
  <c r="K27" i="39"/>
  <c r="I27" i="39"/>
  <c r="N26" i="39"/>
  <c r="K26" i="39"/>
  <c r="I26" i="39"/>
  <c r="A26" i="39"/>
  <c r="N25" i="39"/>
  <c r="K25" i="39"/>
  <c r="S25" i="39" s="1"/>
  <c r="I25" i="39"/>
  <c r="N24" i="39"/>
  <c r="K24" i="39"/>
  <c r="I24" i="39"/>
  <c r="N23" i="39"/>
  <c r="K23" i="39"/>
  <c r="I23" i="39"/>
  <c r="N22" i="39"/>
  <c r="K22" i="39"/>
  <c r="I22" i="39"/>
  <c r="N21" i="39"/>
  <c r="K21" i="39"/>
  <c r="S21" i="39" s="1"/>
  <c r="I21" i="39"/>
  <c r="N20" i="39"/>
  <c r="K20" i="39"/>
  <c r="S20" i="39" s="1"/>
  <c r="I20" i="39"/>
  <c r="A20" i="39"/>
  <c r="N19" i="39"/>
  <c r="K19" i="39"/>
  <c r="I19" i="39"/>
  <c r="N18" i="39"/>
  <c r="K18" i="39"/>
  <c r="I18" i="39"/>
  <c r="N17" i="39"/>
  <c r="K17" i="39"/>
  <c r="I17" i="39"/>
  <c r="N16" i="39"/>
  <c r="K16" i="39"/>
  <c r="I16" i="39"/>
  <c r="N15" i="39"/>
  <c r="K15" i="39"/>
  <c r="I15" i="39"/>
  <c r="N14" i="39"/>
  <c r="K14" i="39"/>
  <c r="I14" i="39"/>
  <c r="A14" i="39"/>
  <c r="N13" i="39"/>
  <c r="K13" i="39"/>
  <c r="I13" i="39"/>
  <c r="N12" i="39"/>
  <c r="K12" i="39"/>
  <c r="I12" i="39"/>
  <c r="N11" i="39"/>
  <c r="K11" i="39"/>
  <c r="I11" i="39"/>
  <c r="N10" i="39"/>
  <c r="K10" i="39"/>
  <c r="N9" i="39"/>
  <c r="K9" i="39"/>
  <c r="N8" i="39"/>
  <c r="K8" i="39"/>
  <c r="A8" i="39"/>
  <c r="B4" i="39"/>
  <c r="B3" i="39"/>
  <c r="H2" i="39"/>
  <c r="G2" i="39"/>
  <c r="D2" i="39"/>
  <c r="C2" i="39"/>
  <c r="H1" i="39"/>
  <c r="G1" i="39"/>
  <c r="B1" i="39"/>
  <c r="C9" i="35"/>
  <c r="E9" i="35" s="1"/>
  <c r="S61" i="39" l="1"/>
  <c r="S57" i="39"/>
  <c r="S60" i="39"/>
  <c r="S113" i="39"/>
  <c r="S24" i="39"/>
  <c r="S56" i="39"/>
  <c r="S76" i="39"/>
  <c r="S96" i="39"/>
  <c r="S8" i="39"/>
  <c r="S26" i="39"/>
  <c r="S50" i="39"/>
  <c r="S70" i="39"/>
  <c r="S90" i="39"/>
  <c r="S98" i="39"/>
  <c r="S14" i="39"/>
  <c r="S34" i="39"/>
  <c r="T34" i="39" s="1"/>
  <c r="U34" i="39" s="1"/>
  <c r="S38" i="39"/>
  <c r="S54" i="39"/>
  <c r="S62" i="39"/>
  <c r="S86" i="39"/>
  <c r="S106" i="39"/>
  <c r="S126" i="39"/>
  <c r="T126" i="39" s="1"/>
  <c r="U126" i="39" s="1"/>
  <c r="S10" i="39"/>
  <c r="S121" i="39"/>
  <c r="T121" i="39" s="1"/>
  <c r="U121" i="39" s="1"/>
  <c r="S15" i="39"/>
  <c r="S19" i="39"/>
  <c r="S35" i="39"/>
  <c r="T35" i="39" s="1"/>
  <c r="U35" i="39" s="1"/>
  <c r="S51" i="39"/>
  <c r="S55" i="39"/>
  <c r="T55" i="39" s="1"/>
  <c r="U55" i="39" s="1"/>
  <c r="S71" i="39"/>
  <c r="T71" i="39" s="1"/>
  <c r="U71" i="39" s="1"/>
  <c r="S87" i="39"/>
  <c r="S91" i="39"/>
  <c r="T91" i="39" s="1"/>
  <c r="U91" i="39" s="1"/>
  <c r="S107" i="39"/>
  <c r="T107" i="39" s="1"/>
  <c r="U107" i="39" s="1"/>
  <c r="S123" i="39"/>
  <c r="T123" i="39" s="1"/>
  <c r="U123" i="39" s="1"/>
  <c r="S127" i="39"/>
  <c r="T127" i="39" s="1"/>
  <c r="U127" i="39" s="1"/>
  <c r="S74" i="39"/>
  <c r="S94" i="39"/>
  <c r="S110" i="39"/>
  <c r="S114" i="39"/>
  <c r="S108" i="39"/>
  <c r="S23" i="39"/>
  <c r="T23" i="39" s="1"/>
  <c r="U23" i="39" s="1"/>
  <c r="S39" i="39"/>
  <c r="S43" i="39"/>
  <c r="T43" i="39" s="1"/>
  <c r="U43" i="39" s="1"/>
  <c r="S59" i="39"/>
  <c r="T59" i="39" s="1"/>
  <c r="U59" i="39" s="1"/>
  <c r="S75" i="39"/>
  <c r="T75" i="39" s="1"/>
  <c r="U75" i="39" s="1"/>
  <c r="S79" i="39"/>
  <c r="T79" i="39" s="1"/>
  <c r="U79" i="39" s="1"/>
  <c r="S95" i="39"/>
  <c r="T95" i="39" s="1"/>
  <c r="U95" i="39" s="1"/>
  <c r="S111" i="39"/>
  <c r="T111" i="39" s="1"/>
  <c r="U111" i="39" s="1"/>
  <c r="S115" i="39"/>
  <c r="T115" i="39" s="1"/>
  <c r="U115" i="39" s="1"/>
  <c r="S18" i="39"/>
  <c r="S27" i="39"/>
  <c r="T27" i="39" s="1"/>
  <c r="U27" i="39" s="1"/>
  <c r="S31" i="39"/>
  <c r="T31" i="39" s="1"/>
  <c r="U31" i="39" s="1"/>
  <c r="S47" i="39"/>
  <c r="T47" i="39" s="1"/>
  <c r="U47" i="39" s="1"/>
  <c r="S63" i="39"/>
  <c r="T63" i="39" s="1"/>
  <c r="U63" i="39" s="1"/>
  <c r="S67" i="39"/>
  <c r="T67" i="39" s="1"/>
  <c r="U67" i="39" s="1"/>
  <c r="S99" i="39"/>
  <c r="T99" i="39" s="1"/>
  <c r="U99" i="39" s="1"/>
  <c r="S103" i="39"/>
  <c r="T103" i="39" s="1"/>
  <c r="U103" i="39" s="1"/>
  <c r="S119" i="39"/>
  <c r="T119" i="39" s="1"/>
  <c r="U119" i="39" s="1"/>
  <c r="S11" i="39"/>
  <c r="S13" i="39"/>
  <c r="S29" i="39"/>
  <c r="T29" i="39" s="1"/>
  <c r="U29" i="39" s="1"/>
  <c r="S45" i="39"/>
  <c r="T45" i="39" s="1"/>
  <c r="U45" i="39" s="1"/>
  <c r="S49" i="39"/>
  <c r="T49" i="39" s="1"/>
  <c r="U49" i="39" s="1"/>
  <c r="S65" i="39"/>
  <c r="T65" i="39" s="1"/>
  <c r="U65" i="39" s="1"/>
  <c r="S81" i="39"/>
  <c r="T81" i="39" s="1"/>
  <c r="U81" i="39" s="1"/>
  <c r="S85" i="39"/>
  <c r="T85" i="39" s="1"/>
  <c r="U85" i="39" s="1"/>
  <c r="S101" i="39"/>
  <c r="T101" i="39" s="1"/>
  <c r="U101" i="39" s="1"/>
  <c r="S117" i="39"/>
  <c r="T117" i="39" s="1"/>
  <c r="U117" i="39" s="1"/>
  <c r="S52" i="39"/>
  <c r="T52" i="39" s="1"/>
  <c r="U52" i="39" s="1"/>
  <c r="S88" i="39"/>
  <c r="T88" i="39" s="1"/>
  <c r="U88" i="39" s="1"/>
  <c r="S124" i="39"/>
  <c r="T124" i="39" s="1"/>
  <c r="U124" i="39" s="1"/>
  <c r="S16" i="39"/>
  <c r="S17" i="39"/>
  <c r="S33" i="39"/>
  <c r="S37" i="39"/>
  <c r="T37" i="39" s="1"/>
  <c r="U37" i="39" s="1"/>
  <c r="S53" i="39"/>
  <c r="T53" i="39" s="1"/>
  <c r="U53" i="39" s="1"/>
  <c r="S69" i="39"/>
  <c r="T69" i="39" s="1"/>
  <c r="U69" i="39" s="1"/>
  <c r="S73" i="39"/>
  <c r="T73" i="39" s="1"/>
  <c r="U73" i="39" s="1"/>
  <c r="S105" i="39"/>
  <c r="T105" i="39" s="1"/>
  <c r="U105" i="39" s="1"/>
  <c r="S109" i="39"/>
  <c r="T109" i="39" s="1"/>
  <c r="U109" i="39" s="1"/>
  <c r="S125" i="39"/>
  <c r="T125" i="39" s="1"/>
  <c r="U125" i="39" s="1"/>
  <c r="S46" i="39"/>
  <c r="T46" i="39" s="1"/>
  <c r="U46" i="39" s="1"/>
  <c r="S118" i="39"/>
  <c r="T118" i="39" s="1"/>
  <c r="U118" i="39" s="1"/>
  <c r="S72" i="39"/>
  <c r="T72" i="39" s="1"/>
  <c r="U72" i="39" s="1"/>
  <c r="S36" i="39"/>
  <c r="T36" i="39" s="1"/>
  <c r="U36" i="39" s="1"/>
  <c r="S12" i="39"/>
  <c r="S28" i="39"/>
  <c r="T28" i="39" s="1"/>
  <c r="U28" i="39" s="1"/>
  <c r="S44" i="39"/>
  <c r="S48" i="39"/>
  <c r="T48" i="39" s="1"/>
  <c r="U48" i="39" s="1"/>
  <c r="S80" i="39"/>
  <c r="S84" i="39"/>
  <c r="T84" i="39" s="1"/>
  <c r="U84" i="39" s="1"/>
  <c r="S100" i="39"/>
  <c r="T100" i="39" s="1"/>
  <c r="U100" i="39" s="1"/>
  <c r="S116" i="39"/>
  <c r="S120" i="39"/>
  <c r="T120" i="39" s="1"/>
  <c r="U120" i="39" s="1"/>
  <c r="S82" i="39"/>
  <c r="T82" i="39" s="1"/>
  <c r="U82" i="39" s="1"/>
  <c r="S58" i="39"/>
  <c r="T58" i="39" s="1"/>
  <c r="U58" i="39" s="1"/>
  <c r="S22" i="39"/>
  <c r="T22" i="39" s="1"/>
  <c r="U22" i="39" s="1"/>
  <c r="S32" i="39"/>
  <c r="S68" i="39"/>
  <c r="S104" i="39"/>
  <c r="S30" i="39"/>
  <c r="T30" i="39" s="1"/>
  <c r="U30" i="39" s="1"/>
  <c r="S112" i="39"/>
  <c r="T112" i="39" s="1"/>
  <c r="U112" i="39" s="1"/>
  <c r="S41" i="39"/>
  <c r="T41" i="39" s="1"/>
  <c r="U41" i="39" s="1"/>
  <c r="S64" i="39"/>
  <c r="T64" i="39" s="1"/>
  <c r="U64" i="39" s="1"/>
  <c r="S66" i="39"/>
  <c r="T66" i="39" s="1"/>
  <c r="U66" i="39" s="1"/>
  <c r="S89" i="39"/>
  <c r="T89" i="39" s="1"/>
  <c r="U89" i="39" s="1"/>
  <c r="S102" i="39"/>
  <c r="T102" i="39" s="1"/>
  <c r="U102" i="39" s="1"/>
  <c r="T60" i="39"/>
  <c r="U60" i="39" s="1"/>
  <c r="S78" i="39"/>
  <c r="T78" i="39" s="1"/>
  <c r="U78" i="39" s="1"/>
  <c r="S42" i="39"/>
  <c r="T42" i="39" s="1"/>
  <c r="U42" i="39" s="1"/>
  <c r="S9" i="39"/>
  <c r="S83" i="39"/>
  <c r="T83" i="39" s="1"/>
  <c r="U83" i="39" s="1"/>
  <c r="T108" i="39"/>
  <c r="U108" i="39" s="1"/>
  <c r="T113" i="39"/>
  <c r="U113" i="39" s="1"/>
  <c r="T77" i="39"/>
  <c r="U77" i="39" s="1"/>
  <c r="T87" i="39"/>
  <c r="U87" i="39" s="1"/>
  <c r="T61" i="39"/>
  <c r="U61" i="39" s="1"/>
  <c r="T93" i="39"/>
  <c r="U93" i="39" s="1"/>
  <c r="T96" i="39"/>
  <c r="U96" i="39" s="1"/>
  <c r="T33" i="39"/>
  <c r="U33" i="39" s="1"/>
  <c r="T54" i="39"/>
  <c r="U54" i="39" s="1"/>
  <c r="T114" i="39"/>
  <c r="U114" i="39" s="1"/>
  <c r="T24" i="39"/>
  <c r="U24" i="39" s="1"/>
  <c r="T97" i="39"/>
  <c r="U97" i="39" s="1"/>
  <c r="T25" i="39"/>
  <c r="U25" i="39" s="1"/>
  <c r="T39" i="39"/>
  <c r="U39" i="39" s="1"/>
  <c r="T76" i="39"/>
  <c r="U76" i="39" s="1"/>
  <c r="T40" i="39"/>
  <c r="U40" i="39" s="1"/>
  <c r="T51" i="39"/>
  <c r="U51" i="39" s="1"/>
  <c r="T106" i="39"/>
  <c r="U106" i="39" s="1"/>
  <c r="T57" i="39"/>
  <c r="U57" i="39" s="1"/>
  <c r="T94" i="39"/>
  <c r="U94" i="39" s="1"/>
  <c r="T70" i="39"/>
  <c r="U70" i="39" s="1"/>
  <c r="T90" i="39"/>
  <c r="U90" i="39" s="1"/>
  <c r="T21" i="39"/>
  <c r="U21" i="39" s="1"/>
  <c r="L14" i="9"/>
  <c r="L15" i="9"/>
  <c r="L16" i="9"/>
  <c r="L17" i="9"/>
  <c r="L18" i="9"/>
  <c r="L19" i="9"/>
  <c r="L20" i="9"/>
  <c r="L21" i="9"/>
  <c r="L22" i="9"/>
  <c r="L23" i="9"/>
  <c r="L24" i="9"/>
  <c r="L25" i="9"/>
  <c r="L26" i="9"/>
  <c r="L27" i="9"/>
  <c r="L28" i="9"/>
  <c r="L29" i="9"/>
  <c r="L30" i="9"/>
  <c r="L31" i="9"/>
  <c r="L32"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L94" i="9"/>
  <c r="L95" i="9"/>
  <c r="L96" i="9"/>
  <c r="L97" i="9"/>
  <c r="L98" i="9"/>
  <c r="L99" i="9"/>
  <c r="L100" i="9"/>
  <c r="L101" i="9"/>
  <c r="L102" i="9"/>
  <c r="L103" i="9"/>
  <c r="L104" i="9"/>
  <c r="L105" i="9"/>
  <c r="L106" i="9"/>
  <c r="L107" i="9"/>
  <c r="L108" i="9"/>
  <c r="L109" i="9"/>
  <c r="L110" i="9"/>
  <c r="L111" i="9"/>
  <c r="L112" i="9"/>
  <c r="L113" i="9"/>
  <c r="L114" i="9"/>
  <c r="L115" i="9"/>
  <c r="L116" i="9"/>
  <c r="L117" i="9"/>
  <c r="L118" i="9"/>
  <c r="L119" i="9"/>
  <c r="L120" i="9"/>
  <c r="L121" i="9"/>
  <c r="L122" i="9"/>
  <c r="L123" i="9"/>
  <c r="L124" i="9"/>
  <c r="L125" i="9"/>
  <c r="L126" i="9"/>
  <c r="L127" i="9"/>
  <c r="L9" i="9"/>
  <c r="L10" i="9"/>
  <c r="L11" i="9"/>
  <c r="L12" i="9"/>
  <c r="L13" i="9"/>
  <c r="L8" i="9"/>
  <c r="D28" i="35"/>
  <c r="D27" i="35"/>
  <c r="D26" i="35"/>
  <c r="D25" i="35"/>
  <c r="D24" i="35"/>
  <c r="D23" i="35"/>
  <c r="D22" i="35"/>
  <c r="D21" i="35"/>
  <c r="D20" i="35"/>
  <c r="D19" i="35"/>
  <c r="D18" i="35"/>
  <c r="D17" i="35"/>
  <c r="D16" i="35"/>
  <c r="D15" i="35"/>
  <c r="D14" i="35"/>
  <c r="D13" i="35"/>
  <c r="D12" i="35"/>
  <c r="D11" i="35"/>
  <c r="D10" i="35"/>
  <c r="T128" i="9"/>
  <c r="F10" i="35" l="1"/>
  <c r="F11" i="35"/>
  <c r="F12" i="35"/>
  <c r="F13" i="35"/>
  <c r="F14" i="35"/>
  <c r="F24" i="35"/>
  <c r="F25" i="35"/>
  <c r="F15" i="35"/>
  <c r="F16" i="35"/>
  <c r="F17" i="35"/>
  <c r="F18" i="35"/>
  <c r="F19" i="35"/>
  <c r="F20" i="35"/>
  <c r="F21" i="35"/>
  <c r="F22" i="35"/>
  <c r="F23" i="35"/>
  <c r="F26" i="35"/>
  <c r="F27" i="35"/>
  <c r="F28" i="35"/>
  <c r="E10" i="30" l="1"/>
  <c r="E11" i="30"/>
  <c r="E12" i="30"/>
  <c r="E13" i="30"/>
  <c r="E14" i="30"/>
  <c r="E15" i="30"/>
  <c r="E16" i="30"/>
  <c r="E17" i="30"/>
  <c r="E18" i="30"/>
  <c r="E19" i="30"/>
  <c r="E20" i="30"/>
  <c r="E21" i="30"/>
  <c r="E22" i="30"/>
  <c r="E23" i="30"/>
  <c r="E24" i="30"/>
  <c r="E25" i="30"/>
  <c r="E26" i="30"/>
  <c r="E27" i="30"/>
  <c r="E28" i="30"/>
  <c r="E9" i="30"/>
  <c r="D2" i="20"/>
  <c r="I2" i="33"/>
  <c r="G2" i="33"/>
  <c r="B5" i="33"/>
  <c r="B4" i="33"/>
  <c r="G1" i="33"/>
  <c r="D2" i="33"/>
  <c r="M2" i="37"/>
  <c r="K2" i="37"/>
  <c r="B5" i="37"/>
  <c r="B4" i="37"/>
  <c r="K1" i="37"/>
  <c r="F2" i="37"/>
  <c r="J2" i="35"/>
  <c r="H2" i="35"/>
  <c r="H1" i="35"/>
  <c r="B5" i="35"/>
  <c r="B4" i="35"/>
  <c r="D2" i="35"/>
  <c r="J2" i="9"/>
  <c r="H2" i="9"/>
  <c r="H1" i="9"/>
  <c r="B4" i="9"/>
  <c r="B3" i="9"/>
  <c r="D2" i="9"/>
  <c r="L3" i="31"/>
  <c r="J3" i="31"/>
  <c r="J2" i="31"/>
  <c r="B6" i="31"/>
  <c r="B5" i="31"/>
  <c r="D2" i="31"/>
  <c r="B4" i="15"/>
  <c r="D2" i="15"/>
  <c r="H2" i="15"/>
  <c r="J4" i="15"/>
  <c r="H4" i="15"/>
  <c r="B5" i="15"/>
  <c r="J9" i="30"/>
  <c r="B8" i="39" s="1"/>
  <c r="J10" i="30"/>
  <c r="B14" i="39" s="1"/>
  <c r="J11" i="30"/>
  <c r="B20" i="39" s="1"/>
  <c r="J12" i="30"/>
  <c r="B26" i="39" s="1"/>
  <c r="J13" i="30"/>
  <c r="B32" i="39" s="1"/>
  <c r="J14" i="30"/>
  <c r="B38" i="39" s="1"/>
  <c r="J15" i="30"/>
  <c r="B44" i="39" s="1"/>
  <c r="J16" i="30"/>
  <c r="B50" i="39" s="1"/>
  <c r="J17" i="30"/>
  <c r="B56" i="39" s="1"/>
  <c r="J18" i="30"/>
  <c r="B62" i="39" s="1"/>
  <c r="J19" i="30"/>
  <c r="B68" i="39" s="1"/>
  <c r="J20" i="30"/>
  <c r="B74" i="39" s="1"/>
  <c r="J21" i="30"/>
  <c r="B80" i="39" s="1"/>
  <c r="J22" i="30"/>
  <c r="B86" i="39" s="1"/>
  <c r="J23" i="30"/>
  <c r="B92" i="39" s="1"/>
  <c r="J24" i="30"/>
  <c r="B98" i="39" s="1"/>
  <c r="J25" i="30"/>
  <c r="B104" i="39" s="1"/>
  <c r="J26" i="30"/>
  <c r="B110" i="39" s="1"/>
  <c r="J27" i="30"/>
  <c r="B116" i="39" s="1"/>
  <c r="J28" i="30"/>
  <c r="B122" i="39" s="1"/>
  <c r="N9" i="9"/>
  <c r="N10" i="9"/>
  <c r="N11" i="9"/>
  <c r="N12" i="9"/>
  <c r="N13" i="9"/>
  <c r="N14" i="9"/>
  <c r="N15" i="9"/>
  <c r="N16" i="9"/>
  <c r="N17" i="9"/>
  <c r="N18" i="9"/>
  <c r="N19" i="9"/>
  <c r="N20" i="9"/>
  <c r="N21" i="9"/>
  <c r="N22" i="9"/>
  <c r="N23" i="9"/>
  <c r="N24" i="9"/>
  <c r="N25" i="9"/>
  <c r="N26" i="9"/>
  <c r="N27" i="9"/>
  <c r="N28" i="9"/>
  <c r="N29" i="9"/>
  <c r="N30" i="9"/>
  <c r="N31" i="9"/>
  <c r="N32" i="9"/>
  <c r="N33" i="9"/>
  <c r="N34" i="9"/>
  <c r="N35" i="9"/>
  <c r="N36" i="9"/>
  <c r="N37" i="9"/>
  <c r="N38" i="9"/>
  <c r="N39" i="9"/>
  <c r="N40" i="9"/>
  <c r="N41" i="9"/>
  <c r="N42" i="9"/>
  <c r="N43" i="9"/>
  <c r="N44" i="9"/>
  <c r="N45" i="9"/>
  <c r="N46" i="9"/>
  <c r="N47" i="9"/>
  <c r="N48" i="9"/>
  <c r="N49" i="9"/>
  <c r="N50" i="9"/>
  <c r="N51" i="9"/>
  <c r="N52" i="9"/>
  <c r="N53" i="9"/>
  <c r="N54" i="9"/>
  <c r="N55" i="9"/>
  <c r="N56" i="9"/>
  <c r="N57" i="9"/>
  <c r="N58" i="9"/>
  <c r="N59" i="9"/>
  <c r="N60" i="9"/>
  <c r="N61" i="9"/>
  <c r="N62" i="9"/>
  <c r="N63" i="9"/>
  <c r="N64" i="9"/>
  <c r="N65" i="9"/>
  <c r="N66" i="9"/>
  <c r="N67" i="9"/>
  <c r="N68" i="9"/>
  <c r="N69" i="9"/>
  <c r="N70" i="9"/>
  <c r="N71" i="9"/>
  <c r="N72" i="9"/>
  <c r="N73" i="9"/>
  <c r="N74" i="9"/>
  <c r="N75" i="9"/>
  <c r="N76" i="9"/>
  <c r="N77" i="9"/>
  <c r="N78" i="9"/>
  <c r="N79" i="9"/>
  <c r="N80" i="9"/>
  <c r="N81" i="9"/>
  <c r="N82" i="9"/>
  <c r="N83" i="9"/>
  <c r="N84" i="9"/>
  <c r="N85" i="9"/>
  <c r="N86" i="9"/>
  <c r="N87" i="9"/>
  <c r="N88" i="9"/>
  <c r="N89" i="9"/>
  <c r="N90" i="9"/>
  <c r="N91" i="9"/>
  <c r="N92" i="9"/>
  <c r="N93" i="9"/>
  <c r="N94" i="9"/>
  <c r="N95" i="9"/>
  <c r="N96" i="9"/>
  <c r="N97" i="9"/>
  <c r="N98" i="9"/>
  <c r="N99" i="9"/>
  <c r="N100" i="9"/>
  <c r="N101" i="9"/>
  <c r="N102" i="9"/>
  <c r="N103" i="9"/>
  <c r="N104" i="9"/>
  <c r="N105" i="9"/>
  <c r="N106" i="9"/>
  <c r="N107" i="9"/>
  <c r="N108" i="9"/>
  <c r="N109" i="9"/>
  <c r="N110" i="9"/>
  <c r="N111" i="9"/>
  <c r="N112" i="9"/>
  <c r="N113" i="9"/>
  <c r="N114" i="9"/>
  <c r="N115" i="9"/>
  <c r="N116" i="9"/>
  <c r="N117" i="9"/>
  <c r="N118" i="9"/>
  <c r="N119" i="9"/>
  <c r="N120" i="9"/>
  <c r="N121" i="9"/>
  <c r="N122" i="9"/>
  <c r="N123" i="9"/>
  <c r="N124" i="9"/>
  <c r="N125" i="9"/>
  <c r="N126" i="9"/>
  <c r="N127" i="9"/>
  <c r="N8" i="9"/>
  <c r="K9" i="9"/>
  <c r="K10" i="9"/>
  <c r="K11" i="9"/>
  <c r="K12" i="9"/>
  <c r="K13" i="9"/>
  <c r="K14" i="9"/>
  <c r="K15" i="9"/>
  <c r="K16" i="9"/>
  <c r="S16" i="9" s="1"/>
  <c r="K17" i="9"/>
  <c r="S17" i="9" s="1"/>
  <c r="K18" i="9"/>
  <c r="S18" i="9" s="1"/>
  <c r="K19" i="9"/>
  <c r="K20" i="9"/>
  <c r="S20" i="9" s="1"/>
  <c r="K21" i="9"/>
  <c r="K22" i="9"/>
  <c r="S22" i="9" s="1"/>
  <c r="K23" i="9"/>
  <c r="S23" i="9" s="1"/>
  <c r="K24" i="9"/>
  <c r="S24" i="9" s="1"/>
  <c r="K25" i="9"/>
  <c r="S25" i="9" s="1"/>
  <c r="K26" i="9"/>
  <c r="K27" i="9"/>
  <c r="S27" i="9" s="1"/>
  <c r="T27" i="9" s="1"/>
  <c r="U27" i="9" s="1"/>
  <c r="K28" i="9"/>
  <c r="S28" i="9" s="1"/>
  <c r="K29" i="9"/>
  <c r="S29" i="9" s="1"/>
  <c r="K30" i="9"/>
  <c r="S30" i="9" s="1"/>
  <c r="T30" i="9" s="1"/>
  <c r="U30" i="9" s="1"/>
  <c r="K31" i="9"/>
  <c r="S31" i="9" s="1"/>
  <c r="K32" i="9"/>
  <c r="S32" i="9" s="1"/>
  <c r="K33" i="9"/>
  <c r="S33" i="9" s="1"/>
  <c r="T33" i="9" s="1"/>
  <c r="U33" i="9" s="1"/>
  <c r="K34" i="9"/>
  <c r="S34" i="9" s="1"/>
  <c r="K35" i="9"/>
  <c r="S35" i="9" s="1"/>
  <c r="K36" i="9"/>
  <c r="S36" i="9" s="1"/>
  <c r="T36" i="9" s="1"/>
  <c r="U36" i="9" s="1"/>
  <c r="K37" i="9"/>
  <c r="S37" i="9" s="1"/>
  <c r="K38" i="9"/>
  <c r="S38" i="9" s="1"/>
  <c r="K39" i="9"/>
  <c r="S39" i="9" s="1"/>
  <c r="T39" i="9" s="1"/>
  <c r="U39" i="9" s="1"/>
  <c r="K40" i="9"/>
  <c r="S40" i="9" s="1"/>
  <c r="K41" i="9"/>
  <c r="S41" i="9" s="1"/>
  <c r="K42" i="9"/>
  <c r="S42" i="9" s="1"/>
  <c r="T42" i="9" s="1"/>
  <c r="U42" i="9" s="1"/>
  <c r="K43" i="9"/>
  <c r="S43" i="9" s="1"/>
  <c r="K44" i="9"/>
  <c r="S44" i="9" s="1"/>
  <c r="K45" i="9"/>
  <c r="S45" i="9" s="1"/>
  <c r="T45" i="9" s="1"/>
  <c r="U45" i="9" s="1"/>
  <c r="K46" i="9"/>
  <c r="S46" i="9" s="1"/>
  <c r="K47" i="9"/>
  <c r="S47" i="9" s="1"/>
  <c r="K48" i="9"/>
  <c r="S48" i="9" s="1"/>
  <c r="T48" i="9" s="1"/>
  <c r="U48" i="9" s="1"/>
  <c r="K49" i="9"/>
  <c r="S49" i="9" s="1"/>
  <c r="K50" i="9"/>
  <c r="S50" i="9" s="1"/>
  <c r="K51" i="9"/>
  <c r="S51" i="9" s="1"/>
  <c r="T51" i="9" s="1"/>
  <c r="U51" i="9" s="1"/>
  <c r="K52" i="9"/>
  <c r="S52" i="9" s="1"/>
  <c r="K53" i="9"/>
  <c r="S53" i="9" s="1"/>
  <c r="K54" i="9"/>
  <c r="S54" i="9" s="1"/>
  <c r="T54" i="9" s="1"/>
  <c r="U54" i="9" s="1"/>
  <c r="K55" i="9"/>
  <c r="S55" i="9" s="1"/>
  <c r="K56" i="9"/>
  <c r="S56" i="9" s="1"/>
  <c r="K57" i="9"/>
  <c r="S57" i="9" s="1"/>
  <c r="K58" i="9"/>
  <c r="S58" i="9" s="1"/>
  <c r="K59" i="9"/>
  <c r="S59" i="9" s="1"/>
  <c r="K60" i="9"/>
  <c r="S60" i="9" s="1"/>
  <c r="K61" i="9"/>
  <c r="S61" i="9" s="1"/>
  <c r="K62" i="9"/>
  <c r="S62" i="9" s="1"/>
  <c r="K63" i="9"/>
  <c r="S63" i="9" s="1"/>
  <c r="K64" i="9"/>
  <c r="S64" i="9" s="1"/>
  <c r="K65" i="9"/>
  <c r="S65" i="9" s="1"/>
  <c r="K66" i="9"/>
  <c r="K67" i="9"/>
  <c r="S67" i="9" s="1"/>
  <c r="K68" i="9"/>
  <c r="S68" i="9" s="1"/>
  <c r="K69" i="9"/>
  <c r="S69" i="9" s="1"/>
  <c r="T69" i="9" s="1"/>
  <c r="U69" i="9" s="1"/>
  <c r="K70" i="9"/>
  <c r="S70" i="9" s="1"/>
  <c r="K71" i="9"/>
  <c r="S71" i="9" s="1"/>
  <c r="K72" i="9"/>
  <c r="S72" i="9" s="1"/>
  <c r="T72" i="9" s="1"/>
  <c r="U72" i="9" s="1"/>
  <c r="K73" i="9"/>
  <c r="S73" i="9" s="1"/>
  <c r="K74" i="9"/>
  <c r="S74" i="9" s="1"/>
  <c r="K75" i="9"/>
  <c r="S75" i="9" s="1"/>
  <c r="K76" i="9"/>
  <c r="S76" i="9" s="1"/>
  <c r="K77" i="9"/>
  <c r="S77" i="9" s="1"/>
  <c r="K78" i="9"/>
  <c r="S78" i="9" s="1"/>
  <c r="K79" i="9"/>
  <c r="S79" i="9" s="1"/>
  <c r="K80" i="9"/>
  <c r="K81" i="9"/>
  <c r="S81" i="9" s="1"/>
  <c r="K82" i="9"/>
  <c r="K83" i="9"/>
  <c r="S83" i="9" s="1"/>
  <c r="K84" i="9"/>
  <c r="S84" i="9" s="1"/>
  <c r="K85" i="9"/>
  <c r="S85" i="9" s="1"/>
  <c r="K86" i="9"/>
  <c r="K87" i="9"/>
  <c r="S87" i="9" s="1"/>
  <c r="T87" i="9" s="1"/>
  <c r="U87" i="9" s="1"/>
  <c r="K88" i="9"/>
  <c r="S88" i="9" s="1"/>
  <c r="K89" i="9"/>
  <c r="S89" i="9" s="1"/>
  <c r="K90" i="9"/>
  <c r="S90" i="9" s="1"/>
  <c r="T90" i="9" s="1"/>
  <c r="U90" i="9" s="1"/>
  <c r="K91" i="9"/>
  <c r="S91" i="9" s="1"/>
  <c r="K92" i="9"/>
  <c r="S92" i="9" s="1"/>
  <c r="K93" i="9"/>
  <c r="S93" i="9" s="1"/>
  <c r="K94" i="9"/>
  <c r="S94" i="9" s="1"/>
  <c r="T94" i="9" s="1"/>
  <c r="U94" i="9" s="1"/>
  <c r="K95" i="9"/>
  <c r="K96" i="9"/>
  <c r="S96" i="9" s="1"/>
  <c r="K97" i="9"/>
  <c r="S97" i="9" s="1"/>
  <c r="T97" i="9" s="1"/>
  <c r="U97" i="9" s="1"/>
  <c r="K98" i="9"/>
  <c r="S98" i="9" s="1"/>
  <c r="K99" i="9"/>
  <c r="S99" i="9" s="1"/>
  <c r="T99" i="9" s="1"/>
  <c r="U99" i="9" s="1"/>
  <c r="K100" i="9"/>
  <c r="S100" i="9" s="1"/>
  <c r="K101" i="9"/>
  <c r="S101" i="9" s="1"/>
  <c r="K102" i="9"/>
  <c r="S102" i="9" s="1"/>
  <c r="T102" i="9" s="1"/>
  <c r="U102" i="9" s="1"/>
  <c r="K103" i="9"/>
  <c r="S103" i="9" s="1"/>
  <c r="K104" i="9"/>
  <c r="S104" i="9" s="1"/>
  <c r="K105" i="9"/>
  <c r="S105" i="9" s="1"/>
  <c r="T105" i="9" s="1"/>
  <c r="U105" i="9" s="1"/>
  <c r="K106" i="9"/>
  <c r="S106" i="9" s="1"/>
  <c r="K107" i="9"/>
  <c r="S107" i="9" s="1"/>
  <c r="K108" i="9"/>
  <c r="S108" i="9" s="1"/>
  <c r="T108" i="9" s="1"/>
  <c r="U108" i="9" s="1"/>
  <c r="K109" i="9"/>
  <c r="S109" i="9" s="1"/>
  <c r="K110" i="9"/>
  <c r="S110" i="9" s="1"/>
  <c r="K111" i="9"/>
  <c r="S111" i="9" s="1"/>
  <c r="K112" i="9"/>
  <c r="S112" i="9" s="1"/>
  <c r="K113" i="9"/>
  <c r="S113" i="9" s="1"/>
  <c r="K114" i="9"/>
  <c r="S114" i="9" s="1"/>
  <c r="K115" i="9"/>
  <c r="S115" i="9" s="1"/>
  <c r="K116" i="9"/>
  <c r="S116" i="9" s="1"/>
  <c r="K117" i="9"/>
  <c r="S117" i="9" s="1"/>
  <c r="T117" i="9" s="1"/>
  <c r="U117" i="9" s="1"/>
  <c r="K118" i="9"/>
  <c r="S118" i="9" s="1"/>
  <c r="K119" i="9"/>
  <c r="S119" i="9" s="1"/>
  <c r="K120" i="9"/>
  <c r="S120" i="9" s="1"/>
  <c r="T120" i="9" s="1"/>
  <c r="U120" i="9" s="1"/>
  <c r="K121" i="9"/>
  <c r="S121" i="9" s="1"/>
  <c r="K122" i="9"/>
  <c r="S122" i="9" s="1"/>
  <c r="K123" i="9"/>
  <c r="S123" i="9" s="1"/>
  <c r="T123" i="9" s="1"/>
  <c r="U123" i="9" s="1"/>
  <c r="K124" i="9"/>
  <c r="S124" i="9" s="1"/>
  <c r="K125" i="9"/>
  <c r="S125" i="9" s="1"/>
  <c r="K126" i="9"/>
  <c r="K127" i="9"/>
  <c r="S127" i="9" s="1"/>
  <c r="I9" i="9"/>
  <c r="I10" i="9"/>
  <c r="I12" i="9"/>
  <c r="I13" i="9"/>
  <c r="I14" i="9"/>
  <c r="I15" i="9"/>
  <c r="I16" i="9"/>
  <c r="I17" i="9"/>
  <c r="I18" i="9"/>
  <c r="I19" i="9"/>
  <c r="I20" i="9"/>
  <c r="I21" i="9"/>
  <c r="I22" i="9"/>
  <c r="I23" i="9"/>
  <c r="I24" i="9"/>
  <c r="I25" i="9"/>
  <c r="I26" i="9"/>
  <c r="I27" i="9"/>
  <c r="I28" i="9"/>
  <c r="I29" i="9"/>
  <c r="I30" i="9"/>
  <c r="I31" i="9"/>
  <c r="I32" i="9"/>
  <c r="I33" i="9"/>
  <c r="I34" i="9"/>
  <c r="I35" i="9"/>
  <c r="I36" i="9"/>
  <c r="I37" i="9"/>
  <c r="I38" i="9"/>
  <c r="I39" i="9"/>
  <c r="I40" i="9"/>
  <c r="I41" i="9"/>
  <c r="I42" i="9"/>
  <c r="I43" i="9"/>
  <c r="I44" i="9"/>
  <c r="I45" i="9"/>
  <c r="I46" i="9"/>
  <c r="I47" i="9"/>
  <c r="I48" i="9"/>
  <c r="I49" i="9"/>
  <c r="I50" i="9"/>
  <c r="I51" i="9"/>
  <c r="I52" i="9"/>
  <c r="I53" i="9"/>
  <c r="I54" i="9"/>
  <c r="I55" i="9"/>
  <c r="I56" i="9"/>
  <c r="I57" i="9"/>
  <c r="I58" i="9"/>
  <c r="I59" i="9"/>
  <c r="I60" i="9"/>
  <c r="I61" i="9"/>
  <c r="I62" i="9"/>
  <c r="I63" i="9"/>
  <c r="I64" i="9"/>
  <c r="I65" i="9"/>
  <c r="I66" i="9"/>
  <c r="I67" i="9"/>
  <c r="I68" i="9"/>
  <c r="I69" i="9"/>
  <c r="I70" i="9"/>
  <c r="I71" i="9"/>
  <c r="I72" i="9"/>
  <c r="I73" i="9"/>
  <c r="I74" i="9"/>
  <c r="I75" i="9"/>
  <c r="I76" i="9"/>
  <c r="I77" i="9"/>
  <c r="I78" i="9"/>
  <c r="I79" i="9"/>
  <c r="I80" i="9"/>
  <c r="I81" i="9"/>
  <c r="I82" i="9"/>
  <c r="I83" i="9"/>
  <c r="I84" i="9"/>
  <c r="I85" i="9"/>
  <c r="I86" i="9"/>
  <c r="I87" i="9"/>
  <c r="I88" i="9"/>
  <c r="I89" i="9"/>
  <c r="I90" i="9"/>
  <c r="I91" i="9"/>
  <c r="I92" i="9"/>
  <c r="I93" i="9"/>
  <c r="I94" i="9"/>
  <c r="I95" i="9"/>
  <c r="I96" i="9"/>
  <c r="I97" i="9"/>
  <c r="I98" i="9"/>
  <c r="I99" i="9"/>
  <c r="I100" i="9"/>
  <c r="I101" i="9"/>
  <c r="I102" i="9"/>
  <c r="I103" i="9"/>
  <c r="I104" i="9"/>
  <c r="I105" i="9"/>
  <c r="I106" i="9"/>
  <c r="I107" i="9"/>
  <c r="I108" i="9"/>
  <c r="I109" i="9"/>
  <c r="I110" i="9"/>
  <c r="I111" i="9"/>
  <c r="I112" i="9"/>
  <c r="I113" i="9"/>
  <c r="I114" i="9"/>
  <c r="I115" i="9"/>
  <c r="I116" i="9"/>
  <c r="I117" i="9"/>
  <c r="I118" i="9"/>
  <c r="I119" i="9"/>
  <c r="I120" i="9"/>
  <c r="I121" i="9"/>
  <c r="I122" i="9"/>
  <c r="I123" i="9"/>
  <c r="I124" i="9"/>
  <c r="I125" i="9"/>
  <c r="I126" i="9"/>
  <c r="I127" i="9"/>
  <c r="K8" i="9"/>
  <c r="S26" i="9" l="1"/>
  <c r="S21" i="9"/>
  <c r="S82" i="9"/>
  <c r="S66" i="9"/>
  <c r="T66" i="9" s="1"/>
  <c r="U66" i="9" s="1"/>
  <c r="S80" i="9"/>
  <c r="S126" i="9"/>
  <c r="T126" i="9" s="1"/>
  <c r="U126" i="9" s="1"/>
  <c r="S10" i="9"/>
  <c r="S9" i="9"/>
  <c r="S95" i="9"/>
  <c r="T95" i="9" s="1"/>
  <c r="T60" i="9"/>
  <c r="U60" i="9" s="1"/>
  <c r="T107" i="9"/>
  <c r="U107" i="9" s="1"/>
  <c r="T59" i="9"/>
  <c r="U59" i="9" s="1"/>
  <c r="T106" i="9"/>
  <c r="U106" i="9" s="1"/>
  <c r="T82" i="9"/>
  <c r="U82" i="9" s="1"/>
  <c r="T58" i="9"/>
  <c r="U58" i="9" s="1"/>
  <c r="T46" i="9"/>
  <c r="U46" i="9" s="1"/>
  <c r="T34" i="9"/>
  <c r="U34" i="9" s="1"/>
  <c r="T22" i="9"/>
  <c r="U22" i="9" s="1"/>
  <c r="T84" i="9"/>
  <c r="U84" i="9" s="1"/>
  <c r="T24" i="9"/>
  <c r="U24" i="9" s="1"/>
  <c r="T83" i="9"/>
  <c r="U83" i="9" s="1"/>
  <c r="T71" i="9"/>
  <c r="U71" i="9" s="1"/>
  <c r="T47" i="9"/>
  <c r="U47" i="9" s="1"/>
  <c r="T23" i="9"/>
  <c r="U23" i="9" s="1"/>
  <c r="T93" i="9"/>
  <c r="U93" i="9" s="1"/>
  <c r="T81" i="9"/>
  <c r="U81" i="9" s="1"/>
  <c r="T57" i="9"/>
  <c r="U57" i="9"/>
  <c r="T78" i="9"/>
  <c r="U78" i="9" s="1"/>
  <c r="T96" i="9"/>
  <c r="U96" i="9" s="1"/>
  <c r="T119" i="9"/>
  <c r="U119" i="9" s="1"/>
  <c r="T35" i="9"/>
  <c r="U35" i="9" s="1"/>
  <c r="T118" i="9"/>
  <c r="U118" i="9" s="1"/>
  <c r="T70" i="9"/>
  <c r="U70" i="9" s="1"/>
  <c r="T114" i="9"/>
  <c r="U114" i="9" s="1"/>
  <c r="T127" i="9"/>
  <c r="U127" i="9" s="1"/>
  <c r="T115" i="9"/>
  <c r="U115" i="9" s="1"/>
  <c r="T103" i="9"/>
  <c r="U103" i="9" s="1"/>
  <c r="T91" i="9"/>
  <c r="U91" i="9" s="1"/>
  <c r="T79" i="9"/>
  <c r="U79" i="9" s="1"/>
  <c r="T67" i="9"/>
  <c r="U67" i="9" s="1"/>
  <c r="T55" i="9"/>
  <c r="U55" i="9" s="1"/>
  <c r="T43" i="9"/>
  <c r="U43" i="9" s="1"/>
  <c r="T31" i="9"/>
  <c r="U31" i="9" s="1"/>
  <c r="T125" i="9"/>
  <c r="U125" i="9" s="1"/>
  <c r="T113" i="9"/>
  <c r="U113" i="9" s="1"/>
  <c r="T101" i="9"/>
  <c r="U101" i="9" s="1"/>
  <c r="T89" i="9"/>
  <c r="U89" i="9" s="1"/>
  <c r="T77" i="9"/>
  <c r="U77" i="9" s="1"/>
  <c r="T65" i="9"/>
  <c r="U65" i="9" s="1"/>
  <c r="T53" i="9"/>
  <c r="U53" i="9" s="1"/>
  <c r="T41" i="9"/>
  <c r="U41" i="9" s="1"/>
  <c r="T29" i="9"/>
  <c r="U29" i="9" s="1"/>
  <c r="T124" i="9"/>
  <c r="U124" i="9" s="1"/>
  <c r="T112" i="9"/>
  <c r="U112" i="9" s="1"/>
  <c r="T100" i="9"/>
  <c r="U100" i="9" s="1"/>
  <c r="T88" i="9"/>
  <c r="U88" i="9" s="1"/>
  <c r="T76" i="9"/>
  <c r="U76" i="9" s="1"/>
  <c r="T64" i="9"/>
  <c r="U64" i="9" s="1"/>
  <c r="T52" i="9"/>
  <c r="U52" i="9" s="1"/>
  <c r="T40" i="9"/>
  <c r="U40" i="9" s="1"/>
  <c r="T28" i="9"/>
  <c r="U28" i="9" s="1"/>
  <c r="T111" i="9"/>
  <c r="U111" i="9" s="1"/>
  <c r="T63" i="9"/>
  <c r="U63" i="9" s="1"/>
  <c r="T75" i="9"/>
  <c r="U75" i="9" s="1"/>
  <c r="T121" i="9"/>
  <c r="U121" i="9" s="1"/>
  <c r="T109" i="9"/>
  <c r="U109" i="9" s="1"/>
  <c r="T85" i="9"/>
  <c r="U85" i="9" s="1"/>
  <c r="T73" i="9"/>
  <c r="U73" i="9" s="1"/>
  <c r="T61" i="9"/>
  <c r="U61" i="9" s="1"/>
  <c r="T49" i="9"/>
  <c r="U49" i="9" s="1"/>
  <c r="T37" i="9"/>
  <c r="U37" i="9" s="1"/>
  <c r="T25" i="9"/>
  <c r="U25" i="9" s="1"/>
  <c r="S8" i="9"/>
  <c r="S19" i="9"/>
  <c r="S15" i="9"/>
  <c r="S14" i="9"/>
  <c r="S86" i="9"/>
  <c r="S13" i="9"/>
  <c r="S12" i="9"/>
  <c r="S11" i="9"/>
  <c r="D9" i="15"/>
  <c r="F9" i="15" s="1"/>
  <c r="C10" i="31" s="1"/>
  <c r="E2" i="37"/>
  <c r="C2" i="20"/>
  <c r="C2" i="33"/>
  <c r="C2" i="35"/>
  <c r="C2" i="9"/>
  <c r="C2" i="31"/>
  <c r="C2" i="15"/>
  <c r="B1" i="20"/>
  <c r="B1" i="33"/>
  <c r="B1" i="37"/>
  <c r="B1" i="35"/>
  <c r="B1" i="9"/>
  <c r="B1" i="31"/>
  <c r="B1" i="15"/>
  <c r="D9" i="30"/>
  <c r="F2" i="33"/>
  <c r="F1" i="33"/>
  <c r="J2" i="37"/>
  <c r="J1" i="37"/>
  <c r="G2" i="35"/>
  <c r="G1" i="35"/>
  <c r="G2" i="9"/>
  <c r="G1" i="9"/>
  <c r="A122" i="9"/>
  <c r="A116" i="9"/>
  <c r="A110" i="9"/>
  <c r="A104" i="9"/>
  <c r="A98" i="9"/>
  <c r="A92" i="9"/>
  <c r="A86" i="9"/>
  <c r="A80" i="9"/>
  <c r="A74" i="9"/>
  <c r="A68" i="9"/>
  <c r="A62" i="9"/>
  <c r="A56" i="9"/>
  <c r="A50" i="9"/>
  <c r="A44" i="9"/>
  <c r="A38" i="9"/>
  <c r="A32" i="9"/>
  <c r="A26" i="9"/>
  <c r="A20" i="9"/>
  <c r="A14" i="9"/>
  <c r="I8" i="9"/>
  <c r="I3" i="31"/>
  <c r="I2" i="31"/>
  <c r="G4" i="15"/>
  <c r="G2" i="15"/>
  <c r="D10" i="30"/>
  <c r="D11" i="30"/>
  <c r="D12" i="30"/>
  <c r="D13" i="30"/>
  <c r="D14" i="30"/>
  <c r="D15" i="30"/>
  <c r="D16" i="30"/>
  <c r="D17" i="30"/>
  <c r="D18" i="30"/>
  <c r="D19" i="30"/>
  <c r="D20" i="30"/>
  <c r="D21" i="30"/>
  <c r="D22" i="30"/>
  <c r="D23" i="30"/>
  <c r="D24" i="30"/>
  <c r="D25" i="30"/>
  <c r="D26" i="30"/>
  <c r="D27" i="30"/>
  <c r="D28" i="30"/>
  <c r="H9" i="15"/>
  <c r="H10" i="15"/>
  <c r="H11" i="15"/>
  <c r="H12" i="15"/>
  <c r="H13" i="15"/>
  <c r="H14" i="15"/>
  <c r="H15" i="15"/>
  <c r="H16" i="15"/>
  <c r="H17" i="15"/>
  <c r="H18" i="15"/>
  <c r="H19" i="15"/>
  <c r="H20" i="15"/>
  <c r="M20" i="15" s="1"/>
  <c r="H21" i="15"/>
  <c r="H22" i="15"/>
  <c r="H23" i="15"/>
  <c r="H24" i="15"/>
  <c r="H25" i="15"/>
  <c r="H26" i="15"/>
  <c r="H27" i="15"/>
  <c r="H28" i="15"/>
  <c r="M28" i="15" s="1"/>
  <c r="L9" i="15"/>
  <c r="K10" i="15"/>
  <c r="L10" i="15"/>
  <c r="K11" i="15"/>
  <c r="L11" i="15"/>
  <c r="K12" i="15"/>
  <c r="L12" i="15"/>
  <c r="K13" i="15"/>
  <c r="L13" i="15"/>
  <c r="K14" i="15"/>
  <c r="L14" i="15"/>
  <c r="K15" i="15"/>
  <c r="L15" i="15"/>
  <c r="K16" i="15"/>
  <c r="L16" i="15"/>
  <c r="K17" i="15"/>
  <c r="L17" i="15"/>
  <c r="K18" i="15"/>
  <c r="L18" i="15"/>
  <c r="K19" i="15"/>
  <c r="L19" i="15"/>
  <c r="K20" i="15"/>
  <c r="L20" i="15"/>
  <c r="K21" i="15"/>
  <c r="L21" i="15"/>
  <c r="K22" i="15"/>
  <c r="L22" i="15"/>
  <c r="K23" i="15"/>
  <c r="L23" i="15"/>
  <c r="K24" i="15"/>
  <c r="L24" i="15"/>
  <c r="K25" i="15"/>
  <c r="L25" i="15"/>
  <c r="K26" i="15"/>
  <c r="L26" i="15"/>
  <c r="K27" i="15"/>
  <c r="L27" i="15"/>
  <c r="K28" i="15"/>
  <c r="L28" i="15"/>
  <c r="K9" i="15"/>
  <c r="I10" i="15"/>
  <c r="I11" i="15"/>
  <c r="I12" i="15"/>
  <c r="I13" i="15"/>
  <c r="I14" i="15"/>
  <c r="I15" i="15"/>
  <c r="I16" i="15"/>
  <c r="I17" i="15"/>
  <c r="I18" i="15"/>
  <c r="I19" i="15"/>
  <c r="I20" i="15"/>
  <c r="I21" i="15"/>
  <c r="I22" i="15"/>
  <c r="I23" i="15"/>
  <c r="I24" i="15"/>
  <c r="I25" i="15"/>
  <c r="I26" i="15"/>
  <c r="I27" i="15"/>
  <c r="I28" i="15"/>
  <c r="I9" i="15"/>
  <c r="D10" i="15"/>
  <c r="E10" i="15" s="1"/>
  <c r="D11" i="15"/>
  <c r="E11" i="15" s="1"/>
  <c r="C20" i="39" s="1"/>
  <c r="D12" i="15"/>
  <c r="E12" i="15" s="1"/>
  <c r="C26" i="39" s="1"/>
  <c r="D13" i="15"/>
  <c r="F13" i="15" s="1"/>
  <c r="C14" i="31" s="1"/>
  <c r="D14" i="15"/>
  <c r="F14" i="15" s="1"/>
  <c r="C15" i="31" s="1"/>
  <c r="E15" i="31" s="1"/>
  <c r="D15" i="15"/>
  <c r="F15" i="15" s="1"/>
  <c r="C16" i="31" s="1"/>
  <c r="D16" i="15"/>
  <c r="D17" i="15"/>
  <c r="F17" i="15" s="1"/>
  <c r="C18" i="31" s="1"/>
  <c r="E18" i="31" s="1"/>
  <c r="D18" i="15"/>
  <c r="F18" i="15" s="1"/>
  <c r="C19" i="31" s="1"/>
  <c r="D19" i="15"/>
  <c r="E19" i="15" s="1"/>
  <c r="D20" i="15"/>
  <c r="E20" i="15" s="1"/>
  <c r="C74" i="39" s="1"/>
  <c r="D21" i="15"/>
  <c r="E21" i="15" s="1"/>
  <c r="D22" i="15"/>
  <c r="F22" i="15" s="1"/>
  <c r="C23" i="31" s="1"/>
  <c r="D23" i="15"/>
  <c r="E23" i="15" s="1"/>
  <c r="C92" i="39" s="1"/>
  <c r="D24" i="15"/>
  <c r="E24" i="15" s="1"/>
  <c r="C98" i="39" s="1"/>
  <c r="D25" i="15"/>
  <c r="F25" i="15" s="1"/>
  <c r="C26" i="31" s="1"/>
  <c r="D26" i="15"/>
  <c r="E26" i="15" s="1"/>
  <c r="D27" i="15"/>
  <c r="F27" i="15" s="1"/>
  <c r="C28" i="31" s="1"/>
  <c r="D28" i="15"/>
  <c r="F28" i="15" s="1"/>
  <c r="C29" i="31" s="1"/>
  <c r="E28" i="15"/>
  <c r="E16" i="15"/>
  <c r="C50" i="39" s="1"/>
  <c r="E22" i="15"/>
  <c r="E27" i="15"/>
  <c r="B10" i="15"/>
  <c r="B20" i="9"/>
  <c r="B26" i="9"/>
  <c r="B32" i="9"/>
  <c r="B15" i="31"/>
  <c r="B15" i="35"/>
  <c r="B50" i="9"/>
  <c r="B56" i="9"/>
  <c r="B62" i="9"/>
  <c r="B19" i="35"/>
  <c r="B74" i="9"/>
  <c r="B80" i="9"/>
  <c r="B86" i="9"/>
  <c r="B92" i="9"/>
  <c r="B98" i="9"/>
  <c r="B26" i="31"/>
  <c r="B26" i="35"/>
  <c r="B116" i="9"/>
  <c r="B28" i="15"/>
  <c r="B9" i="15"/>
  <c r="A28" i="35"/>
  <c r="A27" i="35"/>
  <c r="A26" i="35"/>
  <c r="A25" i="35"/>
  <c r="A24" i="35"/>
  <c r="A23" i="35"/>
  <c r="A22" i="35"/>
  <c r="A21" i="35"/>
  <c r="A20" i="35"/>
  <c r="A19" i="35"/>
  <c r="A18" i="35"/>
  <c r="A17" i="35"/>
  <c r="A16" i="35"/>
  <c r="A15" i="35"/>
  <c r="A14" i="35"/>
  <c r="A13" i="35"/>
  <c r="A12" i="35"/>
  <c r="A11" i="35"/>
  <c r="A10" i="35"/>
  <c r="A9" i="35"/>
  <c r="A8" i="9"/>
  <c r="F16" i="15"/>
  <c r="C17" i="31" s="1"/>
  <c r="F19" i="15"/>
  <c r="C20" i="31" s="1"/>
  <c r="E20" i="31" s="1"/>
  <c r="A11" i="31"/>
  <c r="A12" i="31"/>
  <c r="A10" i="31"/>
  <c r="A13" i="31"/>
  <c r="A14" i="31"/>
  <c r="A15" i="31"/>
  <c r="A16" i="31"/>
  <c r="A17" i="31"/>
  <c r="A18" i="31"/>
  <c r="A19" i="31"/>
  <c r="A20" i="31"/>
  <c r="A21" i="31"/>
  <c r="A22" i="31"/>
  <c r="A23" i="31"/>
  <c r="A24" i="31"/>
  <c r="A25" i="31"/>
  <c r="A26" i="31"/>
  <c r="A27" i="31"/>
  <c r="A28" i="31"/>
  <c r="A29" i="31"/>
  <c r="A17" i="15"/>
  <c r="A18" i="15"/>
  <c r="A19" i="15"/>
  <c r="A20" i="15"/>
  <c r="A21" i="15"/>
  <c r="A22" i="15"/>
  <c r="A23" i="15"/>
  <c r="B23" i="15"/>
  <c r="A24" i="15"/>
  <c r="A25" i="15"/>
  <c r="A26" i="15"/>
  <c r="A27" i="15"/>
  <c r="A28" i="15"/>
  <c r="A16" i="15"/>
  <c r="A15" i="15"/>
  <c r="A14" i="15"/>
  <c r="A13" i="15"/>
  <c r="A12" i="15"/>
  <c r="A11" i="15"/>
  <c r="A10" i="15"/>
  <c r="A9" i="15"/>
  <c r="M19" i="15" l="1"/>
  <c r="D68" i="39" s="1"/>
  <c r="T68" i="39" s="1"/>
  <c r="U68" i="39" s="1"/>
  <c r="M15" i="15"/>
  <c r="N15" i="15" s="1"/>
  <c r="D16" i="31" s="1"/>
  <c r="M12" i="15"/>
  <c r="D26" i="39" s="1"/>
  <c r="T26" i="39" s="1"/>
  <c r="U26" i="39" s="1"/>
  <c r="C68" i="9"/>
  <c r="C68" i="39"/>
  <c r="N28" i="15"/>
  <c r="D29" i="31" s="1"/>
  <c r="D122" i="39"/>
  <c r="T122" i="39" s="1"/>
  <c r="U122" i="39" s="1"/>
  <c r="C110" i="9"/>
  <c r="T110" i="9" s="1"/>
  <c r="U110" i="9" s="1"/>
  <c r="C110" i="39"/>
  <c r="C14" i="9"/>
  <c r="C14" i="39"/>
  <c r="C116" i="9"/>
  <c r="C116" i="39"/>
  <c r="C86" i="9"/>
  <c r="C86" i="39"/>
  <c r="M14" i="15"/>
  <c r="D38" i="39" s="1"/>
  <c r="T38" i="39" s="1"/>
  <c r="U38" i="39" s="1"/>
  <c r="C122" i="9"/>
  <c r="C122" i="39"/>
  <c r="E17" i="15"/>
  <c r="C80" i="9"/>
  <c r="C80" i="39"/>
  <c r="M17" i="15"/>
  <c r="D56" i="39" s="1"/>
  <c r="T56" i="39" s="1"/>
  <c r="U56" i="39" s="1"/>
  <c r="D74" i="9"/>
  <c r="D74" i="39"/>
  <c r="T74" i="39" s="1"/>
  <c r="U74" i="39" s="1"/>
  <c r="U95" i="9"/>
  <c r="E21" i="35"/>
  <c r="G21" i="35" s="1"/>
  <c r="T80" i="9"/>
  <c r="U80" i="9" s="1"/>
  <c r="E19" i="35"/>
  <c r="G19" i="35" s="1"/>
  <c r="T68" i="9"/>
  <c r="U68" i="9" s="1"/>
  <c r="T116" i="9"/>
  <c r="U116" i="9" s="1"/>
  <c r="E27" i="35"/>
  <c r="G27" i="35" s="1"/>
  <c r="T122" i="9"/>
  <c r="U122" i="9" s="1"/>
  <c r="E28" i="35"/>
  <c r="G28" i="35" s="1"/>
  <c r="M22" i="15"/>
  <c r="F11" i="15"/>
  <c r="C12" i="31" s="1"/>
  <c r="F21" i="15"/>
  <c r="C22" i="31" s="1"/>
  <c r="E22" i="31" s="1"/>
  <c r="E25" i="15"/>
  <c r="F20" i="15"/>
  <c r="C21" i="31" s="1"/>
  <c r="E21" i="31" s="1"/>
  <c r="N20" i="15"/>
  <c r="D21" i="31" s="1"/>
  <c r="E13" i="15"/>
  <c r="C32" i="39" s="1"/>
  <c r="M26" i="15"/>
  <c r="D110" i="39" s="1"/>
  <c r="T110" i="39" s="1"/>
  <c r="U110" i="39" s="1"/>
  <c r="E14" i="15"/>
  <c r="E22" i="35"/>
  <c r="G22" i="35" s="1"/>
  <c r="T86" i="9"/>
  <c r="U86" i="9" s="1"/>
  <c r="M23" i="15"/>
  <c r="F24" i="15"/>
  <c r="C25" i="31" s="1"/>
  <c r="E25" i="31" s="1"/>
  <c r="F26" i="15"/>
  <c r="C27" i="31" s="1"/>
  <c r="E27" i="31" s="1"/>
  <c r="F12" i="15"/>
  <c r="C13" i="31" s="1"/>
  <c r="M18" i="15"/>
  <c r="T14" i="9"/>
  <c r="M10" i="15"/>
  <c r="E10" i="35"/>
  <c r="G10" i="35" s="1"/>
  <c r="F10" i="15"/>
  <c r="C11" i="31" s="1"/>
  <c r="M27" i="15"/>
  <c r="M25" i="15"/>
  <c r="D104" i="39" s="1"/>
  <c r="T104" i="39" s="1"/>
  <c r="U104" i="39" s="1"/>
  <c r="M24" i="15"/>
  <c r="D98" i="39" s="1"/>
  <c r="T98" i="39" s="1"/>
  <c r="U98" i="39" s="1"/>
  <c r="M21" i="15"/>
  <c r="D80" i="39" s="1"/>
  <c r="T80" i="39" s="1"/>
  <c r="U80" i="39" s="1"/>
  <c r="M16" i="15"/>
  <c r="D50" i="39" s="1"/>
  <c r="T50" i="39" s="1"/>
  <c r="U50" i="39" s="1"/>
  <c r="M13" i="15"/>
  <c r="D32" i="39" s="1"/>
  <c r="T32" i="39" s="1"/>
  <c r="U32" i="39" s="1"/>
  <c r="M11" i="15"/>
  <c r="D20" i="39" s="1"/>
  <c r="T20" i="39" s="1"/>
  <c r="U20" i="39" s="1"/>
  <c r="B110" i="9"/>
  <c r="B13" i="15"/>
  <c r="B13" i="35"/>
  <c r="B13" i="31"/>
  <c r="B26" i="15"/>
  <c r="B12" i="15"/>
  <c r="B17" i="31"/>
  <c r="B18" i="15"/>
  <c r="B17" i="35"/>
  <c r="B25" i="35"/>
  <c r="B104" i="9"/>
  <c r="B20" i="31"/>
  <c r="B14" i="31"/>
  <c r="B25" i="15"/>
  <c r="B19" i="15"/>
  <c r="B38" i="9"/>
  <c r="B21" i="15"/>
  <c r="B14" i="15"/>
  <c r="B21" i="31"/>
  <c r="B14" i="35"/>
  <c r="B14" i="9"/>
  <c r="B68" i="9"/>
  <c r="B16" i="31"/>
  <c r="B12" i="31"/>
  <c r="B27" i="15"/>
  <c r="B23" i="35"/>
  <c r="B24" i="31"/>
  <c r="B20" i="35"/>
  <c r="B20" i="15"/>
  <c r="B19" i="31"/>
  <c r="B11" i="35"/>
  <c r="B28" i="31"/>
  <c r="B16" i="35"/>
  <c r="B21" i="35"/>
  <c r="B17" i="15"/>
  <c r="B11" i="15"/>
  <c r="B16" i="15"/>
  <c r="B22" i="31"/>
  <c r="B18" i="31"/>
  <c r="B12" i="35"/>
  <c r="B27" i="35"/>
  <c r="B44" i="9"/>
  <c r="B22" i="15"/>
  <c r="B27" i="31"/>
  <c r="B23" i="31"/>
  <c r="B10" i="35"/>
  <c r="B18" i="35"/>
  <c r="B22" i="35"/>
  <c r="B11" i="31"/>
  <c r="B15" i="15"/>
  <c r="B24" i="15"/>
  <c r="B29" i="31"/>
  <c r="B25" i="31"/>
  <c r="B24" i="35"/>
  <c r="B28" i="35"/>
  <c r="E19" i="31"/>
  <c r="C92" i="9"/>
  <c r="E17" i="31"/>
  <c r="E23" i="31"/>
  <c r="E16" i="31"/>
  <c r="N26" i="15"/>
  <c r="D27" i="31" s="1"/>
  <c r="E28" i="31"/>
  <c r="E29" i="31"/>
  <c r="C74" i="9"/>
  <c r="C26" i="9"/>
  <c r="C98" i="9"/>
  <c r="E14" i="31"/>
  <c r="E26" i="31"/>
  <c r="D122" i="9"/>
  <c r="N19" i="15"/>
  <c r="D20" i="31" s="1"/>
  <c r="C20" i="9"/>
  <c r="C50" i="9"/>
  <c r="C32" i="9"/>
  <c r="B122" i="9"/>
  <c r="E15" i="15"/>
  <c r="C44" i="39" s="1"/>
  <c r="E18" i="15"/>
  <c r="C62" i="39" s="1"/>
  <c r="F23" i="15"/>
  <c r="C24" i="31" s="1"/>
  <c r="D68" i="9"/>
  <c r="E9" i="15"/>
  <c r="M9" i="15"/>
  <c r="B9" i="35"/>
  <c r="B8" i="9"/>
  <c r="B10" i="31"/>
  <c r="N21" i="15" l="1"/>
  <c r="D22" i="31" s="1"/>
  <c r="D44" i="39"/>
  <c r="T44" i="39" s="1"/>
  <c r="U44" i="39" s="1"/>
  <c r="D44" i="9"/>
  <c r="D98" i="9"/>
  <c r="D110" i="9"/>
  <c r="D104" i="9"/>
  <c r="N13" i="15"/>
  <c r="D14" i="31" s="1"/>
  <c r="N12" i="15"/>
  <c r="D13" i="31" s="1"/>
  <c r="E13" i="31" s="1"/>
  <c r="N14" i="15"/>
  <c r="D15" i="31" s="1"/>
  <c r="D26" i="9"/>
  <c r="D32" i="9"/>
  <c r="D50" i="9"/>
  <c r="D80" i="9"/>
  <c r="N16" i="15"/>
  <c r="D17" i="31" s="1"/>
  <c r="N24" i="15"/>
  <c r="D25" i="31" s="1"/>
  <c r="N25" i="15"/>
  <c r="D26" i="31" s="1"/>
  <c r="D92" i="9"/>
  <c r="D92" i="39"/>
  <c r="T92" i="39" s="1"/>
  <c r="U92" i="39" s="1"/>
  <c r="C104" i="9"/>
  <c r="C104" i="39"/>
  <c r="E26" i="35"/>
  <c r="G26" i="35" s="1"/>
  <c r="N10" i="15"/>
  <c r="D11" i="31" s="1"/>
  <c r="E11" i="31" s="1"/>
  <c r="D14" i="39"/>
  <c r="T14" i="39" s="1"/>
  <c r="U14" i="39" s="1"/>
  <c r="T15" i="39" s="1"/>
  <c r="U15" i="39" s="1"/>
  <c r="T16" i="39" s="1"/>
  <c r="U16" i="39" s="1"/>
  <c r="T17" i="39" s="1"/>
  <c r="U17" i="39" s="1"/>
  <c r="T18" i="39" s="1"/>
  <c r="U18" i="39" s="1"/>
  <c r="T19" i="39" s="1"/>
  <c r="U19" i="39" s="1"/>
  <c r="D38" i="9"/>
  <c r="N11" i="15"/>
  <c r="D12" i="31" s="1"/>
  <c r="E12" i="31" s="1"/>
  <c r="C38" i="9"/>
  <c r="C38" i="39"/>
  <c r="D62" i="9"/>
  <c r="D62" i="39"/>
  <c r="T62" i="39" s="1"/>
  <c r="U62" i="39" s="1"/>
  <c r="D20" i="9"/>
  <c r="D56" i="9"/>
  <c r="D86" i="9"/>
  <c r="D86" i="39"/>
  <c r="T86" i="39" s="1"/>
  <c r="U86" i="39" s="1"/>
  <c r="N17" i="15"/>
  <c r="D18" i="31" s="1"/>
  <c r="C56" i="9"/>
  <c r="C56" i="39"/>
  <c r="D116" i="9"/>
  <c r="D116" i="39"/>
  <c r="T116" i="39" s="1"/>
  <c r="U116" i="39" s="1"/>
  <c r="D8" i="9"/>
  <c r="D8" i="39"/>
  <c r="C8" i="9"/>
  <c r="T8" i="9" s="1"/>
  <c r="U8" i="9" s="1"/>
  <c r="T9" i="9" s="1"/>
  <c r="C8" i="39"/>
  <c r="T98" i="9"/>
  <c r="U98" i="9" s="1"/>
  <c r="E24" i="35"/>
  <c r="G24" i="35" s="1"/>
  <c r="T32" i="9"/>
  <c r="E13" i="35"/>
  <c r="G13" i="35" s="1"/>
  <c r="T50" i="9"/>
  <c r="U50" i="9" s="1"/>
  <c r="E16" i="35"/>
  <c r="G16" i="35" s="1"/>
  <c r="N27" i="15"/>
  <c r="D28" i="31" s="1"/>
  <c r="T26" i="9"/>
  <c r="U26" i="9" s="1"/>
  <c r="E12" i="35"/>
  <c r="G12" i="35" s="1"/>
  <c r="T74" i="9"/>
  <c r="U74" i="9" s="1"/>
  <c r="E20" i="35"/>
  <c r="G20" i="35" s="1"/>
  <c r="T38" i="9"/>
  <c r="U38" i="9" s="1"/>
  <c r="E14" i="35"/>
  <c r="G14" i="35" s="1"/>
  <c r="N23" i="15"/>
  <c r="D24" i="31" s="1"/>
  <c r="T92" i="9"/>
  <c r="U92" i="9" s="1"/>
  <c r="E23" i="35"/>
  <c r="G23" i="35" s="1"/>
  <c r="T20" i="9"/>
  <c r="U20" i="9" s="1"/>
  <c r="E11" i="35"/>
  <c r="G11" i="35" s="1"/>
  <c r="N18" i="15"/>
  <c r="D19" i="31" s="1"/>
  <c r="N22" i="15"/>
  <c r="D23" i="31" s="1"/>
  <c r="T104" i="9"/>
  <c r="U104" i="9" s="1"/>
  <c r="E25" i="35"/>
  <c r="G25" i="35" s="1"/>
  <c r="U15" i="9"/>
  <c r="T16" i="9" s="1"/>
  <c r="U16" i="9" s="1"/>
  <c r="T17" i="9" s="1"/>
  <c r="U17" i="9" s="1"/>
  <c r="D14" i="9"/>
  <c r="N9" i="15"/>
  <c r="D10" i="31" s="1"/>
  <c r="E10" i="31" s="1"/>
  <c r="E24" i="31"/>
  <c r="C44" i="9"/>
  <c r="C62" i="9"/>
  <c r="E17" i="35" l="1"/>
  <c r="G17" i="35" s="1"/>
  <c r="T56" i="9"/>
  <c r="U56" i="9" s="1"/>
  <c r="T8" i="39"/>
  <c r="U8" i="39" s="1"/>
  <c r="T9" i="39" s="1"/>
  <c r="U9" i="39" s="1"/>
  <c r="I14" i="31"/>
  <c r="C14" i="37" s="1"/>
  <c r="U9" i="9"/>
  <c r="B15" i="33"/>
  <c r="B16" i="33"/>
  <c r="B17" i="33"/>
  <c r="B14" i="33"/>
  <c r="J14" i="31"/>
  <c r="D14" i="37" s="1"/>
  <c r="E18" i="35"/>
  <c r="G18" i="35" s="1"/>
  <c r="T62" i="9"/>
  <c r="U62" i="9" s="1"/>
  <c r="C15" i="35"/>
  <c r="E15" i="35" s="1"/>
  <c r="G15" i="35" s="1"/>
  <c r="T44" i="9"/>
  <c r="U44" i="9" s="1"/>
  <c r="J12" i="31"/>
  <c r="D12" i="37" s="1"/>
  <c r="I13" i="31"/>
  <c r="C13" i="37" s="1"/>
  <c r="I11" i="31"/>
  <c r="C11" i="37" s="1"/>
  <c r="T18" i="9"/>
  <c r="U18" i="9" s="1"/>
  <c r="T19" i="9" s="1"/>
  <c r="U19" i="9" s="1"/>
  <c r="L13" i="31"/>
  <c r="F13" i="37" s="1"/>
  <c r="L12" i="31"/>
  <c r="F12" i="37" s="1"/>
  <c r="L14" i="31"/>
  <c r="F14" i="37" s="1"/>
  <c r="K11" i="31"/>
  <c r="E11" i="37" s="1"/>
  <c r="L10" i="31"/>
  <c r="F10" i="37" s="1"/>
  <c r="K12" i="31"/>
  <c r="E12" i="37" s="1"/>
  <c r="K10" i="31"/>
  <c r="E10" i="37" s="1"/>
  <c r="M13" i="31"/>
  <c r="G13" i="37" s="1"/>
  <c r="M10" i="31"/>
  <c r="G10" i="37" s="1"/>
  <c r="K13" i="31"/>
  <c r="E13" i="37" s="1"/>
  <c r="I10" i="31"/>
  <c r="C10" i="37" s="1"/>
  <c r="M12" i="31"/>
  <c r="G12" i="37" s="1"/>
  <c r="J13" i="31"/>
  <c r="D13" i="37" s="1"/>
  <c r="M11" i="31"/>
  <c r="G11" i="37" s="1"/>
  <c r="K14" i="31"/>
  <c r="E14" i="37" s="1"/>
  <c r="J10" i="31"/>
  <c r="D10" i="37" s="1"/>
  <c r="I12" i="31"/>
  <c r="C12" i="37" s="1"/>
  <c r="J11" i="31"/>
  <c r="D11" i="37" s="1"/>
  <c r="L11" i="31"/>
  <c r="F11" i="37" s="1"/>
  <c r="M14" i="31"/>
  <c r="G14" i="37" s="1"/>
  <c r="F9" i="35"/>
  <c r="T10" i="39" l="1"/>
  <c r="U10" i="39" s="1"/>
  <c r="T11" i="39" s="1"/>
  <c r="U11" i="39" s="1"/>
  <c r="T12" i="39" s="1"/>
  <c r="U12" i="39" s="1"/>
  <c r="T13" i="39" s="1"/>
  <c r="U13" i="39" s="1"/>
  <c r="T10" i="9"/>
  <c r="U10" i="9" s="1"/>
  <c r="T11" i="9" s="1"/>
  <c r="U11" i="9" s="1"/>
  <c r="T12" i="9" s="1"/>
  <c r="U12" i="9" s="1"/>
  <c r="T13" i="9" s="1"/>
  <c r="U13" i="9" s="1"/>
  <c r="B18" i="33"/>
  <c r="C17" i="33" s="1"/>
  <c r="N13" i="35"/>
  <c r="N14" i="37" s="1"/>
  <c r="B21" i="33" l="1"/>
  <c r="C15" i="33"/>
  <c r="C16" i="33"/>
  <c r="C14" i="33"/>
  <c r="C18" i="33"/>
  <c r="M11" i="35"/>
  <c r="M12" i="37" s="1"/>
  <c r="K11" i="35"/>
  <c r="K12" i="37" s="1"/>
  <c r="K12" i="35"/>
  <c r="K13" i="37" s="1"/>
  <c r="L13" i="35"/>
  <c r="L14" i="37" s="1"/>
  <c r="L12" i="35"/>
  <c r="L13" i="37" s="1"/>
  <c r="N12" i="35"/>
  <c r="N13" i="37" s="1"/>
  <c r="M12" i="35"/>
  <c r="M13" i="37" s="1"/>
  <c r="O9" i="35"/>
  <c r="O10" i="37" s="1"/>
  <c r="K10" i="35"/>
  <c r="K11" i="37" s="1"/>
  <c r="N10" i="35"/>
  <c r="N11" i="37" s="1"/>
  <c r="M13" i="35"/>
  <c r="M14" i="37" s="1"/>
  <c r="L11" i="35"/>
  <c r="L12" i="37" s="1"/>
  <c r="O12" i="35"/>
  <c r="O13" i="37" s="1"/>
  <c r="O13" i="35"/>
  <c r="O14" i="37" s="1"/>
  <c r="L9" i="35"/>
  <c r="L10" i="37" s="1"/>
  <c r="N9" i="35"/>
  <c r="N10" i="37" s="1"/>
  <c r="O11" i="35"/>
  <c r="O12" i="37" s="1"/>
  <c r="O10" i="35"/>
  <c r="O11" i="37" s="1"/>
  <c r="M10" i="35"/>
  <c r="M11" i="37" s="1"/>
  <c r="K9" i="35"/>
  <c r="K10" i="37" s="1"/>
  <c r="L10" i="35"/>
  <c r="L11" i="37" s="1"/>
  <c r="M9" i="35"/>
  <c r="M10" i="37" s="1"/>
  <c r="K13" i="35"/>
  <c r="K14" i="37" s="1"/>
  <c r="N11" i="35"/>
  <c r="N12" i="37" s="1"/>
  <c r="G9" i="35"/>
  <c r="D15" i="33" l="1"/>
  <c r="D16" i="33"/>
  <c r="D17" i="33"/>
  <c r="D14" i="33"/>
  <c r="D18" i="33" l="1"/>
  <c r="E18" i="33" s="1"/>
  <c r="E15" i="33" l="1"/>
  <c r="E16" i="33"/>
  <c r="E17" i="33"/>
  <c r="E14" i="33"/>
  <c r="D21" i="33"/>
  <c r="U21"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B8" authorId="0" shapeId="0" xr:uid="{804ECC3A-CE05-43BB-AE42-38E7D3D95E6C}">
      <text>
        <r>
          <rPr>
            <b/>
            <sz val="9"/>
            <color indexed="81"/>
            <rFont val="Tahoma"/>
            <family val="2"/>
          </rPr>
          <t>Utilice lista de despliegue</t>
        </r>
        <r>
          <rPr>
            <sz val="9"/>
            <color indexed="81"/>
            <rFont val="Tahoma"/>
            <family val="2"/>
          </rPr>
          <t xml:space="preserve">
</t>
        </r>
      </text>
    </comment>
    <comment ref="C8" authorId="0" shapeId="0" xr:uid="{3188B1E7-2823-48AF-A364-147B558E7CA2}">
      <text>
        <r>
          <rPr>
            <b/>
            <sz val="9"/>
            <color indexed="81"/>
            <rFont val="Tahoma"/>
            <family val="2"/>
          </rPr>
          <t>Utilice lista de despliegue, depende de haber seleccionado lista en B8</t>
        </r>
        <r>
          <rPr>
            <sz val="9"/>
            <color indexed="81"/>
            <rFont val="Tahoma"/>
            <family val="2"/>
          </rPr>
          <t xml:space="preserve">
</t>
        </r>
      </text>
    </comment>
    <comment ref="E8" authorId="0" shapeId="0" xr:uid="{37756E19-C9C7-4144-9CB9-0C564DFFC310}">
      <text>
        <r>
          <rPr>
            <b/>
            <sz val="9"/>
            <color indexed="81"/>
            <rFont val="Tahoma"/>
            <charset val="1"/>
          </rPr>
          <t>Celda parametrizada no modifcar</t>
        </r>
        <r>
          <rPr>
            <sz val="9"/>
            <color indexed="81"/>
            <rFont val="Tahoma"/>
            <charset val="1"/>
          </rPr>
          <t xml:space="preserve">
</t>
        </r>
      </text>
    </comment>
    <comment ref="F8" authorId="0" shapeId="0" xr:uid="{22AA301F-AD38-4541-B48A-4F106BAEA383}">
      <text>
        <r>
          <rPr>
            <b/>
            <sz val="9"/>
            <color indexed="81"/>
            <rFont val="Tahoma"/>
            <family val="2"/>
          </rPr>
          <t>Utilice lista de despliegue</t>
        </r>
      </text>
    </comment>
    <comment ref="G8" authorId="0" shapeId="0" xr:uid="{F10D5BC8-D73B-4F57-BC5A-6D8AB8442A93}">
      <text>
        <r>
          <rPr>
            <b/>
            <sz val="9"/>
            <color indexed="81"/>
            <rFont val="Tahoma"/>
            <family val="2"/>
          </rPr>
          <t>Utilice lista de despliegue</t>
        </r>
        <r>
          <rPr>
            <sz val="9"/>
            <color indexed="81"/>
            <rFont val="Tahoma"/>
            <family val="2"/>
          </rPr>
          <t xml:space="preserve">
</t>
        </r>
      </text>
    </comment>
    <comment ref="H8" authorId="0" shapeId="0" xr:uid="{30E92E32-14F9-4F86-9E4B-CE390D5CC167}">
      <text>
        <r>
          <rPr>
            <b/>
            <sz val="9"/>
            <color indexed="81"/>
            <rFont val="Tahoma"/>
            <family val="2"/>
          </rPr>
          <t>inicie redacción del riesgo utilizando estructura definida</t>
        </r>
        <r>
          <rPr>
            <sz val="9"/>
            <color indexed="81"/>
            <rFont val="Tahoma"/>
            <family val="2"/>
          </rPr>
          <t xml:space="preserve">
</t>
        </r>
      </text>
    </comment>
    <comment ref="I8" authorId="0" shapeId="0" xr:uid="{2ABBAEF3-87D4-41F2-8792-083588863FFE}">
      <text>
        <r>
          <rPr>
            <b/>
            <sz val="9"/>
            <color indexed="81"/>
            <rFont val="Tahoma"/>
            <family val="2"/>
          </rPr>
          <t>Continue redacción del riesgo, defina causa raíz</t>
        </r>
        <r>
          <rPr>
            <sz val="9"/>
            <color indexed="81"/>
            <rFont val="Tahoma"/>
            <family val="2"/>
          </rPr>
          <t xml:space="preserve">
</t>
        </r>
      </text>
    </comment>
    <comment ref="J8" authorId="0" shapeId="0" xr:uid="{27CF316A-F08C-4D1B-8796-8BF6C9832C8D}">
      <text>
        <r>
          <rPr>
            <b/>
            <sz val="9"/>
            <color indexed="81"/>
            <rFont val="Tahoma"/>
            <family val="2"/>
          </rPr>
          <t>Esta celda concatena redacción del riesgo, no modificar.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B8" authorId="0" shapeId="0" xr:uid="{62230B18-BC14-4698-81B1-1F564289DF7C}">
      <text>
        <r>
          <rPr>
            <b/>
            <sz val="9"/>
            <color indexed="81"/>
            <rFont val="Tahoma"/>
            <charset val="1"/>
          </rPr>
          <t>Celda parametrizada no modificar</t>
        </r>
        <r>
          <rPr>
            <sz val="9"/>
            <color indexed="81"/>
            <rFont val="Tahoma"/>
            <charset val="1"/>
          </rPr>
          <t xml:space="preserve">
</t>
        </r>
      </text>
    </comment>
    <comment ref="C8" authorId="0" shapeId="0" xr:uid="{6A28BEF0-30D3-450F-92EE-1A44E0B22816}">
      <text>
        <r>
          <rPr>
            <b/>
            <sz val="9"/>
            <color indexed="81"/>
            <rFont val="Tahoma"/>
            <family val="2"/>
          </rPr>
          <t>Diligencie número de veces.</t>
        </r>
        <r>
          <rPr>
            <sz val="9"/>
            <color indexed="81"/>
            <rFont val="Tahoma"/>
            <family val="2"/>
          </rPr>
          <t xml:space="preserve">
</t>
        </r>
      </text>
    </comment>
    <comment ref="D8" authorId="0" shapeId="0" xr:uid="{06341778-30E3-4DA1-AC95-8B5D7194E01B}">
      <text>
        <r>
          <rPr>
            <b/>
            <sz val="9"/>
            <color indexed="81"/>
            <rFont val="Tahoma"/>
            <family val="2"/>
          </rPr>
          <t>Celda parametrizada no modificar.</t>
        </r>
        <r>
          <rPr>
            <sz val="9"/>
            <color indexed="81"/>
            <rFont val="Tahoma"/>
            <family val="2"/>
          </rPr>
          <t xml:space="preserve">
</t>
        </r>
      </text>
    </comment>
    <comment ref="E8" authorId="0" shapeId="0" xr:uid="{2919FF2B-00AF-4A47-843F-FD6A54B87413}">
      <text>
        <r>
          <rPr>
            <b/>
            <sz val="9"/>
            <color indexed="81"/>
            <rFont val="Tahoma"/>
            <family val="2"/>
          </rPr>
          <t>Celda parametrizada no modificar.</t>
        </r>
        <r>
          <rPr>
            <sz val="9"/>
            <color indexed="81"/>
            <rFont val="Tahoma"/>
            <family val="2"/>
          </rPr>
          <t xml:space="preserve">
</t>
        </r>
      </text>
    </comment>
    <comment ref="F8" authorId="0" shapeId="0" xr:uid="{CF16165C-820C-46AA-8701-7FA44BA0EB5C}">
      <text>
        <r>
          <rPr>
            <b/>
            <sz val="9"/>
            <color indexed="81"/>
            <rFont val="Tahoma"/>
            <family val="2"/>
          </rPr>
          <t>Celda parametrizada no modificar.</t>
        </r>
        <r>
          <rPr>
            <sz val="9"/>
            <color indexed="81"/>
            <rFont val="Tahoma"/>
            <family val="2"/>
          </rPr>
          <t xml:space="preserve">
</t>
        </r>
      </text>
    </comment>
    <comment ref="G8" authorId="0" shapeId="0" xr:uid="{AB661C79-502F-4B46-933C-931440F516C1}">
      <text>
        <r>
          <rPr>
            <b/>
            <sz val="9"/>
            <color indexed="81"/>
            <rFont val="Tahoma"/>
            <family val="2"/>
          </rPr>
          <t>Utilice lista de despliegue</t>
        </r>
        <r>
          <rPr>
            <sz val="9"/>
            <color indexed="81"/>
            <rFont val="Tahoma"/>
            <family val="2"/>
          </rPr>
          <t xml:space="preserve">
</t>
        </r>
      </text>
    </comment>
    <comment ref="H8" authorId="0" shapeId="0" xr:uid="{15B58A13-537B-4C09-A1F7-FABBF9645FB0}">
      <text>
        <r>
          <rPr>
            <b/>
            <sz val="9"/>
            <color indexed="81"/>
            <rFont val="Tahoma"/>
            <family val="2"/>
          </rPr>
          <t>Celda parametrizada no modificar.</t>
        </r>
        <r>
          <rPr>
            <sz val="9"/>
            <color indexed="81"/>
            <rFont val="Tahoma"/>
            <family val="2"/>
          </rPr>
          <t xml:space="preserve">
</t>
        </r>
      </text>
    </comment>
    <comment ref="I8" authorId="0" shapeId="0" xr:uid="{3379832C-E081-4E3C-AE77-D8BEF9091CB7}">
      <text>
        <r>
          <rPr>
            <b/>
            <sz val="9"/>
            <color indexed="81"/>
            <rFont val="Tahoma"/>
            <family val="2"/>
          </rPr>
          <t>Celda parametrizada no modificar.</t>
        </r>
        <r>
          <rPr>
            <sz val="9"/>
            <color indexed="81"/>
            <rFont val="Tahoma"/>
            <family val="2"/>
          </rPr>
          <t xml:space="preserve">
</t>
        </r>
      </text>
    </comment>
    <comment ref="J8" authorId="0" shapeId="0" xr:uid="{86B6DB5C-3AFC-4877-AE50-F5B7A606D4A1}">
      <text>
        <r>
          <rPr>
            <b/>
            <sz val="9"/>
            <color indexed="81"/>
            <rFont val="Tahoma"/>
            <family val="2"/>
          </rPr>
          <t>Utilice lista de despliegue.</t>
        </r>
      </text>
    </comment>
    <comment ref="K8" authorId="0" shapeId="0" xr:uid="{B8AA2830-C536-4F3A-927B-1C68A30BCC82}">
      <text>
        <r>
          <rPr>
            <b/>
            <sz val="9"/>
            <color indexed="81"/>
            <rFont val="Tahoma"/>
            <family val="2"/>
          </rPr>
          <t>Celda parametrizada no modificar.</t>
        </r>
        <r>
          <rPr>
            <sz val="9"/>
            <color indexed="81"/>
            <rFont val="Tahoma"/>
            <family val="2"/>
          </rPr>
          <t xml:space="preserve">
</t>
        </r>
      </text>
    </comment>
    <comment ref="L8" authorId="0" shapeId="0" xr:uid="{67EAE7A3-A4CC-45DC-B262-BAF9A65F8A76}">
      <text>
        <r>
          <rPr>
            <b/>
            <sz val="9"/>
            <color indexed="81"/>
            <rFont val="Tahoma"/>
            <family val="2"/>
          </rPr>
          <t>Celda parametrizada no modificar.</t>
        </r>
        <r>
          <rPr>
            <sz val="9"/>
            <color indexed="81"/>
            <rFont val="Tahoma"/>
            <family val="2"/>
          </rPr>
          <t xml:space="preserve">
</t>
        </r>
      </text>
    </comment>
    <comment ref="M8" authorId="0" shapeId="0" xr:uid="{FE3C94F2-D61E-4553-B8E0-F076A0781C0F}">
      <text>
        <r>
          <rPr>
            <b/>
            <sz val="9"/>
            <color indexed="81"/>
            <rFont val="Tahoma"/>
            <family val="2"/>
          </rPr>
          <t>Celda parametrizada no modificar.</t>
        </r>
      </text>
    </comment>
    <comment ref="N8" authorId="0" shapeId="0" xr:uid="{440624CA-98F3-417F-B736-80BBA053C9A6}">
      <text>
        <r>
          <rPr>
            <b/>
            <sz val="9"/>
            <color indexed="81"/>
            <rFont val="Tahoma"/>
            <family val="2"/>
          </rPr>
          <t>Celda parametrizada no modificar.</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C8" authorId="0" shapeId="0" xr:uid="{CDE357D3-4EA5-42A9-BDF3-95A8674EEDF6}">
      <text>
        <r>
          <rPr>
            <b/>
            <sz val="9"/>
            <color indexed="81"/>
            <rFont val="Tahoma"/>
            <family val="2"/>
          </rPr>
          <t>Celdas parametrizadas no modificar.</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F7" authorId="0" shapeId="0" xr:uid="{54BDD19A-69DA-4CC0-AD84-014596916193}">
      <text>
        <r>
          <rPr>
            <b/>
            <sz val="9"/>
            <color indexed="81"/>
            <rFont val="Tahoma"/>
            <family val="2"/>
          </rPr>
          <t>Inicie redacción del control, de acuerdo con estructura propuesta.</t>
        </r>
        <r>
          <rPr>
            <sz val="9"/>
            <color indexed="81"/>
            <rFont val="Tahoma"/>
            <family val="2"/>
          </rPr>
          <t xml:space="preserve">
</t>
        </r>
      </text>
    </comment>
    <comment ref="G7" authorId="0" shapeId="0" xr:uid="{D6C944C7-F3A2-4EE2-8BBA-697616F2B4AA}">
      <text>
        <r>
          <rPr>
            <b/>
            <sz val="9"/>
            <color indexed="81"/>
            <rFont val="Tahoma"/>
            <family val="2"/>
          </rPr>
          <t>continue redacción, verbos aplicables: Verificar,  validar, conciliar,  comparar, revisar, cotejar.</t>
        </r>
        <r>
          <rPr>
            <sz val="9"/>
            <color indexed="81"/>
            <rFont val="Tahoma"/>
            <family val="2"/>
          </rPr>
          <t xml:space="preserve">
</t>
        </r>
      </text>
    </comment>
    <comment ref="H7" authorId="0" shapeId="0" xr:uid="{D11DC1ED-0C71-49AD-A6C1-0E8C3BDEA8C5}">
      <text>
        <r>
          <rPr>
            <b/>
            <sz val="9"/>
            <color indexed="81"/>
            <rFont val="Tahoma"/>
            <family val="2"/>
          </rPr>
          <t>Continue redacción aplique atributos de formalización del control.</t>
        </r>
        <r>
          <rPr>
            <sz val="9"/>
            <color indexed="81"/>
            <rFont val="Tahoma"/>
            <family val="2"/>
          </rPr>
          <t xml:space="preserve">
</t>
        </r>
      </text>
    </comment>
    <comment ref="I7" authorId="0" shapeId="0" xr:uid="{4F64D659-31FF-4154-A2D4-DBD55386AE6E}">
      <text>
        <r>
          <rPr>
            <b/>
            <sz val="9"/>
            <color indexed="81"/>
            <rFont val="Tahoma"/>
            <family val="2"/>
          </rPr>
          <t>Concatena redacción del control, NO modificar.</t>
        </r>
        <r>
          <rPr>
            <sz val="9"/>
            <color indexed="81"/>
            <rFont val="Tahoma"/>
            <family val="2"/>
          </rPr>
          <t xml:space="preserve">
</t>
        </r>
      </text>
    </comment>
    <comment ref="J7" authorId="0" shapeId="0" xr:uid="{03BA8260-6FC0-4287-9099-2946FE95D8C2}">
      <text>
        <r>
          <rPr>
            <b/>
            <sz val="9"/>
            <color indexed="81"/>
            <rFont val="Tahoma"/>
            <family val="2"/>
          </rPr>
          <t>Utilice lista de despliegue.</t>
        </r>
        <r>
          <rPr>
            <sz val="9"/>
            <color indexed="81"/>
            <rFont val="Tahoma"/>
            <family val="2"/>
          </rPr>
          <t xml:space="preserve">
</t>
        </r>
      </text>
    </comment>
    <comment ref="K7" authorId="0" shapeId="0" xr:uid="{F6D510D6-6527-4083-9305-01ED32002DFC}">
      <text>
        <r>
          <rPr>
            <b/>
            <sz val="9"/>
            <color indexed="81"/>
            <rFont val="Tahoma"/>
            <family val="2"/>
          </rPr>
          <t>Celda parametrizada NO modificar.</t>
        </r>
        <r>
          <rPr>
            <sz val="9"/>
            <color indexed="81"/>
            <rFont val="Tahoma"/>
            <family val="2"/>
          </rPr>
          <t xml:space="preserve">
</t>
        </r>
      </text>
    </comment>
    <comment ref="L7" authorId="0" shapeId="0" xr:uid="{570D0D7D-0F17-443F-8A37-5008F2EFCCE8}">
      <text>
        <r>
          <rPr>
            <b/>
            <sz val="9"/>
            <color indexed="81"/>
            <rFont val="Tahoma"/>
            <family val="2"/>
          </rPr>
          <t>Celda parametrizada NO modificar.</t>
        </r>
        <r>
          <rPr>
            <sz val="9"/>
            <color indexed="81"/>
            <rFont val="Tahoma"/>
            <family val="2"/>
          </rPr>
          <t xml:space="preserve">
</t>
        </r>
      </text>
    </comment>
    <comment ref="M7" authorId="0" shapeId="0" xr:uid="{05CF1F33-E53C-42FE-8A06-60089B40B8AE}">
      <text>
        <r>
          <rPr>
            <b/>
            <sz val="9"/>
            <color indexed="81"/>
            <rFont val="Tahoma"/>
            <family val="2"/>
          </rPr>
          <t>Utilice lista de despliegue.</t>
        </r>
        <r>
          <rPr>
            <sz val="9"/>
            <color indexed="81"/>
            <rFont val="Tahoma"/>
            <family val="2"/>
          </rPr>
          <t xml:space="preserve">
</t>
        </r>
      </text>
    </comment>
    <comment ref="N7" authorId="0" shapeId="0" xr:uid="{564D8165-A5D5-4B78-9773-DA82FAEC74F8}">
      <text>
        <r>
          <rPr>
            <b/>
            <sz val="9"/>
            <color indexed="81"/>
            <rFont val="Tahoma"/>
            <family val="2"/>
          </rPr>
          <t>Celda parametrizada NO modificar.</t>
        </r>
        <r>
          <rPr>
            <sz val="9"/>
            <color indexed="81"/>
            <rFont val="Tahoma"/>
            <family val="2"/>
          </rPr>
          <t xml:space="preserve">
</t>
        </r>
      </text>
    </comment>
    <comment ref="O7" authorId="0" shapeId="0" xr:uid="{AEC45E90-0367-4390-8B9F-45FBEDEA7FF0}">
      <text>
        <r>
          <rPr>
            <b/>
            <sz val="9"/>
            <color indexed="81"/>
            <rFont val="Tahoma"/>
            <family val="2"/>
          </rPr>
          <t>Utilice lista de despliegue.</t>
        </r>
        <r>
          <rPr>
            <sz val="9"/>
            <color indexed="81"/>
            <rFont val="Tahoma"/>
            <family val="2"/>
          </rPr>
          <t xml:space="preserve">
</t>
        </r>
      </text>
    </comment>
    <comment ref="P7" authorId="0" shapeId="0" xr:uid="{DBA2F1F3-A5D1-4C64-9396-F954EC3BD0E3}">
      <text>
        <r>
          <rPr>
            <b/>
            <sz val="9"/>
            <color indexed="81"/>
            <rFont val="Tahoma"/>
            <family val="2"/>
          </rPr>
          <t>Utilice lista de despliegue.</t>
        </r>
        <r>
          <rPr>
            <sz val="9"/>
            <color indexed="81"/>
            <rFont val="Tahoma"/>
            <family val="2"/>
          </rPr>
          <t xml:space="preserve">
</t>
        </r>
      </text>
    </comment>
    <comment ref="Q7" authorId="0" shapeId="0" xr:uid="{69B6033E-A0F2-4D4B-8766-7E5FFA3F4919}">
      <text>
        <r>
          <rPr>
            <b/>
            <sz val="9"/>
            <color indexed="81"/>
            <rFont val="Tahoma"/>
            <family val="2"/>
          </rPr>
          <t>Utilice lista de despliegue.</t>
        </r>
        <r>
          <rPr>
            <sz val="9"/>
            <color indexed="81"/>
            <rFont val="Tahoma"/>
            <family val="2"/>
          </rPr>
          <t xml:space="preserve">
</t>
        </r>
      </text>
    </comment>
    <comment ref="R7" authorId="0" shapeId="0" xr:uid="{72345545-C5FB-463A-86CD-84D788AAF4F0}">
      <text>
        <r>
          <rPr>
            <b/>
            <sz val="9"/>
            <color indexed="81"/>
            <rFont val="Tahoma"/>
            <family val="2"/>
          </rPr>
          <t>Utilice lista de despliegue.</t>
        </r>
        <r>
          <rPr>
            <sz val="9"/>
            <color indexed="81"/>
            <rFont val="Tahoma"/>
            <family val="2"/>
          </rPr>
          <t xml:space="preserve">
</t>
        </r>
      </text>
    </comment>
    <comment ref="S7" authorId="0" shapeId="0" xr:uid="{22F49B37-B899-420D-9ACC-7F2203475C13}">
      <text>
        <r>
          <rPr>
            <b/>
            <sz val="9"/>
            <color indexed="81"/>
            <rFont val="Tahoma"/>
            <family val="2"/>
          </rPr>
          <t>Celda parametrizada NO modificar.</t>
        </r>
        <r>
          <rPr>
            <sz val="9"/>
            <color indexed="81"/>
            <rFont val="Tahoma"/>
            <family val="2"/>
          </rPr>
          <t xml:space="preserve">
</t>
        </r>
      </text>
    </comment>
    <comment ref="T7" authorId="0" shapeId="0" xr:uid="{AC8305F7-DD35-47A2-B2AE-6E667EC640FF}">
      <text>
        <r>
          <rPr>
            <b/>
            <sz val="9"/>
            <color indexed="81"/>
            <rFont val="Tahoma"/>
            <family val="2"/>
          </rPr>
          <t>Celda parametrizada NO modificar.</t>
        </r>
        <r>
          <rPr>
            <sz val="9"/>
            <color indexed="81"/>
            <rFont val="Tahoma"/>
            <family val="2"/>
          </rPr>
          <t xml:space="preserve">
</t>
        </r>
      </text>
    </comment>
    <comment ref="U7" authorId="0" shapeId="0" xr:uid="{58A981A8-3F58-4331-9217-76671C7C5A3F}">
      <text>
        <r>
          <rPr>
            <b/>
            <sz val="9"/>
            <color indexed="81"/>
            <rFont val="Tahoma"/>
            <family val="2"/>
          </rPr>
          <t>Celda parametrizada NO modificar.</t>
        </r>
        <r>
          <rPr>
            <sz val="9"/>
            <color indexed="81"/>
            <rFont val="Tahoma"/>
            <family val="2"/>
          </rPr>
          <t xml:space="preserve">
</t>
        </r>
      </text>
    </comment>
    <comment ref="V7" authorId="0" shapeId="0" xr:uid="{2480328A-CA36-4637-8436-5C1A2CEBB4BE}">
      <text>
        <r>
          <rPr>
            <b/>
            <sz val="9"/>
            <color indexed="81"/>
            <rFont val="Tahoma"/>
            <family val="2"/>
          </rPr>
          <t>Digite valor final una vez se calculen todos los controles establecidos.</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C6" authorId="0" shapeId="0" xr:uid="{DA1E8ED0-2492-4389-A406-32EAAC17B59A}">
      <text>
        <r>
          <rPr>
            <b/>
            <sz val="9"/>
            <color indexed="81"/>
            <rFont val="Tahoma"/>
            <family val="2"/>
          </rPr>
          <t>Celda parametrizada NO modificar.</t>
        </r>
        <r>
          <rPr>
            <sz val="9"/>
            <color indexed="81"/>
            <rFont val="Tahoma"/>
            <family val="2"/>
          </rPr>
          <t xml:space="preserve">
</t>
        </r>
      </text>
    </comment>
    <comment ref="D6" authorId="0" shapeId="0" xr:uid="{9E68024F-94A5-4FB9-86C8-995FEEB9C968}">
      <text>
        <r>
          <rPr>
            <b/>
            <sz val="9"/>
            <color indexed="81"/>
            <rFont val="Tahoma"/>
            <family val="2"/>
          </rPr>
          <t>Celda parametrizada NO modificar.</t>
        </r>
      </text>
    </comment>
    <comment ref="F7" authorId="0" shapeId="0" xr:uid="{F843A8ED-4E37-4073-92E9-DEF3883C4100}">
      <text>
        <r>
          <rPr>
            <b/>
            <sz val="9"/>
            <color indexed="81"/>
            <rFont val="Tahoma"/>
            <family val="2"/>
          </rPr>
          <t>Inicie redacción del control, de acuerdo con estructura propuesta</t>
        </r>
      </text>
    </comment>
    <comment ref="G7" authorId="0" shapeId="0" xr:uid="{E1C3ACD3-9F6C-42CD-969B-3C95DFE1F6F0}">
      <text>
        <r>
          <rPr>
            <b/>
            <sz val="9"/>
            <color indexed="81"/>
            <rFont val="Tahoma"/>
            <family val="2"/>
          </rPr>
          <t>continue redacción, verbos aplicables: Verificar,  validar, conciliar,  comparar, revisar, cotejar.</t>
        </r>
        <r>
          <rPr>
            <sz val="9"/>
            <color indexed="81"/>
            <rFont val="Tahoma"/>
            <family val="2"/>
          </rPr>
          <t xml:space="preserve">
</t>
        </r>
      </text>
    </comment>
    <comment ref="H7" authorId="0" shapeId="0" xr:uid="{6B8C51E3-D4FC-42D3-B0CB-E9B19FEEF7CD}">
      <text>
        <r>
          <rPr>
            <b/>
            <sz val="9"/>
            <color indexed="81"/>
            <rFont val="Tahoma"/>
            <family val="2"/>
          </rPr>
          <t>Continue redacción, aplique atributos de formalización del control.</t>
        </r>
        <r>
          <rPr>
            <sz val="9"/>
            <color indexed="81"/>
            <rFont val="Tahoma"/>
            <family val="2"/>
          </rPr>
          <t xml:space="preserve">
</t>
        </r>
      </text>
    </comment>
    <comment ref="I7" authorId="0" shapeId="0" xr:uid="{AB980B71-4F1F-453F-9C1C-C7F0E67E5A9D}">
      <text>
        <r>
          <rPr>
            <b/>
            <sz val="9"/>
            <color indexed="81"/>
            <rFont val="Tahoma"/>
            <family val="2"/>
          </rPr>
          <t>Celda conctena redacción del control NO modifique.</t>
        </r>
        <r>
          <rPr>
            <sz val="9"/>
            <color indexed="81"/>
            <rFont val="Tahoma"/>
            <family val="2"/>
          </rPr>
          <t xml:space="preserve">
</t>
        </r>
      </text>
    </comment>
    <comment ref="K7" authorId="0" shapeId="0" xr:uid="{B7A443EF-CA6B-4A2B-AA7C-FF13D3BB1894}">
      <text>
        <r>
          <rPr>
            <b/>
            <sz val="9"/>
            <color indexed="81"/>
            <rFont val="Tahoma"/>
            <family val="2"/>
          </rPr>
          <t>Celda parametrizada NO modificar.</t>
        </r>
        <r>
          <rPr>
            <sz val="9"/>
            <color indexed="81"/>
            <rFont val="Tahoma"/>
            <family val="2"/>
          </rPr>
          <t xml:space="preserve">
</t>
        </r>
      </text>
    </comment>
    <comment ref="L7" authorId="0" shapeId="0" xr:uid="{7EF2C44F-606D-4830-8EDE-A7D9C959D5B6}">
      <text>
        <r>
          <rPr>
            <b/>
            <sz val="9"/>
            <color indexed="81"/>
            <rFont val="Tahoma"/>
            <family val="2"/>
          </rPr>
          <t>Celda parametrizada NO modificar.</t>
        </r>
        <r>
          <rPr>
            <sz val="9"/>
            <color indexed="81"/>
            <rFont val="Tahoma"/>
            <family val="2"/>
          </rPr>
          <t xml:space="preserve">
</t>
        </r>
      </text>
    </comment>
    <comment ref="M7" authorId="0" shapeId="0" xr:uid="{47287BBB-0356-42DB-B816-D0FFAD9C25ED}">
      <text>
        <r>
          <rPr>
            <b/>
            <sz val="9"/>
            <color indexed="81"/>
            <rFont val="Tahoma"/>
            <family val="2"/>
          </rPr>
          <t>Utilice lista de despliegue.</t>
        </r>
        <r>
          <rPr>
            <sz val="9"/>
            <color indexed="81"/>
            <rFont val="Tahoma"/>
            <family val="2"/>
          </rPr>
          <t xml:space="preserve">
</t>
        </r>
      </text>
    </comment>
    <comment ref="N7" authorId="0" shapeId="0" xr:uid="{900489DA-3BCC-427E-8EAF-5502C9A8B35D}">
      <text>
        <r>
          <rPr>
            <b/>
            <sz val="9"/>
            <color indexed="81"/>
            <rFont val="Tahoma"/>
            <family val="2"/>
          </rPr>
          <t>Celda parametrizada NO modificar.</t>
        </r>
        <r>
          <rPr>
            <sz val="9"/>
            <color indexed="81"/>
            <rFont val="Tahoma"/>
            <family val="2"/>
          </rPr>
          <t xml:space="preserve">
</t>
        </r>
      </text>
    </comment>
    <comment ref="O7" authorId="0" shapeId="0" xr:uid="{7AB018AD-3213-4B9A-A9C6-2E629D217689}">
      <text>
        <r>
          <rPr>
            <b/>
            <sz val="9"/>
            <color indexed="81"/>
            <rFont val="Tahoma"/>
            <family val="2"/>
          </rPr>
          <t>Utilice lista de despliegue.</t>
        </r>
      </text>
    </comment>
    <comment ref="P7" authorId="0" shapeId="0" xr:uid="{6BE200C6-1F44-4403-8C88-49F5D7DBEBE7}">
      <text>
        <r>
          <rPr>
            <b/>
            <sz val="9"/>
            <color indexed="81"/>
            <rFont val="Tahoma"/>
            <family val="2"/>
          </rPr>
          <t>Utilice lista de despliegue.</t>
        </r>
        <r>
          <rPr>
            <sz val="9"/>
            <color indexed="81"/>
            <rFont val="Tahoma"/>
            <family val="2"/>
          </rPr>
          <t xml:space="preserve">
</t>
        </r>
      </text>
    </comment>
    <comment ref="R7" authorId="0" shapeId="0" xr:uid="{46581691-4E4D-45EC-9366-166A2DDB32D6}">
      <text>
        <r>
          <rPr>
            <b/>
            <sz val="9"/>
            <color indexed="81"/>
            <rFont val="Tahoma"/>
            <family val="2"/>
          </rPr>
          <t>Utilice lista de despliegue.</t>
        </r>
        <r>
          <rPr>
            <sz val="9"/>
            <color indexed="81"/>
            <rFont val="Tahoma"/>
            <family val="2"/>
          </rPr>
          <t xml:space="preserve">
</t>
        </r>
      </text>
    </comment>
    <comment ref="S7" authorId="0" shapeId="0" xr:uid="{E81E89E9-45EF-4A67-B1FF-273D7EA99A69}">
      <text>
        <r>
          <rPr>
            <b/>
            <sz val="9"/>
            <color indexed="81"/>
            <rFont val="Tahoma"/>
            <family val="2"/>
          </rPr>
          <t>Celda parametrizada NO modifcar</t>
        </r>
        <r>
          <rPr>
            <sz val="9"/>
            <color indexed="81"/>
            <rFont val="Tahoma"/>
            <family val="2"/>
          </rPr>
          <t xml:space="preserve">
</t>
        </r>
      </text>
    </comment>
    <comment ref="T7" authorId="0" shapeId="0" xr:uid="{83BBE529-BB28-4602-9BA6-1068D0552FB4}">
      <text>
        <r>
          <rPr>
            <b/>
            <sz val="9"/>
            <color indexed="81"/>
            <rFont val="Tahoma"/>
            <family val="2"/>
          </rPr>
          <t>Celda parametrizada NO modificar</t>
        </r>
      </text>
    </comment>
    <comment ref="U7" authorId="0" shapeId="0" xr:uid="{B9CF7433-9BA9-4508-9A6A-18471DED86D2}">
      <text>
        <r>
          <rPr>
            <b/>
            <sz val="9"/>
            <color indexed="81"/>
            <rFont val="Tahoma"/>
            <family val="2"/>
          </rPr>
          <t>Celda parametrizada NO modificar</t>
        </r>
        <r>
          <rPr>
            <sz val="9"/>
            <color indexed="81"/>
            <rFont val="Tahoma"/>
            <family val="2"/>
          </rPr>
          <t xml:space="preserve">
</t>
        </r>
      </text>
    </comment>
    <comment ref="V7" authorId="0" shapeId="0" xr:uid="{8F966798-9D1B-4A5E-820C-0FB3D2537CEB}">
      <text>
        <r>
          <rPr>
            <b/>
            <sz val="9"/>
            <color indexed="81"/>
            <rFont val="Tahoma"/>
            <family val="2"/>
          </rPr>
          <t>Digite valor final una vez se calculen todos los controles establecidos para impacto. En caso de no contar con controles para este aspecto, deberá digitar el valor de impacto INHERENTE originalmente calculado.</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E7" authorId="0" shapeId="0" xr:uid="{1DA4C0E8-8D3A-4FA0-BCBE-DD7FCDF24E1F}">
      <text>
        <r>
          <rPr>
            <b/>
            <sz val="9"/>
            <color indexed="81"/>
            <rFont val="Tahoma"/>
            <family val="2"/>
          </rPr>
          <t>Celdas parametrizadas NO modificar.</t>
        </r>
        <r>
          <rPr>
            <sz val="9"/>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B13" authorId="0" shapeId="0" xr:uid="{7D9B1D0D-3005-409C-BDDE-432FBF088F19}">
      <text>
        <r>
          <rPr>
            <b/>
            <sz val="9"/>
            <color indexed="81"/>
            <rFont val="Tahoma"/>
            <family val="2"/>
          </rPr>
          <t>Celdas parametrizadas NO modificar.</t>
        </r>
        <r>
          <rPr>
            <sz val="9"/>
            <color indexed="81"/>
            <rFont val="Tahoma"/>
            <family val="2"/>
          </rPr>
          <t xml:space="preserve">
</t>
        </r>
      </text>
    </comment>
    <comment ref="D13" authorId="0" shapeId="0" xr:uid="{6C41D7A8-24F3-4BA0-84FA-75807C7C9C00}">
      <text>
        <r>
          <rPr>
            <b/>
            <sz val="9"/>
            <color indexed="81"/>
            <rFont val="Tahoma"/>
            <family val="2"/>
          </rPr>
          <t>Celdas parametrizadas NO modificar.</t>
        </r>
        <r>
          <rPr>
            <sz val="9"/>
            <color indexed="81"/>
            <rFont val="Tahoma"/>
            <family val="2"/>
          </rPr>
          <t xml:space="preserve">
</t>
        </r>
      </text>
    </comment>
  </commentList>
</comments>
</file>

<file path=xl/sharedStrings.xml><?xml version="1.0" encoding="utf-8"?>
<sst xmlns="http://schemas.openxmlformats.org/spreadsheetml/2006/main" count="825" uniqueCount="423">
  <si>
    <t>Matriz Mapa de Riesgos</t>
  </si>
  <si>
    <t>Orientaciones Generales</t>
  </si>
  <si>
    <t>El formato de fecha es: DD/MM/AAAA</t>
  </si>
  <si>
    <t>El archivo contiene las siguientes hojas:</t>
  </si>
  <si>
    <t>Columna</t>
  </si>
  <si>
    <t>Descripción - Lineamientos para el diligenciamiento</t>
  </si>
  <si>
    <t>Proceso</t>
  </si>
  <si>
    <t>Diligencie el nombre del proceso al cual se le identificarán y valorarán los riesgos.</t>
  </si>
  <si>
    <t>Objetivo del Proceso</t>
  </si>
  <si>
    <t>Diligencie el objetivo del proceso.</t>
  </si>
  <si>
    <t>Elaboración o Actualización:</t>
  </si>
  <si>
    <t>Fecha en la que realiza el diligenciamiento o actualización del mapa de riesgos, formato (DD/MM/AAAA)</t>
  </si>
  <si>
    <t>Vigencia:</t>
  </si>
  <si>
    <t>Vigencia que tiene el mapa de riesgos fecha inicio fecha final, formato (DD/MM/AAAA)</t>
  </si>
  <si>
    <t>No. de Riesgo</t>
  </si>
  <si>
    <t>¿QUÉ? 
IMPACTO</t>
  </si>
  <si>
    <t>Analice las consecuencias que puede ocasionar a la organización la materialización del riesgo, Seleccione de la lista desplegable entre: 
Posibilidad de pérdida Económica
Posibilidad de pérdida Reputacional
Posibilidad de pérdida Económica y Reputacional</t>
  </si>
  <si>
    <t xml:space="preserve">¿CÓMO?
CAUSA INMEDIATA </t>
  </si>
  <si>
    <t>¿PORQUÉ?
CAUSA RAÍZ</t>
  </si>
  <si>
    <t>DESCRIPCIÓN DEL RIESGO</t>
  </si>
  <si>
    <t>FACTOR DEL RIESGO / TIPO</t>
  </si>
  <si>
    <t>Seleccione de la lista desplegable entre las opiciones:
A_Ejecución_y_Administración_de_procesos
B_Fraude_Externo
C_Fraude_Interno
D_Fallas_Tecnológicas
E_Relaciones_Laborales
F_Usuarios_Productos_y_Prácticas_Organizacionales
G_Daños_Activos_Físicos</t>
  </si>
  <si>
    <t xml:space="preserve">3 PROBABIL E IMPACTO INHERENTE: </t>
  </si>
  <si>
    <t>No. veces que realiza la actividad al año</t>
  </si>
  <si>
    <t>Afectación Económica</t>
  </si>
  <si>
    <t>Selecciona de la lista desplegable el rango de afectación económica y la matriz calcula:
%
Nivel</t>
  </si>
  <si>
    <t>Reputacional</t>
  </si>
  <si>
    <t>Selecciona de la lista desplegable el rango de afectación reputacional y la matriz calcula:
%
Nivel</t>
  </si>
  <si>
    <t>Resultado / Porcentaje de Impacto / Nivel de Impacto</t>
  </si>
  <si>
    <t>Se calcula automáticamente según la información de afectación económica y reputacional</t>
  </si>
  <si>
    <t>Descripción del Control</t>
  </si>
  <si>
    <t>Tipo de control</t>
  </si>
  <si>
    <t>Debe seleccionar de lista desplegable entre:
Preventivo
Detectivo
Correctivo</t>
  </si>
  <si>
    <t>Peso del Control</t>
  </si>
  <si>
    <t>Se calcula automáticamente según lo seleccionado en Tipo de Control
Preventivo: 25 %
Detectivo: 15 %
Correctivo: 10 %</t>
  </si>
  <si>
    <t>Afectación o Desplazamiento en la Matriz</t>
  </si>
  <si>
    <t>Implementación</t>
  </si>
  <si>
    <t>Debe seleccionar de lista desplegable entre:
Automático: 25 %
Manual: 15 %</t>
  </si>
  <si>
    <t>Peso de la implementación</t>
  </si>
  <si>
    <t>Valor Total del Control</t>
  </si>
  <si>
    <t>Se calcula automáticamente:
Peso del Control + Peso de la implementación</t>
  </si>
  <si>
    <t>Probabilidad residual</t>
  </si>
  <si>
    <t>Impacto Residual</t>
  </si>
  <si>
    <t>SEVERIDAD (NIVEL DE RIESGO)</t>
  </si>
  <si>
    <t>Tratamiento</t>
  </si>
  <si>
    <t>Estado</t>
  </si>
  <si>
    <t>ENTIDAD:</t>
  </si>
  <si>
    <t>PROCESO:</t>
  </si>
  <si>
    <t>OBJETIVO DEL PROCESO:</t>
  </si>
  <si>
    <t>Del</t>
  </si>
  <si>
    <t>Al</t>
  </si>
  <si>
    <t>No. de Riesgo
(Mismo consecutivo para toda la entidad)</t>
  </si>
  <si>
    <t>FACTOR DEL RIESGO</t>
  </si>
  <si>
    <t>FACTOR DE RIESGO</t>
  </si>
  <si>
    <t>VALIDACIÓN FUENTE GENERADORA DEL EVENTO PARA TIPO A,B,C,D</t>
  </si>
  <si>
    <t>DESCRIPCIÓN DEL TIPO DE FACTOR DE RIESGO</t>
  </si>
  <si>
    <t>TIPOLOGÍA</t>
  </si>
  <si>
    <r>
      <t>¿CÓMO?
CAUSA INMEDIATA 
(</t>
    </r>
    <r>
      <rPr>
        <sz val="11"/>
        <rFont val="Arial"/>
        <family val="2"/>
      </rPr>
      <t xml:space="preserve">Iniciar con la palabra 
</t>
    </r>
    <r>
      <rPr>
        <b/>
        <sz val="11"/>
        <rFont val="Arial"/>
        <family val="2"/>
      </rPr>
      <t>por)</t>
    </r>
  </si>
  <si>
    <r>
      <t>¿PORQUÉ?
CAUSA RAÍZ
(</t>
    </r>
    <r>
      <rPr>
        <sz val="11"/>
        <rFont val="Arial"/>
        <family val="2"/>
      </rPr>
      <t xml:space="preserve">Iniciar con 
</t>
    </r>
    <r>
      <rPr>
        <b/>
        <sz val="11"/>
        <rFont val="Arial"/>
        <family val="2"/>
      </rPr>
      <t>debido a/a causa de)</t>
    </r>
  </si>
  <si>
    <t>SUB CAUSAS (Si aplica)</t>
  </si>
  <si>
    <t>R1</t>
  </si>
  <si>
    <t>Transacción_u_Operación_aplica_para_LA_FT_FP</t>
  </si>
  <si>
    <t xml:space="preserve">Productos (bienes o servicios) que oferta/requiere </t>
  </si>
  <si>
    <t>Fiscal</t>
  </si>
  <si>
    <t>Posibilidad  de efecto dañoso sobre bienes de uso público</t>
  </si>
  <si>
    <t>R2</t>
  </si>
  <si>
    <t>R3</t>
  </si>
  <si>
    <t>R4</t>
  </si>
  <si>
    <t>R5</t>
  </si>
  <si>
    <t>R6</t>
  </si>
  <si>
    <t>R7</t>
  </si>
  <si>
    <t>R8</t>
  </si>
  <si>
    <t>R9</t>
  </si>
  <si>
    <t>R10</t>
  </si>
  <si>
    <t>R11</t>
  </si>
  <si>
    <t>R12</t>
  </si>
  <si>
    <t>R13</t>
  </si>
  <si>
    <t>R14</t>
  </si>
  <si>
    <t>R15</t>
  </si>
  <si>
    <t>R16</t>
  </si>
  <si>
    <t>R17</t>
  </si>
  <si>
    <t>R18</t>
  </si>
  <si>
    <t>R19</t>
  </si>
  <si>
    <t>R20</t>
  </si>
  <si>
    <t>Esta hoja se utiliza para realizar cálculos en las demás, en ella no se ingresan datos</t>
  </si>
  <si>
    <t>NO REQUIERE CLAVE PARA DESBLOQUEAR LAS HOJAS</t>
  </si>
  <si>
    <t>Eficiencia</t>
  </si>
  <si>
    <t xml:space="preserve">Atributos formalización del control </t>
  </si>
  <si>
    <t>¿QUÉ? IMPACTO</t>
  </si>
  <si>
    <t>TIPO</t>
  </si>
  <si>
    <t>Documentación</t>
  </si>
  <si>
    <t>Frecuencia</t>
  </si>
  <si>
    <t>Evidencia</t>
  </si>
  <si>
    <t>Ejecuión</t>
  </si>
  <si>
    <t>Afecta</t>
  </si>
  <si>
    <t>Reducir</t>
  </si>
  <si>
    <t>Posibilidad de pérdida Económica</t>
  </si>
  <si>
    <t>Sin Iniciar</t>
  </si>
  <si>
    <t>A_Ejecución_y_Administración_de_procesos</t>
  </si>
  <si>
    <t>Procesos</t>
  </si>
  <si>
    <t>Preventivo</t>
  </si>
  <si>
    <t>Automático</t>
  </si>
  <si>
    <t>Procedimientos</t>
  </si>
  <si>
    <t xml:space="preserve">Siempre que se ejecuta la actividad </t>
  </si>
  <si>
    <t>Con registro manual</t>
  </si>
  <si>
    <t>Interna</t>
  </si>
  <si>
    <t>Probabilidad</t>
  </si>
  <si>
    <t>Mitigar</t>
  </si>
  <si>
    <t>Posibilidad de pérdida Reputacional</t>
  </si>
  <si>
    <t>En proceso</t>
  </si>
  <si>
    <t>B_Fraude_Externo</t>
  </si>
  <si>
    <t>Detectivo</t>
  </si>
  <si>
    <t>Manual</t>
  </si>
  <si>
    <t>Sistemas de información</t>
  </si>
  <si>
    <t>Periódicamente (diario, mensual, bimestral, trimestral, semestral).</t>
  </si>
  <si>
    <t>Con registro electrónico</t>
  </si>
  <si>
    <t>Externa</t>
  </si>
  <si>
    <t>Transferir</t>
  </si>
  <si>
    <t>Posibilidad de pérdida Económica y Reputacional</t>
  </si>
  <si>
    <t>Cerrado</t>
  </si>
  <si>
    <t>C_Fraude_Interno</t>
  </si>
  <si>
    <t>Evento_Externo</t>
  </si>
  <si>
    <t>Correctivo</t>
  </si>
  <si>
    <t>Otros Esquemas</t>
  </si>
  <si>
    <t>Mixta</t>
  </si>
  <si>
    <t>Impacto</t>
  </si>
  <si>
    <t>Aceptar</t>
  </si>
  <si>
    <t>Posibilidad de pérdida Reputacional y Económica</t>
  </si>
  <si>
    <t>D_Fallas_Tecnológicas</t>
  </si>
  <si>
    <t>Evitar</t>
  </si>
  <si>
    <t>E_Relaciones_Laborales</t>
  </si>
  <si>
    <t>Talento_Humano</t>
  </si>
  <si>
    <t>F_Usuarios_Productos_y_Prácticas_Organizacionales</t>
  </si>
  <si>
    <t>G_Daños_Activos_Físicos</t>
  </si>
  <si>
    <t>Tecnologías</t>
  </si>
  <si>
    <t>Gestión</t>
  </si>
  <si>
    <t>Seg. de la Información</t>
  </si>
  <si>
    <t>Infraestructura</t>
  </si>
  <si>
    <t>Integridad Pùblica - Corrupción</t>
  </si>
  <si>
    <t>Integridad Pùblica - LA/FT/FP</t>
  </si>
  <si>
    <t>Seguridad_Información</t>
  </si>
  <si>
    <t>Integridad_Pública_Corrupción</t>
  </si>
  <si>
    <t>Integridad_Pública_LA_FT_FP</t>
  </si>
  <si>
    <t>Posibilidad de afectación económica</t>
  </si>
  <si>
    <t>Posibilidad  de efecto dañoso sobre el recurso público</t>
  </si>
  <si>
    <t>Posibilidad de perdida de integridad</t>
  </si>
  <si>
    <t>Posibilidad de afectación reputacional</t>
  </si>
  <si>
    <t>Posibilidad de perdida de confidencialidad</t>
  </si>
  <si>
    <t>Posibilidad de afectación económica y reputacional</t>
  </si>
  <si>
    <t>Posibilidad  de efecto dañoso sobre bienes de uso fiscal</t>
  </si>
  <si>
    <t>Posibilidad de perdida de disponibilidad</t>
  </si>
  <si>
    <t>Posibilidad  de efecto dañoso sobre el interes patrimonial</t>
  </si>
  <si>
    <t>Descripción</t>
  </si>
  <si>
    <t>Ejecución_administración_de_procesos</t>
  </si>
  <si>
    <t>Tecnología</t>
  </si>
  <si>
    <t>Evento_externo</t>
  </si>
  <si>
    <t>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t>
  </si>
  <si>
    <t>Falta de aplicación de los procedimientos</t>
  </si>
  <si>
    <t>Contrapartes de la entidad (naturales o jurídicas)</t>
  </si>
  <si>
    <t>Fraude interno</t>
  </si>
  <si>
    <t>Daño de equipos</t>
  </si>
  <si>
    <t>Derrumbes</t>
  </si>
  <si>
    <t>Fraude Externo</t>
  </si>
  <si>
    <t>Eventos relacionados con transacciones y Operaciones realizadas por un cliente o usuario, que accede o entrega un bien o servicio a la entidad, a través de los canales dispuestos y en una jurisdicción específica.</t>
  </si>
  <si>
    <t>Falta segregación de funciones</t>
  </si>
  <si>
    <t>Soborno</t>
  </si>
  <si>
    <t>Caída de sistemas de información y aplicaciones</t>
  </si>
  <si>
    <t>Incendios</t>
  </si>
  <si>
    <t>Suplantación de identidad</t>
  </si>
  <si>
    <t>Eventos relacionados con las conductas o comportamientos de los empleados que afectan la Integridad Pública</t>
  </si>
  <si>
    <t>Errores de grabación, autorización</t>
  </si>
  <si>
    <t>Canales utilizados para la operación</t>
  </si>
  <si>
    <t xml:space="preserve">Gestión inadecuada de conflicto de Intereses </t>
  </si>
  <si>
    <t>Caída de redes</t>
  </si>
  <si>
    <t>Inundaciones</t>
  </si>
  <si>
    <t>Asalto a la oficina</t>
  </si>
  <si>
    <t>Eventos relacionados con la infraestructura tecnológica de la entidad.</t>
  </si>
  <si>
    <t>Errores en cálculos para pagos internos y externos</t>
  </si>
  <si>
    <t>Jurisdicciones (nacional o territorial)</t>
  </si>
  <si>
    <t>Corrupción</t>
  </si>
  <si>
    <t>Errores en hardware o software</t>
  </si>
  <si>
    <t>Daños a activos fijos</t>
  </si>
  <si>
    <t>Atentados, vandalismo, orden público</t>
  </si>
  <si>
    <t>Eventos relacionados con la infraestructura física de la entidad.</t>
  </si>
  <si>
    <t>Falta de supervisión o interventoría</t>
  </si>
  <si>
    <t>Errores en programas</t>
  </si>
  <si>
    <t>Eventos por situaciones externas que afectan la entidad.</t>
  </si>
  <si>
    <t xml:space="preserve">Alta rotación o insuficiencia de personal </t>
  </si>
  <si>
    <t>Acciones contrarias a las leyes o acuerdos de empleo, salud o seguridad en el trabajo</t>
  </si>
  <si>
    <t>Acciones contrarias a las leyes o acuerdos contractuales</t>
  </si>
  <si>
    <t>Falta de capacitación y otros temas relacionados con el personal</t>
  </si>
  <si>
    <t>Características de Eficiencia</t>
  </si>
  <si>
    <t>Peso</t>
  </si>
  <si>
    <t>Factor</t>
  </si>
  <si>
    <t>Tipo</t>
  </si>
  <si>
    <r>
      <t>*</t>
    </r>
    <r>
      <rPr>
        <b/>
        <sz val="9"/>
        <color rgb="FF4D4D4D"/>
        <rFont val="Arial"/>
        <family val="2"/>
      </rPr>
      <t>Implementación</t>
    </r>
  </si>
  <si>
    <r>
      <t xml:space="preserve">*Nota: </t>
    </r>
    <r>
      <rPr>
        <sz val="7"/>
        <color rgb="FF4D4D4D"/>
        <rFont val="Arial"/>
        <family val="2"/>
      </rPr>
      <t>En implementación no se tienen controles semiautomáticos.</t>
    </r>
  </si>
  <si>
    <t>Atributos adicionales del control no tienen valoración pero deben cumplir con todos</t>
  </si>
  <si>
    <t>Basados en la estructura del Modelo de Operación por procesos, despliegue desde cada proceso, sus procedimientos y esquemas asociados, que se encuentren documentados.</t>
  </si>
  <si>
    <t>Sistemas de información de apoyo a la ejecución del control (si existen).</t>
  </si>
  <si>
    <t>Políticas de operación, manuales o guías específicas.</t>
  </si>
  <si>
    <t>Diario</t>
  </si>
  <si>
    <t>La oportunidad en que se ejecuta el control debe ayudar a prevenir la mitigación del riesgo o a detectar la materialización del riesgo de manera oportuna.</t>
  </si>
  <si>
    <t>Mensual</t>
  </si>
  <si>
    <t>Bimestral</t>
  </si>
  <si>
    <t>Trimestral</t>
  </si>
  <si>
    <t>Semestral</t>
  </si>
  <si>
    <r>
      <t xml:space="preserve">Evidencia
</t>
    </r>
    <r>
      <rPr>
        <sz val="9"/>
        <color rgb="FF4D4D4D"/>
        <rFont val="Arial"/>
        <family val="2"/>
      </rPr>
      <t>(Trazabilidad de la ejecución)</t>
    </r>
  </si>
  <si>
    <t>Se deja evidencia o rastro de la ejecución del control.</t>
  </si>
  <si>
    <r>
      <t xml:space="preserve">Ejecución 
</t>
    </r>
    <r>
      <rPr>
        <sz val="9"/>
        <color rgb="FF4D4D4D"/>
        <rFont val="Arial"/>
        <family val="2"/>
      </rPr>
      <t>(Fuentes de información internas o externas)</t>
    </r>
  </si>
  <si>
    <t>Formatos o registros internos formales.</t>
  </si>
  <si>
    <t xml:space="preserve">Externa </t>
  </si>
  <si>
    <t>Registros externos confiables (extractos bancarios, confirmaciones de autenticidad de documentos, SECOP, SIIF, SIGEP, bases de datos).</t>
  </si>
  <si>
    <t>Combinación de datos de fuentes internas y externas formales.</t>
  </si>
  <si>
    <t>IMPACTO INHERENTE</t>
  </si>
  <si>
    <t>PROBABILIDAD INHERENTE</t>
  </si>
  <si>
    <t>Resultado</t>
  </si>
  <si>
    <t>PROBABILIDAD</t>
  </si>
  <si>
    <t>IMPACTO</t>
  </si>
  <si>
    <t>No. Riesgo</t>
  </si>
  <si>
    <t>Riesgo</t>
  </si>
  <si>
    <t>Frecuencia de la Actividad</t>
  </si>
  <si>
    <t>% Probabilidad</t>
  </si>
  <si>
    <t>Nivel Probabilidad</t>
  </si>
  <si>
    <t>%</t>
  </si>
  <si>
    <t>Nivel</t>
  </si>
  <si>
    <t>Porcentaje de Impacto</t>
  </si>
  <si>
    <t>Nivel de Impacto</t>
  </si>
  <si>
    <t>Mínimo</t>
  </si>
  <si>
    <t>Máximo</t>
  </si>
  <si>
    <t>% Impacto</t>
  </si>
  <si>
    <t>Afectación_Económica</t>
  </si>
  <si>
    <t>El riesgo afecta la imagen de algún área de la organización.</t>
  </si>
  <si>
    <t>Muy Baja</t>
  </si>
  <si>
    <t>La actividad que conlleva el riesgo se ejecuta como máximos 2 veces por año</t>
  </si>
  <si>
    <t>Leve</t>
  </si>
  <si>
    <t>Baja</t>
  </si>
  <si>
    <t>La actividad que conlleva el riesgo se ejecuta de 3 a 24 veces por año</t>
  </si>
  <si>
    <t>Menor</t>
  </si>
  <si>
    <t>El riesgo afecta la imagen de la entidad internamente, de conocimiento general nivel interno, de junta directiva y accionistas y/o de proveedores.</t>
  </si>
  <si>
    <t>Media</t>
  </si>
  <si>
    <t>La actividad que conlleva el riesgo se ejecuta de 24 a 500 veces por año</t>
  </si>
  <si>
    <t>Moderado</t>
  </si>
  <si>
    <t>El riesgo afecta la imagen de la entidad con algunos usuarios de relevancia frente al logro de los objetivos.</t>
  </si>
  <si>
    <t>Alta</t>
  </si>
  <si>
    <t>La actividad que conlleva el riesgo se ejecuta mínimo 500 veces al año y máximo 5.000 veces por año</t>
  </si>
  <si>
    <t>Mayor</t>
  </si>
  <si>
    <t>El riesgo afecta la imagen de la entidad con efecto publicitario sostenido a nivel de sector administrativo, nivel departamental o municipal.</t>
  </si>
  <si>
    <t>Muy Alta</t>
  </si>
  <si>
    <t>La actividad que conlleva el riesgo se ejecuta más de 5.000 veces por año</t>
  </si>
  <si>
    <t>Catastrófico</t>
  </si>
  <si>
    <t>El riesgo afecta la imagen de la entidad a nivel nacional, con efecto publicitario sostenido a nivel país</t>
  </si>
  <si>
    <t>N/A</t>
  </si>
  <si>
    <t>MAPA DE CALOR RIESGO INHERENTE</t>
  </si>
  <si>
    <t>CALIFICACIÓN RIESGO INHERENTE</t>
  </si>
  <si>
    <t>No. DEL RIESGO</t>
  </si>
  <si>
    <t>RIESGO</t>
  </si>
  <si>
    <t>Alto</t>
  </si>
  <si>
    <t>Extremo</t>
  </si>
  <si>
    <t>Bajo</t>
  </si>
  <si>
    <t>NIVELES DE RIESGO</t>
  </si>
  <si>
    <t xml:space="preserve"> </t>
  </si>
  <si>
    <t>VALORACIÓN DEL CONTROL</t>
  </si>
  <si>
    <t xml:space="preserve">Peso del Control + Peso de la implementación </t>
  </si>
  <si>
    <t>NIVEL</t>
  </si>
  <si>
    <t>Atributos del control</t>
  </si>
  <si>
    <t>% MIN</t>
  </si>
  <si>
    <t>% MAX</t>
  </si>
  <si>
    <t>% Probabilidad Riesgo Inherente</t>
  </si>
  <si>
    <t>% Impacto Riesgo Inherente</t>
  </si>
  <si>
    <t>No. Control</t>
  </si>
  <si>
    <t>Responsable
(Cargo y/o Aplicativo)</t>
  </si>
  <si>
    <t>Acción
(Inicia con un verbo)</t>
  </si>
  <si>
    <t>Complemento (Periodicidad - Observaciones o Desviaciones)</t>
  </si>
  <si>
    <t>Descripción del control</t>
  </si>
  <si>
    <t>Evidencia
(Trazabilidad de la ejecución)</t>
  </si>
  <si>
    <t>Ejecución</t>
  </si>
  <si>
    <t>Probabilidad residual Final</t>
  </si>
  <si>
    <t>Impacto Residual Final</t>
  </si>
  <si>
    <t>MAPA DE CALOR RIESGO RESIDUAL</t>
  </si>
  <si>
    <t>CALIFICACIÓN RIESGO RESIDUAL</t>
  </si>
  <si>
    <t>Probabilidad Residual</t>
  </si>
  <si>
    <t>Severidad 
(Nivel de Riesgo)</t>
  </si>
  <si>
    <t>RIESGO INHERENTE Y RESIDUAL DEL PROCESO</t>
  </si>
  <si>
    <r>
      <rPr>
        <b/>
        <sz val="11"/>
        <color theme="1"/>
        <rFont val="Calibri"/>
        <family val="2"/>
        <scheme val="minor"/>
      </rPr>
      <t>Explicaciones Para realizar la ponderación de Riesgos.</t>
    </r>
    <r>
      <rPr>
        <sz val="11"/>
        <color theme="1"/>
        <rFont val="Calibri"/>
        <family val="2"/>
        <scheme val="minor"/>
      </rPr>
      <t xml:space="preserve">
1. Si en la sumatoria de los riesgos los Extremos representan mas o igual al 20% de los Riesgos, la calificación del Proceso será EXTREMO.</t>
    </r>
  </si>
  <si>
    <t>2. Si en la sumatoria de los riesgos Extermos y altos representan mas o igual al 30% de los Riesgos Calificados, y menos del 20% de los Riesgos Extremos la calificación del Proceso será ALTO.</t>
  </si>
  <si>
    <t>3. Si en la sumatoria de los riesgos Extremos, altos y moderados representan mas o igual al  40% de los Riesgos Calificados, y menos del 30% de los Riesgos Extremos y Altos, y Menos del 20% de los Riesgos Extremos, la calificación del Proceso será MODERADO.</t>
  </si>
  <si>
    <r>
      <t xml:space="preserve">4. Si en la sumatoria de los riesgos Extremos, altos,  moderados y bajos representan mas o igual al  50% de los Riesgos Calificados, y menos del 40% de los riesgos Extremos, altos y moderados, y menos del 30% de los riesgos calificados en Extremos y Altos, y menos del 20% de los riesgos Extremos, la calificación del proceso sera BAJO.
</t>
    </r>
    <r>
      <rPr>
        <b/>
        <sz val="11"/>
        <color theme="1"/>
        <rFont val="Calibri"/>
        <family val="2"/>
        <scheme val="minor"/>
      </rPr>
      <t xml:space="preserve">Nota: </t>
    </r>
    <r>
      <rPr>
        <sz val="11"/>
        <color theme="1"/>
        <rFont val="Calibri"/>
        <family val="2"/>
        <scheme val="minor"/>
      </rPr>
      <t>Adapatado de Instituto de Auditores Internos</t>
    </r>
    <r>
      <rPr>
        <b/>
        <sz val="11"/>
        <color theme="1"/>
        <rFont val="Calibri"/>
        <family val="2"/>
        <scheme val="minor"/>
      </rPr>
      <t xml:space="preserve"> COSO ERM </t>
    </r>
    <r>
      <rPr>
        <sz val="11"/>
        <color theme="1"/>
        <rFont val="Calibri"/>
        <family val="2"/>
        <scheme val="minor"/>
      </rPr>
      <t>Agosto 2014</t>
    </r>
  </si>
  <si>
    <t>RIESGO INHERENTE DEL PROCESO</t>
  </si>
  <si>
    <t>RIESGO RESIDUAL DEL PROCESO</t>
  </si>
  <si>
    <t>Sumatoria de riesgos Extremos</t>
  </si>
  <si>
    <t>Sumatoria de riesgos altos</t>
  </si>
  <si>
    <t>Sumatoria de riesgos moderados</t>
  </si>
  <si>
    <t>Sumatoria de Riesgos bajos</t>
  </si>
  <si>
    <t>Total</t>
  </si>
  <si>
    <t>Fecha</t>
  </si>
  <si>
    <t>Control de Cambios</t>
  </si>
  <si>
    <t>Cálculo de Probabilidad</t>
  </si>
  <si>
    <t>Probabilidad residual 1</t>
  </si>
  <si>
    <t>Probabilidad residual a partir del segundo control</t>
  </si>
  <si>
    <t>Cálculo de Impacto</t>
  </si>
  <si>
    <t>Impacto residual 1</t>
  </si>
  <si>
    <t>Impacto residual a partir del segundo control</t>
  </si>
  <si>
    <t>Tipo de control para probabilidad</t>
  </si>
  <si>
    <t>Tipo de control para Impacto</t>
  </si>
  <si>
    <t>Valor Total del Control probabilidad</t>
  </si>
  <si>
    <t>Valor Total del control Impacto</t>
  </si>
  <si>
    <t>Probabilidad Inherente</t>
  </si>
  <si>
    <t>Siempre que se ejecuta la actividad</t>
  </si>
  <si>
    <t>Combinado (manual y electrónico)</t>
  </si>
  <si>
    <t>Combinación análisis documental y sistemas de información de apoyo</t>
  </si>
  <si>
    <t>Se aplican análisis documentales y registros en sistemas de información de apoyo.</t>
  </si>
  <si>
    <t>De acuerdo al cálculo de controles correctivos digite el valor residual final</t>
  </si>
  <si>
    <t>Atributos Eficiencia</t>
  </si>
  <si>
    <t xml:space="preserve">Atibutos Formalización del control </t>
  </si>
  <si>
    <t xml:space="preserve">Atributos Formalización del control </t>
  </si>
  <si>
    <t>Atributos del Control</t>
  </si>
  <si>
    <t>De acuerdo al cálculo de controles preventivos y detectivos digite el valor residual final en Probabilidad</t>
  </si>
  <si>
    <t xml:space="preserve">Permite definir un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</si>
  <si>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r>
      <t>1 INSTRUCTIVO:</t>
    </r>
    <r>
      <rPr>
        <sz val="11"/>
        <rFont val="Arial"/>
        <family val="2"/>
      </rPr>
      <t xml:space="preserve"> Identifica el contenido del archivo y su forma de diligenciamiento y funcionalidades.</t>
    </r>
  </si>
  <si>
    <r>
      <t>2 CONTEXTO E IDENTIFICACIÓN:</t>
    </r>
    <r>
      <rPr>
        <sz val="11"/>
        <rFont val="Arial"/>
        <family val="2"/>
      </rPr>
      <t xml:space="preserve"> Se establece el Número, Descripción y Factor del riesgo</t>
    </r>
  </si>
  <si>
    <r>
      <t xml:space="preserve">Circunstancias bajo las cuales se presenta el riesgo, es la situación más evidente frente al riesgo, redacte de la forma más concreta posible.
(Iniciar con la palabra </t>
    </r>
    <r>
      <rPr>
        <b/>
        <sz val="9"/>
        <rFont val="Arial"/>
        <family val="2"/>
      </rPr>
      <t>por</t>
    </r>
    <r>
      <rPr>
        <sz val="9"/>
        <rFont val="Arial"/>
        <family val="2"/>
      </rPr>
      <t>)</t>
    </r>
  </si>
  <si>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theme="9" tint="-0.249977111117893"/>
        <rFont val="Arial"/>
        <family val="2"/>
      </rPr>
      <t>POSIBILIDAD DE + Impacto para la entidad (Qué) + Causa Inmediata (Cómo) + Causa Raíz (Por qué)</t>
    </r>
    <r>
      <rPr>
        <sz val="9"/>
        <rFont val="Arial"/>
        <family val="2"/>
      </rPr>
      <t xml:space="preserve"> 
(Se genera automáticamente)</t>
    </r>
  </si>
  <si>
    <r>
      <t>4 MAPA CALOR INHERENTE:</t>
    </r>
    <r>
      <rPr>
        <sz val="11"/>
        <rFont val="Arial"/>
        <family val="2"/>
      </rPr>
      <t xml:space="preserve"> Representación gráfica de la ubicación de cada riesgo inherente en el mapa de calor (En esta hoja no se ingresan datos)</t>
    </r>
  </si>
  <si>
    <r>
      <t xml:space="preserve">Recuerde que el control se define como la medida que permite reducir o mitigar un riesgo. Defina el control (es) que atacan la causa raíz del riesgo, considere la estructura explicada en la guía: </t>
    </r>
    <r>
      <rPr>
        <b/>
        <sz val="9"/>
        <color theme="9" tint="-0.249977111117893"/>
        <rFont val="Arial"/>
        <family val="2"/>
      </rPr>
      <t>Responsable de ejecutar el control + Acción + Complemento</t>
    </r>
  </si>
  <si>
    <r>
      <t>6 MAPA CALOR RESIDUAL:</t>
    </r>
    <r>
      <rPr>
        <sz val="11"/>
        <rFont val="Arial"/>
        <family val="2"/>
      </rPr>
      <t xml:space="preserve"> Representación gráfica de la ubicación de cada riesgo residual en el mapa de calor (En esta hoja no se ingresan datos)</t>
    </r>
  </si>
  <si>
    <r>
      <t>7 MAPA CALOR INHEREN Y RESIDUAL:</t>
    </r>
    <r>
      <rPr>
        <sz val="11"/>
        <rFont val="Arial"/>
        <family val="2"/>
      </rPr>
      <t xml:space="preserve"> Comparación gráfica de la ubicación de cada riesgo inherente y residual en el mapa de calor (En esta hoja no se ingresan dados)</t>
    </r>
  </si>
  <si>
    <r>
      <t xml:space="preserve">De conformidad con lo establecido en el Decreto 1499 de 2017, mediante el cual se crea un solo Sistema de Gestión y se alinea con el Sistema de Control Interno a través del Modelo Integrado de Planeación y Gestión MIPG, modelo que incorpora la Dimensión 7 que desarrolla el Modelo Estándar de Control Interno MECI, el cual integra el esquema de líneas para una adecuada definición de roles y responsabilidades para la gestión del riesgo y control; y que, con la expedición de la Ley 2195 de 2022 que crea los Programas de Transparencia y Ética Pública PTEP, su Decreto reglamentario 1122 de 2024 que define la metodología para su estructuración, marco en el cual se establece el componente programático relacionado con la gestión del riesgo, se plantea la necesidad de establecer un proceso para la gestión integral del riesgo que permita a la Alta Dirección y los servidores en todos sus niveles identificar y controlar aquellas situaciones que pueden impedir el logro de los objetivos, así como para una adecuada protección de los recursos, con una decidida estrategia de lucha contra la corrupción, se propone el presente formato que desarrolla el esquema metodológico desplegado en la </t>
    </r>
    <r>
      <rPr>
        <b/>
        <sz val="10"/>
        <color theme="9" tint="-0.249977111117893"/>
        <rFont val="Arial"/>
        <family val="2"/>
      </rPr>
      <t>Guía para la Gestión Integral del Riesgo en Entidades Públicas versión 7</t>
    </r>
    <r>
      <rPr>
        <sz val="10"/>
        <rFont val="Arial"/>
        <family val="2"/>
      </rPr>
      <t>. El formato permite desarrollar en cada hoja los pasos definidos a partir de análisis de contexto (interno y/o externo), los factores de riesgo para el proceso analizado, para pasar a la Identificación y descripción del riesgo, análisis de Riesgo Inherente, diseño y análisis de controles, y valoración de riesgo residual.</t>
    </r>
  </si>
  <si>
    <r>
      <t xml:space="preserve">Antes de iniciar con el diligenciamiento de la matriz, se requiere haber avanzado en el </t>
    </r>
    <r>
      <rPr>
        <b/>
        <sz val="11"/>
        <rFont val="Arial"/>
        <family val="2"/>
      </rPr>
      <t>análisis del contexto (interno y externo),</t>
    </r>
    <r>
      <rPr>
        <sz val="11"/>
        <rFont val="Arial"/>
        <family val="2"/>
      </rPr>
      <t xml:space="preserve"> </t>
    </r>
    <r>
      <rPr>
        <b/>
        <sz val="11"/>
        <rFont val="Arial"/>
        <family val="2"/>
      </rPr>
      <t>luego específicamente considerar el proceso, su objetivo, alcance, actividades clave</t>
    </r>
    <r>
      <rPr>
        <sz val="11"/>
        <rFont val="Arial"/>
        <family val="2"/>
      </rPr>
      <t xml:space="preserve">, </t>
    </r>
    <r>
      <rPr>
        <b/>
        <sz val="11"/>
        <rFont val="Arial"/>
        <family val="2"/>
      </rPr>
      <t>procedimientos, sistema de información y otras herramientas que componen el Sistema de Gestión y Control de la entidad</t>
    </r>
    <r>
      <rPr>
        <sz val="11"/>
        <rFont val="Arial"/>
        <family val="2"/>
      </rPr>
      <t>, como elementos esenciales para la</t>
    </r>
    <r>
      <rPr>
        <b/>
        <sz val="11"/>
        <color theme="9" tint="-0.249977111117893"/>
        <rFont val="Arial"/>
        <family val="2"/>
      </rPr>
      <t xml:space="preserve"> identificación y descirpción del riesgo.</t>
    </r>
    <r>
      <rPr>
        <sz val="11"/>
        <rFont val="Arial"/>
        <family val="2"/>
      </rPr>
      <t xml:space="preserve">
En la etapa de </t>
    </r>
    <r>
      <rPr>
        <b/>
        <sz val="11"/>
        <color theme="9" tint="-0.249977111117893"/>
        <rFont val="Arial"/>
        <family val="2"/>
      </rPr>
      <t>análisis de riesgo inherente,</t>
    </r>
    <r>
      <rPr>
        <sz val="11"/>
        <rFont val="Arial"/>
        <family val="2"/>
      </rPr>
      <t xml:space="preserve"> donde se establece la probabilidad e impacto y zona de severidad del riesgo, se deberán atender los lineamientos para su definición (tablas y matriz) establecidos por la entidad, propuestas en la guía y que deberán adaptarse y ajustarse si es del caso en la estructura de la matriz en la hoja </t>
    </r>
    <r>
      <rPr>
        <b/>
        <sz val="11"/>
        <color theme="9" tint="-0.249977111117893"/>
        <rFont val="Arial"/>
        <family val="2"/>
      </rPr>
      <t>FÓRMULAS.</t>
    </r>
    <r>
      <rPr>
        <sz val="11"/>
        <rFont val="Arial"/>
        <family val="2"/>
      </rPr>
      <t xml:space="preserve">
En la etapa de </t>
    </r>
    <r>
      <rPr>
        <b/>
        <sz val="11"/>
        <color theme="9" tint="-0.249977111117893"/>
        <rFont val="Arial"/>
        <family val="2"/>
      </rPr>
      <t>diseño y análisis de controles</t>
    </r>
    <r>
      <rPr>
        <sz val="11"/>
        <rFont val="Arial"/>
        <family val="2"/>
      </rPr>
      <t xml:space="preserve">, se establecen los controles (preventivos, detectivos, correctivos), aplicando la estructura para su redacción y la incorporación de los atributos de eficiencia e informativos.
Finalmente en la etapa de </t>
    </r>
    <r>
      <rPr>
        <b/>
        <sz val="11"/>
        <color theme="9" tint="-0.249977111117893"/>
        <rFont val="Arial"/>
        <family val="2"/>
      </rPr>
      <t>valoracion del riesgo residual</t>
    </r>
    <r>
      <rPr>
        <sz val="11"/>
        <rFont val="Arial"/>
        <family val="2"/>
      </rPr>
      <t xml:space="preserve">, se define la efectividad en la aplicación de los controles. </t>
    </r>
  </si>
  <si>
    <r>
      <t>Causa  principal  o básica, corresponde a las razones por la cuales se puede presentar  el riesgo, redacte de la forma más concreta posible.
(Iniciar con</t>
    </r>
    <r>
      <rPr>
        <b/>
        <sz val="9"/>
        <rFont val="Arial"/>
        <family val="2"/>
      </rPr>
      <t xml:space="preserve"> debido a </t>
    </r>
    <r>
      <rPr>
        <sz val="9"/>
        <rFont val="Arial"/>
        <family val="2"/>
      </rPr>
      <t>o</t>
    </r>
    <r>
      <rPr>
        <b/>
        <sz val="9"/>
        <rFont val="Arial"/>
        <family val="2"/>
      </rPr>
      <t xml:space="preserve"> a causa de</t>
    </r>
    <r>
      <rPr>
        <sz val="9"/>
        <rFont val="Arial"/>
        <family val="2"/>
      </rPr>
      <t>)</t>
    </r>
  </si>
  <si>
    <t>SELECCIONE FUENTE GENERADORA DEL EVENTO</t>
  </si>
  <si>
    <t>FACTOR DEL RIESGO / SELECCIONE FUENTE GENERADORA DEL EVENTO</t>
  </si>
  <si>
    <t>Una vez seleccione el Factor de Riesgo, debe definir la fuente generadora de la lista desplegable.</t>
  </si>
  <si>
    <t>DESCRIPCIÓN DEL FACTOR RIESGO</t>
  </si>
  <si>
    <t>Se genera automáticamente según lo seleccinado de FACTOR DEL RIESGO</t>
  </si>
  <si>
    <r>
      <t xml:space="preserve">Defina el número de veces que se ejecuta la actividad durante el año, (Recuerde la probabilidad e ocurrencia del riesgo se define como el No. de veces que se pasa por el punto de riesgo en el periodo de 1 año). La matriz automáticamente hará el cálculo para el nivel de probabilidad inherente.
</t>
    </r>
    <r>
      <rPr>
        <b/>
        <sz val="9"/>
        <rFont val="Arial"/>
        <family val="2"/>
      </rPr>
      <t>La matriz calcula automáticamente:</t>
    </r>
    <r>
      <rPr>
        <sz val="9"/>
        <rFont val="Arial"/>
        <family val="2"/>
      </rPr>
      <t xml:space="preserve">
Frecuencia de la Actividad
% Probabilidad
Nivel Probabilidad</t>
    </r>
  </si>
  <si>
    <r>
      <t>5 VALORACIÓN DEL CONTROL:</t>
    </r>
    <r>
      <rPr>
        <sz val="11"/>
        <rFont val="Arial"/>
        <family val="2"/>
      </rPr>
      <t xml:space="preserve"> Para efecto de poder hacer los cálculos de forma acumulativa, tal como lo señala la metodología, se requiere hacer el análisis con los controles Preventivos y Detectivos que afectan la PROBABILIDAD de ocurrencia del riesgo (Diligenciar HOJA VALORACIÓN CONTROL PROBABILIDAD). Si se cuenta con controles Correctivos que afectan el IMPACTO del riesgo en caso de materialización (Diligenciar HOJA VALORACIÓN CONTROL IMPACTO). A partir de estos 2 análisis se contará con el cálculo de riesgo residual.</t>
    </r>
  </si>
  <si>
    <t>Se calcula automáticamente según lo seleccionado en Implementación:
Manual
Automático</t>
  </si>
  <si>
    <t>Atributos de formalización del control</t>
  </si>
  <si>
    <r>
      <t xml:space="preserve">Debe seleccionar de listas desplegables
</t>
    </r>
    <r>
      <rPr>
        <b/>
        <sz val="9"/>
        <rFont val="Arial"/>
        <family val="2"/>
      </rPr>
      <t>Documentación</t>
    </r>
    <r>
      <rPr>
        <sz val="9"/>
        <rFont val="Arial"/>
        <family val="2"/>
      </rPr>
      <t xml:space="preserve">: Procedimientos, Sistemas de Información, Otros esquemas, Combinación estructuras documentales y sistemas de información.
</t>
    </r>
    <r>
      <rPr>
        <b/>
        <sz val="9"/>
        <rFont val="Arial"/>
        <family val="2"/>
      </rPr>
      <t>Frecuencia:</t>
    </r>
    <r>
      <rPr>
        <sz val="9"/>
        <rFont val="Arial"/>
        <family val="2"/>
      </rPr>
      <t xml:space="preserve"> Siempre que se ejecuta la actividad, Periódicamente (diario, mensual, bimestral, trimestral, semestral).
</t>
    </r>
    <r>
      <rPr>
        <b/>
        <sz val="9"/>
        <rFont val="Arial"/>
        <family val="2"/>
      </rPr>
      <t xml:space="preserve">Evidencia: </t>
    </r>
    <r>
      <rPr>
        <sz val="9"/>
        <rFont val="Arial"/>
        <family val="2"/>
      </rPr>
      <t xml:space="preserve">Con registro manual, Con registro electrónico, Combinado (manual y electrónico).
</t>
    </r>
    <r>
      <rPr>
        <b/>
        <sz val="9"/>
        <rFont val="Arial"/>
        <family val="2"/>
      </rPr>
      <t>Ejecución</t>
    </r>
    <r>
      <rPr>
        <sz val="9"/>
        <rFont val="Arial"/>
        <family val="2"/>
      </rPr>
      <t>: Interna, Externa, Mixta.</t>
    </r>
  </si>
  <si>
    <t>Se calcula automáticamente de acuerdo con el número de controles definidos (de forma acumulativa). Una vez calcule el último control en % Probabilidad Residual digite el valor final, automáticamente se refleja la colorimetría correspondiente.</t>
  </si>
  <si>
    <t>Se calcula automáticamente de acuerdo con el número de controles definidos (de forma acumulativa). Una vez calcule el último control en % Impacto Residual digite el valor final, automáticamente se refleja la colorimetría correspondiente.</t>
  </si>
  <si>
    <r>
      <t>8 PERFIL DE RIESGO:</t>
    </r>
    <r>
      <rPr>
        <sz val="11"/>
        <rFont val="Arial"/>
        <family val="2"/>
      </rPr>
      <t xml:space="preserve"> Resumen calcula el nivel de riesgo del proceso (En esta hoja no se ingresan datos)</t>
    </r>
  </si>
  <si>
    <r>
      <t>9 CONTROL DE CAMBIOS:</t>
    </r>
    <r>
      <rPr>
        <sz val="11"/>
        <rFont val="Arial"/>
        <family val="2"/>
      </rPr>
      <t xml:space="preserve"> En ella se debe registrar los cambios al formato y al contenido del mismo</t>
    </r>
  </si>
  <si>
    <r>
      <t>10 FORMULAS:</t>
    </r>
    <r>
      <rPr>
        <sz val="11"/>
        <rFont val="Arial"/>
        <family val="2"/>
      </rPr>
      <t xml:space="preserve"> La información que contiene se utiliza para realizar operaciones en las demás hojas (En esta hoja no se ingresan datos). Utilicela en caso de requerir incluir ajustes en los descriptores de las tablas de probabilidad e impacto. </t>
    </r>
    <r>
      <rPr>
        <b/>
        <sz val="11"/>
        <color theme="9" tint="-0.249977111117893"/>
        <rFont val="Arial"/>
        <family val="2"/>
      </rPr>
      <t>NOTA:</t>
    </r>
    <r>
      <rPr>
        <sz val="11"/>
        <rFont val="Arial"/>
        <family val="2"/>
      </rPr>
      <t xml:space="preserve"> La hoja se encuentra oculta para evitar que se borren los datos, será posible hacerla visible con la opción mostrar (clic derecho sobre alguna de las pestañas).</t>
    </r>
  </si>
  <si>
    <t xml:space="preserve">Zona Riesgo Moderada </t>
  </si>
  <si>
    <t>Zona Riesgo Baja</t>
  </si>
  <si>
    <t>Zona Riesgo Alta</t>
  </si>
  <si>
    <t>Zona Riesgo Extrema</t>
  </si>
  <si>
    <t>Se debe ingresar información solo en las celdas identificadas con color NARANJA CLARO, las demás contienen formulas de autollenado, la matriz no se encuentra protegida, por lo que, es necesario validar que no se afecten para evitar errores o análisis incorrectos. Revise comentarios orientadores.</t>
  </si>
  <si>
    <t>UAERMV</t>
  </si>
  <si>
    <t>Orientar a la entidad en la planeación, ejecución, seguimiento y monitoreo de planes, programas, proyectos, procesos y políticas dirigidas al cumplimiento de la misión, visión, Plan de Desarrollo Distrital y objetivos institucionales en el marco de la implementación del modelo de gestión pública.</t>
  </si>
  <si>
    <t>Vigencia: 2026</t>
  </si>
  <si>
    <t>El designado por el jefe de la OAP</t>
  </si>
  <si>
    <t>Verifica</t>
  </si>
  <si>
    <t>mensualmente el reporte presentado por las dependencias  relacionado con el cumplimiento del avance  de las metas físicas de los proyectos de inversión. Como soporte quedan los reportes en las herramientas oficiales, correo de retroalimentación y/o soporte de mesa de trabajo
En caso de encontrar inconsistencias  en el reporte se realizá mesa de revisión con los responsables de los proyectos de inversión</t>
  </si>
  <si>
    <t xml:space="preserve"> el corte presupuestal y consolida mensualmente el informe de ejecución de los proyectos de inversión mediante el cual se presentan observaciones, alertas y/o recomendaciones frente a su avance
Como soporte queda el informe ejecutivo de seguimiento a proyectos, En caso de tener observaciones, alertas,  se realizá mesa de revisión con los responsables de los proyectos de inversión</t>
  </si>
  <si>
    <t>Menor a 130 SMLMV</t>
  </si>
  <si>
    <t>Entre 130 y 650 SMLMV</t>
  </si>
  <si>
    <t>Entre 650 y 1300 SMLMV</t>
  </si>
  <si>
    <t>Entre 1300 y 6500 SMLMV</t>
  </si>
  <si>
    <t>Mayor a 6500 SMLMV</t>
  </si>
  <si>
    <t>El contratista designado por el Jefe de la Oficina de Servicio a la Ciudadanía y Sostenibilidad</t>
  </si>
  <si>
    <t>Revisa</t>
  </si>
  <si>
    <t xml:space="preserve"> Cuatrimestralmente, que todos los contratistas, servidores publicos, director general, jefes o encargados de servicio a la ciudadanía y de correspondencia, así como los funcionarios y colaboradores que hacen parte del ciclo de gestión de las denuncias y peticiones en general, hayan suscrito el compromiso de confidencialidad, reserva y no divulgación de la información, el cual debe ser archivado en sus hojas de vida o carpeta contractual, según corresponda. Estos acuerdos son firmados una unica vez cuando ingresan a la entidad, y no es necesarios firmarse de manera periodica a menos que haya un cambio de formato o de directriz por parte de la Secretaria General de la Alcaldía Mayor de Bogotá. Como evidencia de esta acción se cuenta con formatos de confidencialidad firmados una unica vez, así como memorandos enviados a Talento Humano y Gerencia Administrativa y Financiera con la solicitud de inclusión de estos acuerdos en las hojas de vida y expedientes contractuales. Del mismo modo, acta de reunión firmada por los delegados del jefe de la OSCS, donde se verifique el buen diligenciamiento  y que todos los involucrados cuenten con estos formatos de confidencialidad firmados.
En caso de evidenciar que los formatos de confidencialidad y los memorandos no se han firmado y remitido a talento humano, se procederá de inmediato a surtir dicha acción</t>
  </si>
  <si>
    <t>El jefe de Oficina de Servicio a la Ciudadanía y Sostenibilidad designa al enlace del proceso SRPI para que</t>
  </si>
  <si>
    <t>que cuatrimestralmente se realice la apropiación de la Política antisoborno y antifraude de la UAERMV, dirigidas al proceso SRPI, a través de la realización de una jornada de sensibilización, el cual se mide con una evaluación a todos los participantes de la sesión. 
La evidencia será el análisis de la encuesta, que demuestre más del 75% de aprobación en total de todos los participantes, así como, la presentación o material de apoyo de la sesión y el listado de asistencia de esta.
En caso de no alcanzar el porcentaje de aprobación, se repetirá de manera personalizada la sesión y la medición.</t>
  </si>
  <si>
    <t>Cuatrmestral</t>
  </si>
  <si>
    <t xml:space="preserve">por perdida, hurto o daño de elementos devolutivos y de consumo necesarios para la gestión ambiental, social y de sst </t>
  </si>
  <si>
    <t>debido a la falta de cuidado, rigurosidad en la vigilancia y debilidades en los controles internos</t>
  </si>
  <si>
    <t xml:space="preserve">Los profesionales designados por el jefe de Servicio a la Ciudadanía y Sostenibilidad (Coordinadores (as)  Ambiental, Social y SST) </t>
  </si>
  <si>
    <r>
      <t xml:space="preserve">Cuatrimestralmente la apropiación de las sensibilizaciones en las tematicas (de cuidado de lo publico, cuidado de bienes y responsabilidades en el uso adecuado y peridda de los bienes publicos) con una evaluación de tres (3) jornadas de sensibilización; lo anterior se realizará mediante un documento  de evaluación y </t>
    </r>
    <r>
      <rPr>
        <b/>
        <sz val="12"/>
        <rFont val="Arial"/>
        <family val="2"/>
      </rPr>
      <t xml:space="preserve">la evidencia será el analisis, como producto de los resultados de las evaluaciones aplicadas. </t>
    </r>
    <r>
      <rPr>
        <sz val="12"/>
        <rFont val="Arial"/>
        <family val="2"/>
      </rPr>
      <t xml:space="preserve">
En caso de que los resultados de la evaluación no superen el 80% se brindará apoyo personalizado. </t>
    </r>
  </si>
  <si>
    <t xml:space="preserve">Los profesionales designados por el Jefe de Servicio a la Ciudadania y Sostenibilidad  (Coordinadores (as)  Ambiental, Social y SST) </t>
  </si>
  <si>
    <t>Valida</t>
  </si>
  <si>
    <r>
      <t xml:space="preserve">Cuatrimestralmente la correcta asignación para su cuidado y preservación de elementos devolutivos y de consumo necesarios para la gestión ambiental, social y de sst, a los residentes a cargo del frente de obra donde se encuentran dichos elementos, a traves de mesa de seguimiento y/o correo electronico.
Lo anterior </t>
    </r>
    <r>
      <rPr>
        <b/>
        <sz val="12"/>
        <rFont val="Arial"/>
        <family val="2"/>
      </rPr>
      <t xml:space="preserve">se evidenciará por medio de acta de asignación o correo electronico </t>
    </r>
    <r>
      <rPr>
        <sz val="12"/>
        <rFont val="Arial"/>
        <family val="2"/>
      </rPr>
      <t>de parte de los coordinadores a los residentes de la OSCS. 
En el caso que se identifiquen perdidas, se procede a informar al supervisor del contrato para tomar las medidas correctivas necesarias</t>
    </r>
  </si>
  <si>
    <t>por usar la entidad para dar apariencia de legalidad a los activos provenientes de actividades delictivas, para canalizar recursos hacia la realización de actividades terroristas o la proliferación de armas de destrucción masiva,</t>
  </si>
  <si>
    <t>a causa de fallas u omisiones en las operaciones de contratación directa</t>
  </si>
  <si>
    <t>El profesional asignado por la Gerencia de Contratación</t>
  </si>
  <si>
    <t>cada vez que se reciben propuestas que la carta de presentación de oferta cumpla con los requisitos relacionados en esta, evidenciando que los bienes y recursos destinados para suplir la necesidad de la entidad, son de origen licito; así como, la composición accionaria de la persona jurídica o de los integrantes del proponente plural.
Evidencia: Informe de evaluación de requisitos juridicos.
En caso de que esta no este debidamente diligenciada se solicita al proponente la aclare o diligencie en su totalidad.</t>
  </si>
  <si>
    <t>la falta o inoportunidad de seguimientos a la gestión Institucional</t>
  </si>
  <si>
    <t xml:space="preserve"> incumplimiento en las metas asociadas a los proyectos de inversión de la entidad</t>
  </si>
  <si>
    <t>Descripción de la acción basado en el analisis de causas</t>
  </si>
  <si>
    <t>Responsable
(Cargo o Rol)</t>
  </si>
  <si>
    <t>Producto - Evidencia</t>
  </si>
  <si>
    <t xml:space="preserve">Periocidad o fecha de finalización </t>
  </si>
  <si>
    <t>Acción</t>
  </si>
  <si>
    <t>Producto</t>
  </si>
  <si>
    <t>Complemento (Periodicidad - Observaciones o Desviaciones y evidencia)</t>
  </si>
  <si>
    <t xml:space="preserve"> Soborno entrante al aceptar o solicitar una ventaja indebida</t>
  </si>
  <si>
    <t xml:space="preserve">   manipular, alterar, entregar documentación y/o información, que ingresa a la entidad a partir de la recepción de las peticiones, Quejas, Reclamos, Felicitaciones o Denuncias</t>
  </si>
  <si>
    <t>TRATAMIENTO DEL RIESGO -PLAN DE ACCIÓN</t>
  </si>
  <si>
    <t>ACCIÓN DE CONTIGENCIA</t>
  </si>
  <si>
    <t>El Riesgos de gestión Se ajusto probabilida y el impacto</t>
  </si>
  <si>
    <t>1. Direccionamiento Estratégico</t>
  </si>
  <si>
    <t>2. Comunicaciones Estratégicas</t>
  </si>
  <si>
    <t>3. Servicio A La Ciudadanía Y Relacionamiento Con Partes Interesadas</t>
  </si>
  <si>
    <t>4. Estrategia Y Gobierno De TI</t>
  </si>
  <si>
    <t>5. Planificación de la Conservación de la infraestructura</t>
  </si>
  <si>
    <t>6. Gestión De Laboratorio</t>
  </si>
  <si>
    <t>7. Producción De Mezcla</t>
  </si>
  <si>
    <t>8. Logística Y Manejo De Maquinaria Y Equipo</t>
  </si>
  <si>
    <t>9. Intervención De Infraestructura</t>
  </si>
  <si>
    <t>10. Desarrollo Misional Y Comercialización</t>
  </si>
  <si>
    <t>11. Gestión Jurídica</t>
  </si>
  <si>
    <t>12. Gestión Financiera</t>
  </si>
  <si>
    <t>13. Gestión De Recursos Físicos</t>
  </si>
  <si>
    <t>14. Gestión Ambiental</t>
  </si>
  <si>
    <t>15. Gestión Contractual</t>
  </si>
  <si>
    <t>16. Gestión Documental</t>
  </si>
  <si>
    <t>17. Gestión De Talento Humano</t>
  </si>
  <si>
    <t>18. Control Disciplinario Interno</t>
  </si>
  <si>
    <t>19. Control y Evaluación Institucional</t>
  </si>
  <si>
    <t>20. Seguimiento y Monitoreo De Calidad Técnica</t>
  </si>
  <si>
    <t>FORMATO MAPA DE RIESGOS INTEGRAL</t>
  </si>
  <si>
    <t>FECHA DE APLICACIÓN: ENERO 2026</t>
  </si>
  <si>
    <t>8081 Conservación de la red vial y red de Ciclo infraestructura</t>
  </si>
  <si>
    <t xml:space="preserve">8055 Conservación de la red de infraestructura peatonal </t>
  </si>
  <si>
    <t xml:space="preserve">8095 Fortalecimiento de la gestión institucional de la UAERMV </t>
  </si>
  <si>
    <t xml:space="preserve">8089 Fortalecimiento de los Componentes tecnológicos para garantizar la demanda en la operación de la UAERMV </t>
  </si>
  <si>
    <t xml:space="preserve">8208 Fortalecimiento de la atención y participación ciudadana con enfoques de género, diferencial y territorial </t>
  </si>
  <si>
    <t>VERSIÓN DEL MAPA DE RIESGOS:</t>
  </si>
  <si>
    <t>MAPA DE RIESGOS INTEGRAL</t>
  </si>
  <si>
    <t>CÓDIGO: DES-DE-008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</si>
</sst>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64" x14ac:knownFonts="1">
    <font>
      <sz val="11"/>
      <color theme="1"/>
      <name val="Calibri"/>
      <family val="2"/>
      <scheme val="minor"/>
    </font>
    <font>
      <sz val="11"/>
      <color indexed="8"/>
      <name val="Calibri"/>
      <family val="2"/>
    </font>
    <font>
      <sz val="10"/>
      <name val="Arial"/>
      <family val="2"/>
    </font>
    <font>
      <sz val="10"/>
      <name val="Tahoma"/>
      <family val="2"/>
    </font>
    <font>
      <sz val="11"/>
      <name val="Tahoma"/>
      <family val="2"/>
    </font>
    <font>
      <b/>
      <sz val="11"/>
      <name val="Tahoma"/>
      <family val="2"/>
    </font>
    <font>
      <sz val="11"/>
      <name val="Arial"/>
      <family val="2"/>
    </font>
    <font>
      <b/>
      <sz val="12"/>
      <name val="Tahoma"/>
      <family val="2"/>
    </font>
    <font>
      <b/>
      <sz val="11"/>
      <color theme="1"/>
      <name val="Calibri"/>
      <family val="2"/>
      <scheme val="minor"/>
    </font>
    <font>
      <sz val="12"/>
      <name val="Tahoma"/>
      <family val="2"/>
    </font>
    <font>
      <sz val="10"/>
      <name val="Tahoma"/>
      <family val="2"/>
    </font>
    <font>
      <sz val="11"/>
      <name val="Tahoma"/>
      <family val="2"/>
    </font>
    <font>
      <b/>
      <sz val="11"/>
      <name val="Arial"/>
      <family val="2"/>
    </font>
    <font>
      <b/>
      <sz val="10"/>
      <name val="Arial"/>
      <family val="2"/>
    </font>
    <font>
      <sz val="11"/>
      <name val="Calibri"/>
      <family val="2"/>
      <scheme val="minor"/>
    </font>
    <font>
      <sz val="14"/>
      <name val="Arial"/>
      <family val="2"/>
    </font>
    <font>
      <sz val="8"/>
      <name val="Calibri"/>
      <family val="2"/>
      <scheme val="minor"/>
    </font>
    <font>
      <b/>
      <sz val="11"/>
      <name val="Calibri"/>
      <family val="2"/>
      <scheme val="minor"/>
    </font>
    <font>
      <sz val="11"/>
      <color rgb="FFFF0000"/>
      <name val="Calibri"/>
      <family val="2"/>
      <scheme val="minor"/>
    </font>
    <font>
      <sz val="16"/>
      <color theme="1"/>
      <name val="Calibri"/>
      <family val="2"/>
      <scheme val="minor"/>
    </font>
    <font>
      <b/>
      <sz val="12"/>
      <color theme="1"/>
      <name val="Arial"/>
      <family val="2"/>
    </font>
    <font>
      <sz val="12"/>
      <color theme="1"/>
      <name val="Arial"/>
      <family val="2"/>
    </font>
    <font>
      <sz val="10"/>
      <color theme="1"/>
      <name val="Arial"/>
      <family val="2"/>
    </font>
    <font>
      <sz val="10"/>
      <color rgb="FF202124"/>
      <name val="Arial"/>
      <family val="2"/>
    </font>
    <font>
      <b/>
      <sz val="10"/>
      <color theme="1"/>
      <name val="Arial"/>
      <family val="2"/>
    </font>
    <font>
      <sz val="10"/>
      <color rgb="FFFF0000"/>
      <name val="Arial"/>
      <family val="2"/>
    </font>
    <font>
      <b/>
      <sz val="10"/>
      <color rgb="FF000000"/>
      <name val="Arial"/>
      <family val="2"/>
    </font>
    <font>
      <sz val="10"/>
      <color indexed="8"/>
      <name val="Arial"/>
      <family val="2"/>
    </font>
    <font>
      <sz val="10"/>
      <color rgb="FF000000"/>
      <name val="Arial"/>
      <family val="2"/>
    </font>
    <font>
      <b/>
      <sz val="10"/>
      <color rgb="FF7030A0"/>
      <name val="Arial"/>
      <family val="2"/>
    </font>
    <font>
      <b/>
      <sz val="10"/>
      <color indexed="8"/>
      <name val="Arial"/>
      <family val="2"/>
    </font>
    <font>
      <sz val="10"/>
      <color rgb="FF7030A0"/>
      <name val="Arial"/>
      <family val="2"/>
    </font>
    <font>
      <b/>
      <sz val="10"/>
      <name val="Tahoma"/>
      <family val="2"/>
    </font>
    <font>
      <sz val="8"/>
      <name val="Arial"/>
      <family val="2"/>
    </font>
    <font>
      <sz val="12"/>
      <name val="Times New Roman"/>
      <family val="1"/>
    </font>
    <font>
      <b/>
      <sz val="8"/>
      <name val="Tahoma"/>
      <family val="2"/>
    </font>
    <font>
      <b/>
      <sz val="12"/>
      <color rgb="FFFF0000"/>
      <name val="Tahoma"/>
      <family val="2"/>
    </font>
    <font>
      <sz val="11"/>
      <color theme="1"/>
      <name val="Helvetica"/>
      <family val="2"/>
    </font>
    <font>
      <sz val="11"/>
      <color rgb="FF000000"/>
      <name val="Helvetica"/>
      <family val="2"/>
    </font>
    <font>
      <sz val="11"/>
      <color theme="1"/>
      <name val="Calibri"/>
      <family val="2"/>
      <scheme val="minor"/>
    </font>
    <font>
      <b/>
      <sz val="9"/>
      <color rgb="FFFFFFFF"/>
      <name val="Arial"/>
      <family val="2"/>
    </font>
    <font>
      <b/>
      <sz val="9"/>
      <color rgb="FF4D4D4D"/>
      <name val="Arial"/>
      <family val="2"/>
    </font>
    <font>
      <sz val="9"/>
      <color rgb="FF4D4D4D"/>
      <name val="Arial"/>
      <family val="2"/>
    </font>
    <font>
      <sz val="7"/>
      <color rgb="FF4D4D4D"/>
      <name val="Arial"/>
      <family val="2"/>
    </font>
    <font>
      <b/>
      <sz val="24"/>
      <name val="Arial"/>
      <family val="2"/>
    </font>
    <font>
      <b/>
      <sz val="9"/>
      <name val="Arial"/>
      <family val="2"/>
    </font>
    <font>
      <sz val="9"/>
      <name val="Arial"/>
      <family val="2"/>
    </font>
    <font>
      <sz val="9"/>
      <name val="Tahoma"/>
      <family val="2"/>
    </font>
    <font>
      <sz val="11"/>
      <color theme="1"/>
      <name val="Arial"/>
      <family val="2"/>
    </font>
    <font>
      <b/>
      <sz val="14"/>
      <name val="Arial"/>
      <family val="2"/>
    </font>
    <font>
      <b/>
      <sz val="10"/>
      <color theme="9" tint="-0.249977111117893"/>
      <name val="Arial"/>
      <family val="2"/>
    </font>
    <font>
      <b/>
      <u/>
      <sz val="11"/>
      <name val="Arial"/>
      <family val="2"/>
    </font>
    <font>
      <b/>
      <sz val="11"/>
      <color theme="9" tint="-0.249977111117893"/>
      <name val="Arial"/>
      <family val="2"/>
    </font>
    <font>
      <b/>
      <sz val="9"/>
      <color theme="9" tint="-0.249977111117893"/>
      <name val="Arial"/>
      <family val="2"/>
    </font>
    <font>
      <b/>
      <sz val="8"/>
      <name val="Arial"/>
      <family val="2"/>
    </font>
    <font>
      <b/>
      <sz val="8"/>
      <color theme="0"/>
      <name val="Arial"/>
      <family val="2"/>
    </font>
    <font>
      <sz val="9"/>
      <color indexed="81"/>
      <name val="Tahoma"/>
      <family val="2"/>
    </font>
    <font>
      <b/>
      <sz val="9"/>
      <color indexed="81"/>
      <name val="Tahoma"/>
      <family val="2"/>
    </font>
    <font>
      <sz val="9"/>
      <color indexed="81"/>
      <name val="Tahoma"/>
      <charset val="1"/>
    </font>
    <font>
      <b/>
      <sz val="9"/>
      <color indexed="81"/>
      <name val="Tahoma"/>
      <charset val="1"/>
    </font>
    <font>
      <sz val="12"/>
      <name val="Arial"/>
      <family val="2"/>
    </font>
    <font>
      <sz val="12"/>
      <name val="Arial"/>
      <family val="2"/>
      <charset val="1"/>
    </font>
    <font>
      <b/>
      <sz val="12"/>
      <name val="Arial"/>
      <family val="2"/>
    </font>
    <font>
      <b/>
      <sz val="11"/>
      <color theme="1"/>
      <name val="Arial"/>
      <family val="2"/>
    </font>
  </fonts>
  <fills count="23">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
      <patternFill patternType="solid">
        <fgColor rgb="FFFF6600"/>
        <bgColor indexed="64"/>
      </patternFill>
    </fill>
    <fill>
      <patternFill patternType="solid">
        <fgColor rgb="FFFFFF66"/>
        <bgColor indexed="64"/>
      </patternFill>
    </fill>
    <fill>
      <patternFill patternType="solid">
        <fgColor rgb="FF00B0F0"/>
        <bgColor indexed="64"/>
      </patternFill>
    </fill>
    <fill>
      <patternFill patternType="solid">
        <fgColor rgb="FFADDB7B"/>
        <bgColor indexed="64"/>
      </patternFill>
    </fill>
    <fill>
      <patternFill patternType="solid">
        <fgColor rgb="FF01B150"/>
        <bgColor indexed="64"/>
      </patternFill>
    </fill>
    <fill>
      <patternFill patternType="solid">
        <fgColor rgb="FFFFFC66"/>
        <bgColor indexed="64"/>
      </patternFill>
    </fill>
    <fill>
      <patternFill patternType="solid">
        <fgColor rgb="FFFF2500"/>
        <bgColor indexed="64"/>
      </patternFill>
    </fill>
    <fill>
      <patternFill patternType="solid">
        <fgColor theme="4" tint="0.79998168889431442"/>
        <bgColor theme="4" tint="0.79998168889431442"/>
      </patternFill>
    </fill>
    <fill>
      <patternFill patternType="solid">
        <fgColor rgb="FF4F81BD"/>
        <bgColor indexed="64"/>
      </patternFill>
    </fill>
    <fill>
      <patternFill patternType="solid">
        <fgColor theme="4" tint="0.39997558519241921"/>
        <bgColor indexed="64"/>
      </patternFill>
    </fill>
    <fill>
      <patternFill patternType="solid">
        <fgColor rgb="FFFFFF00"/>
        <bgColor indexed="64"/>
      </patternFill>
    </fill>
    <fill>
      <patternFill patternType="solid">
        <fgColor theme="9" tint="-0.249977111117893"/>
        <bgColor indexed="64"/>
      </patternFill>
    </fill>
    <fill>
      <patternFill patternType="solid">
        <fgColor rgb="FFC00000"/>
        <bgColor indexed="64"/>
      </patternFill>
    </fill>
    <fill>
      <patternFill patternType="solid">
        <fgColor theme="9" tint="0.59999389629810485"/>
        <bgColor indexed="64"/>
      </patternFill>
    </fill>
  </fills>
  <borders count="83">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top/>
      <bottom style="medium">
        <color indexed="64"/>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dotted">
        <color rgb="FF1F497D"/>
      </left>
      <right/>
      <top style="dotted">
        <color rgb="FF1F497D"/>
      </top>
      <bottom style="dotted">
        <color rgb="FF1F497D"/>
      </bottom>
      <diagonal/>
    </border>
    <border>
      <left/>
      <right style="dotted">
        <color rgb="FF1F497D"/>
      </right>
      <top style="dotted">
        <color rgb="FF1F497D"/>
      </top>
      <bottom style="dotted">
        <color rgb="FF1F497D"/>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hair">
        <color theme="6" tint="-0.499984740745262"/>
      </left>
      <right style="hair">
        <color theme="6" tint="-0.499984740745262"/>
      </right>
      <top style="hair">
        <color theme="6" tint="-0.499984740745262"/>
      </top>
      <bottom style="hair">
        <color theme="6" tint="-0.499984740745262"/>
      </bottom>
      <diagonal/>
    </border>
    <border>
      <left style="hair">
        <color rgb="FF4F6228"/>
      </left>
      <right style="hair">
        <color rgb="FF4F6228"/>
      </right>
      <top style="hair">
        <color rgb="FF4F6228"/>
      </top>
      <bottom style="hair">
        <color rgb="FF4F6228"/>
      </bottom>
      <diagonal/>
    </border>
    <border>
      <left style="hair">
        <color theme="6" tint="-0.499984740745262"/>
      </left>
      <right style="hair">
        <color theme="6" tint="-0.499984740745262"/>
      </right>
      <top/>
      <bottom style="hair">
        <color theme="6" tint="-0.499984740745262"/>
      </bottom>
      <diagonal/>
    </border>
    <border>
      <left style="hair">
        <color theme="6" tint="-0.499984740745262"/>
      </left>
      <right style="hair">
        <color theme="6" tint="-0.499984740745262"/>
      </right>
      <top style="medium">
        <color indexed="64"/>
      </top>
      <bottom style="hair">
        <color theme="6" tint="-0.499984740745262"/>
      </bottom>
      <diagonal/>
    </border>
    <border>
      <left style="hair">
        <color rgb="FF4F6228"/>
      </left>
      <right style="hair">
        <color rgb="FF4F6228"/>
      </right>
      <top style="medium">
        <color indexed="64"/>
      </top>
      <bottom style="hair">
        <color rgb="FF4F6228"/>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s>
  <cellStyleXfs count="7">
    <xf numFmtId="0" fontId="0" fillId="0" borderId="0"/>
    <xf numFmtId="0" fontId="2" fillId="0" borderId="0"/>
    <xf numFmtId="0" fontId="2" fillId="0" borderId="0"/>
    <xf numFmtId="0" fontId="1" fillId="0" borderId="0"/>
    <xf numFmtId="0" fontId="2" fillId="0" borderId="0"/>
    <xf numFmtId="0" fontId="34" fillId="0" borderId="0"/>
    <xf numFmtId="9" fontId="39" fillId="0" borderId="0" applyFont="0" applyFill="0" applyBorder="0" applyAlignment="0" applyProtection="0"/>
  </cellStyleXfs>
  <cellXfs count="614">
    <xf numFmtId="0" fontId="0" fillId="0" borderId="0" xfId="0"/>
    <xf numFmtId="0" fontId="6" fillId="3" borderId="1" xfId="2" applyFont="1" applyFill="1" applyBorder="1" applyAlignment="1" applyProtection="1">
      <alignment horizontal="center" vertical="center" wrapText="1"/>
      <protection locked="0"/>
    </xf>
    <xf numFmtId="0" fontId="6" fillId="3" borderId="1" xfId="2" applyFont="1" applyFill="1" applyBorder="1" applyAlignment="1" applyProtection="1">
      <alignment horizontal="left" vertical="center" wrapText="1"/>
      <protection locked="0"/>
    </xf>
    <xf numFmtId="0" fontId="3" fillId="2" borderId="0" xfId="2" applyFont="1" applyFill="1"/>
    <xf numFmtId="0" fontId="4" fillId="0" borderId="0" xfId="2" applyFont="1" applyAlignment="1">
      <alignment vertical="center" wrapText="1"/>
    </xf>
    <xf numFmtId="0" fontId="4" fillId="0" borderId="0" xfId="2" applyFont="1" applyAlignment="1">
      <alignment horizontal="justify" vertical="top" wrapText="1"/>
    </xf>
    <xf numFmtId="0" fontId="9" fillId="0" borderId="0" xfId="2" applyFont="1" applyAlignment="1">
      <alignment vertical="center" wrapText="1"/>
    </xf>
    <xf numFmtId="0" fontId="6" fillId="0" borderId="0" xfId="2" applyFont="1" applyAlignment="1">
      <alignment horizontal="center" vertical="center" wrapText="1"/>
    </xf>
    <xf numFmtId="0" fontId="15" fillId="0" borderId="0" xfId="0" applyFont="1" applyAlignment="1">
      <alignment horizontal="left" vertical="center" wrapText="1"/>
    </xf>
    <xf numFmtId="0" fontId="2" fillId="0" borderId="0" xfId="0" applyFont="1" applyAlignment="1">
      <alignment vertical="center" wrapText="1"/>
    </xf>
    <xf numFmtId="0" fontId="4" fillId="2" borderId="0" xfId="2" applyFont="1" applyFill="1" applyAlignment="1">
      <alignment vertical="center" wrapText="1"/>
    </xf>
    <xf numFmtId="0" fontId="6" fillId="0" borderId="1" xfId="0" applyFont="1" applyBorder="1" applyAlignment="1" applyProtection="1">
      <alignment horizontal="left" vertical="center" wrapText="1"/>
      <protection locked="0"/>
    </xf>
    <xf numFmtId="0" fontId="12" fillId="0" borderId="1" xfId="2" applyFont="1" applyBorder="1" applyAlignment="1">
      <alignment vertical="center" wrapText="1"/>
    </xf>
    <xf numFmtId="9" fontId="2" fillId="0" borderId="0" xfId="0" applyNumberFormat="1" applyFont="1" applyAlignment="1">
      <alignment horizontal="left" vertical="center" wrapText="1"/>
    </xf>
    <xf numFmtId="9" fontId="4" fillId="0" borderId="0" xfId="2" applyNumberFormat="1" applyFont="1" applyAlignment="1">
      <alignment vertical="center" wrapText="1"/>
    </xf>
    <xf numFmtId="0" fontId="7" fillId="0" borderId="0" xfId="2" applyFont="1" applyAlignment="1">
      <alignment horizontal="center" vertical="center"/>
    </xf>
    <xf numFmtId="0" fontId="13" fillId="0" borderId="0" xfId="0" applyFont="1" applyAlignment="1">
      <alignment vertical="center" wrapText="1"/>
    </xf>
    <xf numFmtId="0" fontId="5" fillId="0" borderId="34" xfId="2" applyFont="1" applyBorder="1" applyAlignment="1">
      <alignment vertical="center" wrapText="1"/>
    </xf>
    <xf numFmtId="0" fontId="5" fillId="0" borderId="36" xfId="2" applyFont="1" applyBorder="1" applyAlignment="1">
      <alignment vertical="center" wrapText="1"/>
    </xf>
    <xf numFmtId="0" fontId="5" fillId="0" borderId="0" xfId="2" applyFont="1" applyAlignment="1">
      <alignment vertical="center" wrapText="1"/>
    </xf>
    <xf numFmtId="0" fontId="5" fillId="0" borderId="1" xfId="2" applyFont="1" applyBorder="1" applyAlignment="1">
      <alignment vertical="center" wrapText="1"/>
    </xf>
    <xf numFmtId="0" fontId="20" fillId="0" borderId="3"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26" xfId="0" applyFont="1" applyBorder="1" applyAlignment="1">
      <alignment horizontal="center" vertical="center" wrapText="1"/>
    </xf>
    <xf numFmtId="0" fontId="6" fillId="0" borderId="3" xfId="2" applyFont="1" applyBorder="1" applyAlignment="1">
      <alignment horizontal="center" vertical="center" wrapText="1"/>
    </xf>
    <xf numFmtId="9" fontId="0" fillId="0" borderId="33" xfId="0" applyNumberFormat="1" applyBorder="1" applyAlignment="1">
      <alignment horizontal="center" vertical="center" wrapText="1"/>
    </xf>
    <xf numFmtId="0" fontId="21" fillId="0" borderId="1" xfId="0" applyFont="1" applyBorder="1" applyAlignment="1">
      <alignment vertical="center" wrapText="1"/>
    </xf>
    <xf numFmtId="9" fontId="21" fillId="0" borderId="26" xfId="0" applyNumberFormat="1" applyFont="1" applyBorder="1" applyAlignment="1">
      <alignment horizontal="center" vertical="center" wrapText="1"/>
    </xf>
    <xf numFmtId="9" fontId="21" fillId="0" borderId="1" xfId="0" applyNumberFormat="1" applyFont="1" applyBorder="1" applyAlignment="1">
      <alignment horizontal="center" vertical="center" wrapText="1"/>
    </xf>
    <xf numFmtId="0" fontId="21" fillId="0" borderId="33" xfId="0" applyFont="1" applyBorder="1" applyAlignment="1">
      <alignment vertical="center" wrapText="1"/>
    </xf>
    <xf numFmtId="0" fontId="21" fillId="0" borderId="1" xfId="0" applyFont="1" applyBorder="1" applyAlignment="1">
      <alignment horizontal="justify" vertical="center" wrapText="1"/>
    </xf>
    <xf numFmtId="0" fontId="21" fillId="0" borderId="26" xfId="0" applyFont="1" applyBorder="1" applyAlignment="1">
      <alignment vertical="center" wrapText="1"/>
    </xf>
    <xf numFmtId="0" fontId="21" fillId="8" borderId="3" xfId="0" applyFont="1" applyFill="1" applyBorder="1" applyAlignment="1">
      <alignment horizontal="center" vertical="center" wrapText="1"/>
    </xf>
    <xf numFmtId="0" fontId="4" fillId="0" borderId="27" xfId="2" applyFont="1" applyBorder="1" applyAlignment="1">
      <alignment vertical="center" wrapText="1"/>
    </xf>
    <xf numFmtId="0" fontId="4" fillId="0" borderId="28" xfId="2" applyFont="1" applyBorder="1" applyAlignment="1">
      <alignment vertical="center" wrapText="1"/>
    </xf>
    <xf numFmtId="0" fontId="4" fillId="0" borderId="29" xfId="2" applyFont="1" applyBorder="1" applyAlignment="1">
      <alignment vertical="center" wrapText="1"/>
    </xf>
    <xf numFmtId="0" fontId="6" fillId="0" borderId="27" xfId="2" applyFont="1" applyBorder="1" applyAlignment="1">
      <alignment horizontal="center" vertical="center" wrapText="1"/>
    </xf>
    <xf numFmtId="9" fontId="0" fillId="0" borderId="35" xfId="0" applyNumberFormat="1" applyBorder="1" applyAlignment="1">
      <alignment horizontal="center" vertical="center" wrapText="1"/>
    </xf>
    <xf numFmtId="0" fontId="4" fillId="0" borderId="0" xfId="2" applyFont="1" applyAlignment="1">
      <alignment horizontal="center" vertical="center" wrapText="1"/>
    </xf>
    <xf numFmtId="0" fontId="13" fillId="0" borderId="1" xfId="0" applyFont="1" applyBorder="1" applyAlignment="1">
      <alignment horizontal="left" vertical="center" wrapText="1"/>
    </xf>
    <xf numFmtId="0" fontId="10" fillId="2" borderId="0" xfId="2" applyFont="1" applyFill="1" applyAlignment="1">
      <alignment horizontal="center" vertical="center" wrapText="1"/>
    </xf>
    <xf numFmtId="0" fontId="13" fillId="0" borderId="0" xfId="0" applyFont="1" applyAlignment="1">
      <alignment horizontal="left" vertical="center" wrapText="1"/>
    </xf>
    <xf numFmtId="0" fontId="9" fillId="0" borderId="0" xfId="2" applyFont="1" applyAlignment="1">
      <alignment vertical="center"/>
    </xf>
    <xf numFmtId="9" fontId="9" fillId="0" borderId="0" xfId="2" applyNumberFormat="1" applyFont="1" applyAlignment="1">
      <alignment vertical="center"/>
    </xf>
    <xf numFmtId="0" fontId="11" fillId="0" borderId="0" xfId="2" applyFont="1" applyAlignment="1">
      <alignment horizontal="center" vertical="center" wrapText="1"/>
    </xf>
    <xf numFmtId="0" fontId="7" fillId="0" borderId="0" xfId="2" applyFont="1" applyAlignment="1">
      <alignment vertical="center"/>
    </xf>
    <xf numFmtId="9" fontId="7" fillId="0" borderId="0" xfId="2" applyNumberFormat="1" applyFont="1" applyAlignment="1">
      <alignment vertical="center"/>
    </xf>
    <xf numFmtId="0" fontId="3" fillId="0" borderId="0" xfId="2" applyFont="1" applyAlignment="1">
      <alignment vertical="center" wrapText="1"/>
    </xf>
    <xf numFmtId="0" fontId="10" fillId="0" borderId="0" xfId="2" applyFont="1" applyAlignment="1">
      <alignment horizontal="center" vertical="center" wrapText="1"/>
    </xf>
    <xf numFmtId="0" fontId="5" fillId="0" borderId="5" xfId="2" applyFont="1" applyBorder="1" applyAlignment="1">
      <alignment vertical="center" wrapText="1"/>
    </xf>
    <xf numFmtId="9" fontId="5" fillId="0" borderId="5" xfId="2" applyNumberFormat="1" applyFont="1" applyBorder="1" applyAlignment="1">
      <alignment horizontal="center" vertical="center" wrapText="1"/>
    </xf>
    <xf numFmtId="9" fontId="11" fillId="0" borderId="0" xfId="2" applyNumberFormat="1" applyFont="1" applyAlignment="1">
      <alignment horizontal="center" vertical="center" wrapText="1"/>
    </xf>
    <xf numFmtId="0" fontId="4" fillId="3" borderId="6" xfId="2" applyFont="1" applyFill="1" applyBorder="1" applyAlignment="1" applyProtection="1">
      <alignment horizontal="left" vertical="center" wrapText="1"/>
      <protection locked="0"/>
    </xf>
    <xf numFmtId="0" fontId="2" fillId="0" borderId="1" xfId="2" applyBorder="1" applyAlignment="1" applyProtection="1">
      <alignment horizontal="justify" vertical="center" wrapText="1"/>
      <protection locked="0"/>
    </xf>
    <xf numFmtId="0" fontId="6" fillId="4" borderId="0" xfId="2" applyFont="1" applyFill="1" applyAlignment="1">
      <alignment vertical="center" wrapText="1"/>
    </xf>
    <xf numFmtId="0" fontId="13" fillId="0" borderId="1" xfId="2" applyFont="1" applyBorder="1" applyAlignment="1">
      <alignment vertical="center"/>
    </xf>
    <xf numFmtId="0" fontId="2" fillId="2" borderId="0" xfId="2" applyFill="1"/>
    <xf numFmtId="0" fontId="2" fillId="2" borderId="0" xfId="2" applyFill="1" applyAlignment="1">
      <alignment horizontal="center" vertical="center"/>
    </xf>
    <xf numFmtId="0" fontId="13" fillId="0" borderId="0" xfId="2" applyFont="1" applyAlignment="1">
      <alignment horizontal="center" vertical="center"/>
    </xf>
    <xf numFmtId="0" fontId="13" fillId="0" borderId="0" xfId="2" applyFont="1" applyAlignment="1">
      <alignment vertical="center"/>
    </xf>
    <xf numFmtId="0" fontId="2" fillId="2" borderId="0" xfId="2" applyFill="1" applyAlignment="1">
      <alignment horizontal="center"/>
    </xf>
    <xf numFmtId="0" fontId="2" fillId="2" borderId="18" xfId="2" applyFill="1" applyBorder="1"/>
    <xf numFmtId="0" fontId="2" fillId="2" borderId="17" xfId="2" applyFill="1" applyBorder="1"/>
    <xf numFmtId="0" fontId="13" fillId="0" borderId="24" xfId="2" applyFont="1" applyBorder="1" applyAlignment="1">
      <alignment vertical="center" wrapText="1"/>
    </xf>
    <xf numFmtId="0" fontId="13" fillId="0" borderId="4" xfId="2" applyFont="1" applyBorder="1" applyAlignment="1">
      <alignment vertical="center" wrapText="1"/>
    </xf>
    <xf numFmtId="0" fontId="13" fillId="0" borderId="0" xfId="2" applyFont="1" applyAlignment="1">
      <alignment horizontal="center" vertical="center" wrapText="1"/>
    </xf>
    <xf numFmtId="0" fontId="2" fillId="0" borderId="18" xfId="2" applyBorder="1" applyAlignment="1">
      <alignment vertical="center" wrapText="1"/>
    </xf>
    <xf numFmtId="0" fontId="2" fillId="0" borderId="17" xfId="2" applyBorder="1" applyAlignment="1">
      <alignment vertical="center" wrapText="1"/>
    </xf>
    <xf numFmtId="0" fontId="2" fillId="0" borderId="0" xfId="2" applyAlignment="1">
      <alignment vertical="center" wrapText="1"/>
    </xf>
    <xf numFmtId="0" fontId="2" fillId="0" borderId="15" xfId="2" applyBorder="1" applyAlignment="1">
      <alignment vertical="center" wrapText="1"/>
    </xf>
    <xf numFmtId="9" fontId="2" fillId="0" borderId="1" xfId="2" applyNumberFormat="1" applyBorder="1" applyAlignment="1">
      <alignment horizontal="center" vertical="center" wrapText="1"/>
    </xf>
    <xf numFmtId="9" fontId="2" fillId="0" borderId="26" xfId="2" applyNumberFormat="1" applyBorder="1" applyAlignment="1">
      <alignment horizontal="center" vertical="center" wrapText="1"/>
    </xf>
    <xf numFmtId="0" fontId="25" fillId="0" borderId="0" xfId="2" applyFont="1" applyAlignment="1">
      <alignment vertical="center" wrapText="1"/>
    </xf>
    <xf numFmtId="0" fontId="2" fillId="0" borderId="0" xfId="2" applyAlignment="1">
      <alignment horizontal="center" vertical="center" wrapText="1"/>
    </xf>
    <xf numFmtId="0" fontId="13" fillId="0" borderId="24" xfId="2" applyFont="1" applyBorder="1" applyAlignment="1">
      <alignment horizontal="center" vertical="center" wrapText="1"/>
    </xf>
    <xf numFmtId="0" fontId="13" fillId="0" borderId="4" xfId="2" applyFont="1" applyBorder="1" applyAlignment="1">
      <alignment horizontal="center" vertical="center" wrapText="1"/>
    </xf>
    <xf numFmtId="0" fontId="13" fillId="0" borderId="1"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1" xfId="2" applyFont="1" applyBorder="1" applyAlignment="1">
      <alignment vertical="center" wrapText="1"/>
    </xf>
    <xf numFmtId="0" fontId="26" fillId="0" borderId="1" xfId="0" applyFont="1" applyBorder="1" applyAlignment="1">
      <alignment horizontal="center" vertical="center" wrapText="1" readingOrder="1"/>
    </xf>
    <xf numFmtId="0" fontId="26" fillId="0" borderId="26" xfId="0" applyFont="1" applyBorder="1" applyAlignment="1">
      <alignment horizontal="center" vertical="center" wrapText="1" readingOrder="1"/>
    </xf>
    <xf numFmtId="0" fontId="2" fillId="0" borderId="1" xfId="2" applyBorder="1" applyAlignment="1">
      <alignment vertical="center" wrapText="1"/>
    </xf>
    <xf numFmtId="0" fontId="2" fillId="0" borderId="1" xfId="0" applyFont="1" applyBorder="1" applyAlignment="1">
      <alignment horizontal="center" vertical="center" wrapText="1" readingOrder="1"/>
    </xf>
    <xf numFmtId="0" fontId="2" fillId="0" borderId="26" xfId="0" applyFont="1" applyBorder="1" applyAlignment="1">
      <alignment horizontal="center" vertical="center" wrapText="1" readingOrder="1"/>
    </xf>
    <xf numFmtId="0" fontId="27" fillId="0" borderId="0" xfId="3" applyFont="1"/>
    <xf numFmtId="0" fontId="2" fillId="0" borderId="3" xfId="2" applyBorder="1" applyAlignment="1">
      <alignment horizontal="center" vertical="center" wrapText="1"/>
    </xf>
    <xf numFmtId="0" fontId="2" fillId="0" borderId="1" xfId="2" applyBorder="1" applyAlignment="1">
      <alignment horizontal="justify" vertical="center" wrapText="1"/>
    </xf>
    <xf numFmtId="9" fontId="22" fillId="0" borderId="4" xfId="0" applyNumberFormat="1" applyFont="1" applyBorder="1" applyAlignment="1">
      <alignment horizontal="center" vertical="center" wrapText="1"/>
    </xf>
    <xf numFmtId="0" fontId="2" fillId="0" borderId="0" xfId="2" applyAlignment="1">
      <alignment horizontal="justify" vertical="center" wrapText="1"/>
    </xf>
    <xf numFmtId="0" fontId="28" fillId="9" borderId="1" xfId="0" applyFont="1" applyFill="1" applyBorder="1" applyAlignment="1">
      <alignment horizontal="center" vertical="center" wrapText="1" readingOrder="1"/>
    </xf>
    <xf numFmtId="0" fontId="2" fillId="7" borderId="26" xfId="0" applyFont="1" applyFill="1" applyBorder="1" applyAlignment="1">
      <alignment horizontal="center" vertical="center" wrapText="1" readingOrder="1"/>
    </xf>
    <xf numFmtId="9" fontId="2" fillId="0" borderId="3" xfId="2" applyNumberFormat="1" applyBorder="1" applyAlignment="1">
      <alignment horizontal="center" vertical="center" wrapText="1"/>
    </xf>
    <xf numFmtId="0" fontId="27" fillId="0" borderId="0" xfId="3" applyFont="1" applyAlignment="1">
      <alignment horizontal="center" vertical="center"/>
    </xf>
    <xf numFmtId="0" fontId="28" fillId="10" borderId="1" xfId="0" applyFont="1" applyFill="1" applyBorder="1" applyAlignment="1">
      <alignment horizontal="center" vertical="center" wrapText="1" readingOrder="1"/>
    </xf>
    <xf numFmtId="0" fontId="29" fillId="0" borderId="0" xfId="3" applyFont="1" applyAlignment="1">
      <alignment vertical="center" textRotation="90" wrapText="1"/>
    </xf>
    <xf numFmtId="0" fontId="30" fillId="0" borderId="0" xfId="3" applyFont="1" applyAlignment="1">
      <alignment horizontal="center" vertical="center" wrapText="1"/>
    </xf>
    <xf numFmtId="0" fontId="27" fillId="0" borderId="0" xfId="3" applyFont="1" applyAlignment="1">
      <alignment horizontal="center" vertical="center" wrapText="1"/>
    </xf>
    <xf numFmtId="0" fontId="28" fillId="6" borderId="1" xfId="0" applyFont="1" applyFill="1" applyBorder="1" applyAlignment="1">
      <alignment horizontal="center" vertical="center" wrapText="1" readingOrder="1"/>
    </xf>
    <xf numFmtId="0" fontId="26" fillId="0" borderId="28" xfId="0" applyFont="1" applyBorder="1" applyAlignment="1">
      <alignment horizontal="center" vertical="center" wrapText="1" readingOrder="1"/>
    </xf>
    <xf numFmtId="0" fontId="28" fillId="6" borderId="28" xfId="0" applyFont="1" applyFill="1" applyBorder="1" applyAlignment="1">
      <alignment horizontal="center" vertical="center" wrapText="1" readingOrder="1"/>
    </xf>
    <xf numFmtId="0" fontId="28" fillId="10" borderId="28" xfId="0" applyFont="1" applyFill="1" applyBorder="1" applyAlignment="1">
      <alignment horizontal="center" vertical="center" wrapText="1" readingOrder="1"/>
    </xf>
    <xf numFmtId="0" fontId="28" fillId="9" borderId="28" xfId="0" applyFont="1" applyFill="1" applyBorder="1" applyAlignment="1">
      <alignment horizontal="center" vertical="center" wrapText="1" readingOrder="1"/>
    </xf>
    <xf numFmtId="0" fontId="2" fillId="7" borderId="29" xfId="0" applyFont="1" applyFill="1" applyBorder="1" applyAlignment="1">
      <alignment horizontal="center" vertical="center" wrapText="1" readingOrder="1"/>
    </xf>
    <xf numFmtId="9" fontId="2" fillId="0" borderId="27" xfId="2" applyNumberFormat="1" applyBorder="1" applyAlignment="1">
      <alignment horizontal="center" vertical="center" wrapText="1"/>
    </xf>
    <xf numFmtId="0" fontId="2" fillId="0" borderId="28" xfId="0" applyFont="1" applyBorder="1" applyAlignment="1">
      <alignment horizontal="center" vertical="center" wrapText="1" readingOrder="1"/>
    </xf>
    <xf numFmtId="0" fontId="27" fillId="0" borderId="0" xfId="3" applyFont="1" applyAlignment="1">
      <alignment vertical="center"/>
    </xf>
    <xf numFmtId="0" fontId="2" fillId="7" borderId="1" xfId="0" applyFont="1" applyFill="1" applyBorder="1" applyAlignment="1">
      <alignment horizontal="center" vertical="center" wrapText="1" readingOrder="1"/>
    </xf>
    <xf numFmtId="0" fontId="25" fillId="0" borderId="0" xfId="0" applyFont="1" applyAlignment="1">
      <alignment vertical="center" readingOrder="1"/>
    </xf>
    <xf numFmtId="0" fontId="31" fillId="0" borderId="0" xfId="3" applyFont="1"/>
    <xf numFmtId="0" fontId="2" fillId="0" borderId="0" xfId="0" applyFont="1" applyAlignment="1">
      <alignment vertical="center"/>
    </xf>
    <xf numFmtId="0" fontId="2" fillId="0" borderId="0" xfId="0" applyFont="1" applyAlignment="1">
      <alignment vertical="center" readingOrder="1"/>
    </xf>
    <xf numFmtId="0" fontId="2" fillId="0" borderId="0" xfId="3" applyFont="1" applyAlignment="1">
      <alignment vertical="center"/>
    </xf>
    <xf numFmtId="0" fontId="13" fillId="0" borderId="1" xfId="0" applyFont="1" applyBorder="1" applyAlignment="1">
      <alignment horizontal="center" vertical="center" wrapText="1"/>
    </xf>
    <xf numFmtId="0" fontId="13" fillId="0" borderId="0" xfId="2" applyFont="1" applyAlignment="1">
      <alignment horizontal="left" vertical="center"/>
    </xf>
    <xf numFmtId="0" fontId="13" fillId="0" borderId="0" xfId="2" applyFont="1" applyAlignment="1">
      <alignment vertical="center" wrapText="1"/>
    </xf>
    <xf numFmtId="9" fontId="2" fillId="0" borderId="4" xfId="2" applyNumberFormat="1" applyBorder="1" applyAlignment="1">
      <alignment horizontal="center" vertical="center" wrapText="1"/>
    </xf>
    <xf numFmtId="0" fontId="2" fillId="0" borderId="0" xfId="2" applyAlignment="1">
      <alignment horizontal="left" vertical="center" wrapText="1"/>
    </xf>
    <xf numFmtId="0" fontId="4" fillId="4" borderId="0" xfId="2" applyFont="1" applyFill="1" applyAlignment="1">
      <alignment vertical="center" wrapText="1"/>
    </xf>
    <xf numFmtId="0" fontId="5" fillId="4" borderId="0" xfId="2" applyFont="1" applyFill="1" applyAlignment="1">
      <alignment vertical="center" wrapText="1"/>
    </xf>
    <xf numFmtId="0" fontId="0" fillId="4" borderId="0" xfId="0" applyFill="1" applyAlignment="1">
      <alignment vertical="top" wrapText="1"/>
    </xf>
    <xf numFmtId="0" fontId="8" fillId="0" borderId="1" xfId="0" applyFont="1" applyBorder="1"/>
    <xf numFmtId="0" fontId="8" fillId="0" borderId="0" xfId="0" applyFont="1"/>
    <xf numFmtId="0" fontId="0" fillId="0" borderId="1" xfId="0" applyBorder="1"/>
    <xf numFmtId="0" fontId="0" fillId="0" borderId="1" xfId="0" applyBorder="1" applyAlignment="1">
      <alignment horizontal="center"/>
    </xf>
    <xf numFmtId="9" fontId="0" fillId="0" borderId="1" xfId="0" applyNumberFormat="1" applyBorder="1" applyAlignment="1">
      <alignment horizontal="center"/>
    </xf>
    <xf numFmtId="0" fontId="0" fillId="0" borderId="0" xfId="0" applyAlignment="1">
      <alignment horizontal="center" vertical="center"/>
    </xf>
    <xf numFmtId="0" fontId="8" fillId="0" borderId="1" xfId="0" applyFont="1" applyBorder="1" applyAlignment="1">
      <alignment horizontal="center" vertical="center"/>
    </xf>
    <xf numFmtId="0" fontId="19" fillId="0" borderId="1" xfId="0" applyFont="1" applyBorder="1" applyAlignment="1">
      <alignment horizontal="center" vertical="center"/>
    </xf>
    <xf numFmtId="0" fontId="22" fillId="0" borderId="0" xfId="0" applyFont="1" applyAlignment="1">
      <alignment wrapText="1"/>
    </xf>
    <xf numFmtId="0" fontId="24" fillId="0" borderId="1" xfId="0" applyFont="1" applyBorder="1" applyAlignment="1">
      <alignment wrapText="1"/>
    </xf>
    <xf numFmtId="0" fontId="22" fillId="0" borderId="1" xfId="0" applyFont="1" applyBorder="1" applyAlignment="1">
      <alignment wrapText="1"/>
    </xf>
    <xf numFmtId="0" fontId="24" fillId="0" borderId="4" xfId="0" applyFont="1" applyBorder="1" applyAlignment="1">
      <alignment wrapText="1"/>
    </xf>
    <xf numFmtId="9" fontId="22" fillId="0" borderId="1" xfId="0" applyNumberFormat="1" applyFont="1" applyBorder="1" applyAlignment="1">
      <alignment wrapText="1"/>
    </xf>
    <xf numFmtId="0" fontId="22" fillId="0" borderId="4" xfId="0" applyFont="1" applyBorder="1" applyAlignment="1">
      <alignment wrapText="1"/>
    </xf>
    <xf numFmtId="0" fontId="12" fillId="0" borderId="1" xfId="2" applyFont="1" applyBorder="1" applyAlignment="1">
      <alignment horizontal="center" vertical="center" wrapText="1"/>
    </xf>
    <xf numFmtId="0" fontId="24" fillId="0" borderId="1" xfId="0" applyFont="1" applyBorder="1" applyAlignment="1">
      <alignment horizontal="center" wrapText="1"/>
    </xf>
    <xf numFmtId="0" fontId="5" fillId="0" borderId="5" xfId="2" applyFont="1" applyBorder="1" applyAlignment="1">
      <alignment horizontal="center" vertical="center" wrapText="1"/>
    </xf>
    <xf numFmtId="0" fontId="5" fillId="0" borderId="0" xfId="2" applyFont="1" applyAlignment="1">
      <alignment horizontal="center" vertical="center" wrapText="1"/>
    </xf>
    <xf numFmtId="0" fontId="6" fillId="0" borderId="1" xfId="0" applyFont="1" applyBorder="1" applyAlignment="1">
      <alignment horizontal="left" vertical="center" wrapText="1"/>
    </xf>
    <xf numFmtId="0" fontId="22" fillId="0" borderId="8" xfId="0" applyFont="1" applyBorder="1" applyAlignment="1">
      <alignment wrapText="1"/>
    </xf>
    <xf numFmtId="0" fontId="24" fillId="0" borderId="0" xfId="0" applyFont="1" applyAlignment="1">
      <alignment wrapText="1"/>
    </xf>
    <xf numFmtId="0" fontId="22" fillId="0" borderId="11" xfId="0" applyFont="1" applyBorder="1" applyAlignment="1">
      <alignment wrapText="1"/>
    </xf>
    <xf numFmtId="0" fontId="22" fillId="0" borderId="34" xfId="0" applyFont="1" applyBorder="1" applyAlignment="1">
      <alignment wrapText="1"/>
    </xf>
    <xf numFmtId="0" fontId="22" fillId="0" borderId="3" xfId="0" applyFont="1" applyBorder="1" applyAlignment="1">
      <alignment wrapText="1"/>
    </xf>
    <xf numFmtId="0" fontId="22" fillId="0" borderId="26" xfId="0" applyFont="1" applyBorder="1" applyAlignment="1">
      <alignment wrapText="1"/>
    </xf>
    <xf numFmtId="0" fontId="2" fillId="2" borderId="3" xfId="2" applyFill="1" applyBorder="1" applyAlignment="1">
      <alignment wrapText="1"/>
    </xf>
    <xf numFmtId="0" fontId="22" fillId="0" borderId="27" xfId="0" applyFont="1" applyBorder="1" applyAlignment="1">
      <alignment wrapText="1"/>
    </xf>
    <xf numFmtId="0" fontId="22" fillId="0" borderId="29" xfId="0" applyFont="1" applyBorder="1" applyAlignment="1">
      <alignment wrapText="1"/>
    </xf>
    <xf numFmtId="0" fontId="22" fillId="0" borderId="24" xfId="0" applyFont="1" applyBorder="1" applyAlignment="1">
      <alignment wrapText="1"/>
    </xf>
    <xf numFmtId="0" fontId="22" fillId="0" borderId="33" xfId="0" applyFont="1" applyBorder="1" applyAlignment="1">
      <alignment wrapText="1"/>
    </xf>
    <xf numFmtId="0" fontId="2" fillId="2" borderId="27" xfId="2" applyFill="1" applyBorder="1" applyAlignment="1">
      <alignment wrapText="1"/>
    </xf>
    <xf numFmtId="0" fontId="23" fillId="0" borderId="29" xfId="0" applyFont="1" applyBorder="1" applyAlignment="1">
      <alignment horizontal="left" vertical="center" wrapText="1"/>
    </xf>
    <xf numFmtId="0" fontId="4" fillId="0" borderId="1" xfId="2" applyFont="1" applyBorder="1" applyAlignment="1">
      <alignment horizontal="justify" vertical="center" wrapText="1"/>
    </xf>
    <xf numFmtId="0" fontId="2" fillId="0" borderId="25" xfId="0" applyFont="1" applyBorder="1" applyAlignment="1">
      <alignment wrapText="1"/>
    </xf>
    <xf numFmtId="0" fontId="2" fillId="0" borderId="29" xfId="0" applyFont="1" applyBorder="1" applyAlignment="1">
      <alignment horizontal="left" vertical="center" wrapText="1"/>
    </xf>
    <xf numFmtId="0" fontId="2" fillId="0" borderId="33" xfId="0" applyFont="1" applyBorder="1" applyAlignment="1">
      <alignment wrapText="1"/>
    </xf>
    <xf numFmtId="0" fontId="20" fillId="0" borderId="8" xfId="0" applyFont="1" applyBorder="1" applyAlignment="1">
      <alignment horizontal="center" vertical="center" wrapText="1"/>
    </xf>
    <xf numFmtId="0" fontId="21" fillId="0" borderId="8" xfId="0" applyFont="1" applyBorder="1" applyAlignment="1">
      <alignment horizontal="center" vertical="center" wrapText="1"/>
    </xf>
    <xf numFmtId="0" fontId="4" fillId="0" borderId="37" xfId="2" applyFont="1" applyBorder="1" applyAlignment="1">
      <alignment horizontal="center" vertical="center" wrapText="1"/>
    </xf>
    <xf numFmtId="0" fontId="3" fillId="2" borderId="0" xfId="2" applyFont="1" applyFill="1" applyAlignment="1">
      <alignment horizontal="center" vertical="center"/>
    </xf>
    <xf numFmtId="0" fontId="33" fillId="0" borderId="19" xfId="2" applyFont="1" applyBorder="1" applyAlignment="1">
      <alignment horizontal="center" vertical="center" wrapText="1"/>
    </xf>
    <xf numFmtId="9" fontId="0" fillId="0" borderId="11" xfId="0" applyNumberFormat="1" applyBorder="1" applyAlignment="1">
      <alignment horizontal="center" vertical="center" wrapText="1"/>
    </xf>
    <xf numFmtId="9" fontId="0" fillId="0" borderId="40" xfId="0" applyNumberFormat="1" applyBorder="1" applyAlignment="1">
      <alignment horizontal="center" vertical="center" wrapText="1"/>
    </xf>
    <xf numFmtId="9" fontId="0" fillId="0" borderId="1" xfId="0" applyNumberFormat="1" applyBorder="1" applyAlignment="1">
      <alignment horizontal="center" vertical="center" wrapText="1"/>
    </xf>
    <xf numFmtId="9" fontId="5" fillId="0" borderId="34" xfId="2" applyNumberFormat="1" applyFont="1" applyBorder="1" applyAlignment="1">
      <alignment horizontal="center" vertical="center" wrapText="1"/>
    </xf>
    <xf numFmtId="9" fontId="5" fillId="0" borderId="6" xfId="2" applyNumberFormat="1" applyFont="1" applyBorder="1" applyAlignment="1">
      <alignment horizontal="center" vertical="center" wrapText="1"/>
    </xf>
    <xf numFmtId="9" fontId="5" fillId="0" borderId="25" xfId="2" applyNumberFormat="1" applyFont="1" applyBorder="1" applyAlignment="1">
      <alignment horizontal="center" vertical="center" wrapText="1"/>
    </xf>
    <xf numFmtId="9" fontId="0" fillId="0" borderId="28" xfId="0" applyNumberFormat="1" applyBorder="1" applyAlignment="1">
      <alignment horizontal="center" vertical="center" wrapText="1"/>
    </xf>
    <xf numFmtId="9" fontId="5" fillId="0" borderId="36" xfId="2" applyNumberFormat="1" applyFont="1" applyBorder="1" applyAlignment="1">
      <alignment horizontal="center" vertical="center" wrapText="1"/>
    </xf>
    <xf numFmtId="9" fontId="0" fillId="0" borderId="8" xfId="0" applyNumberFormat="1" applyBorder="1" applyAlignment="1">
      <alignment horizontal="center" vertical="center" wrapText="1"/>
    </xf>
    <xf numFmtId="9" fontId="0" fillId="0" borderId="37" xfId="0" applyNumberFormat="1" applyBorder="1" applyAlignment="1">
      <alignment horizontal="center" vertical="center" wrapText="1"/>
    </xf>
    <xf numFmtId="9" fontId="0" fillId="3" borderId="3" xfId="0" applyNumberFormat="1" applyFill="1" applyBorder="1" applyAlignment="1" applyProtection="1">
      <alignment horizontal="center" vertical="center" wrapText="1"/>
      <protection locked="0"/>
    </xf>
    <xf numFmtId="9" fontId="0" fillId="3" borderId="27" xfId="0" applyNumberFormat="1" applyFill="1" applyBorder="1" applyAlignment="1" applyProtection="1">
      <alignment horizontal="center" vertical="center" wrapText="1"/>
      <protection locked="0"/>
    </xf>
    <xf numFmtId="0" fontId="33" fillId="0" borderId="38" xfId="2" applyFont="1" applyBorder="1" applyAlignment="1">
      <alignment horizontal="center" vertical="center" wrapText="1"/>
    </xf>
    <xf numFmtId="0" fontId="5" fillId="0" borderId="8" xfId="2" applyFont="1" applyBorder="1" applyAlignment="1">
      <alignment horizontal="center" vertical="center" wrapText="1"/>
    </xf>
    <xf numFmtId="0" fontId="5" fillId="0" borderId="3" xfId="2" applyFont="1" applyBorder="1" applyAlignment="1">
      <alignment horizontal="center" vertical="center" wrapText="1"/>
    </xf>
    <xf numFmtId="0" fontId="2" fillId="0" borderId="1" xfId="0" applyFont="1" applyBorder="1" applyAlignment="1">
      <alignment wrapText="1"/>
    </xf>
    <xf numFmtId="9" fontId="2" fillId="0" borderId="0" xfId="2" applyNumberFormat="1" applyAlignment="1">
      <alignment horizontal="center" vertical="center" wrapText="1"/>
    </xf>
    <xf numFmtId="9" fontId="22" fillId="0" borderId="0" xfId="0" applyNumberFormat="1" applyFont="1" applyAlignment="1">
      <alignment horizontal="center" vertical="center" wrapText="1"/>
    </xf>
    <xf numFmtId="9" fontId="22" fillId="0" borderId="0" xfId="0" applyNumberFormat="1" applyFont="1" applyAlignment="1">
      <alignment horizontal="left" vertical="center" wrapText="1"/>
    </xf>
    <xf numFmtId="0" fontId="6" fillId="0" borderId="8" xfId="2" applyFont="1" applyBorder="1" applyAlignment="1">
      <alignment horizontal="justify" vertical="center" wrapText="1"/>
    </xf>
    <xf numFmtId="3" fontId="6" fillId="3" borderId="3" xfId="2" applyNumberFormat="1" applyFont="1" applyFill="1" applyBorder="1" applyAlignment="1" applyProtection="1">
      <alignment horizontal="center" vertical="center" wrapText="1"/>
      <protection locked="0"/>
    </xf>
    <xf numFmtId="0" fontId="6" fillId="3" borderId="3" xfId="2" applyFont="1" applyFill="1" applyBorder="1" applyAlignment="1" applyProtection="1">
      <alignment horizontal="center" vertical="center" wrapText="1"/>
      <protection locked="0"/>
    </xf>
    <xf numFmtId="0" fontId="6" fillId="3" borderId="27" xfId="2" applyFont="1" applyFill="1" applyBorder="1" applyAlignment="1" applyProtection="1">
      <alignment horizontal="center" vertical="center" wrapText="1"/>
      <protection locked="0"/>
    </xf>
    <xf numFmtId="0" fontId="5" fillId="0" borderId="24" xfId="2" applyFont="1" applyBorder="1" applyAlignment="1">
      <alignment horizontal="center" vertical="center" wrapText="1"/>
    </xf>
    <xf numFmtId="0" fontId="5" fillId="0" borderId="60" xfId="2" applyFont="1" applyBorder="1" applyAlignment="1">
      <alignment horizontal="center" vertical="center" wrapText="1"/>
    </xf>
    <xf numFmtId="9" fontId="5" fillId="0" borderId="11" xfId="2" applyNumberFormat="1" applyFont="1" applyBorder="1" applyAlignment="1">
      <alignment horizontal="center" vertical="center" wrapText="1"/>
    </xf>
    <xf numFmtId="0" fontId="5" fillId="0" borderId="33" xfId="2" applyFont="1" applyBorder="1" applyAlignment="1">
      <alignment horizontal="center" vertical="center" wrapText="1"/>
    </xf>
    <xf numFmtId="9" fontId="13" fillId="0" borderId="0" xfId="0" applyNumberFormat="1" applyFont="1" applyAlignment="1">
      <alignment horizontal="left" vertical="center" wrapText="1"/>
    </xf>
    <xf numFmtId="9" fontId="8" fillId="0" borderId="3" xfId="0" applyNumberFormat="1" applyFont="1" applyBorder="1" applyAlignment="1">
      <alignment horizontal="center" vertical="center" wrapText="1"/>
    </xf>
    <xf numFmtId="9" fontId="8" fillId="0" borderId="26" xfId="0" applyNumberFormat="1" applyFont="1" applyBorder="1" applyAlignment="1">
      <alignment horizontal="center" vertical="center" wrapText="1"/>
    </xf>
    <xf numFmtId="9" fontId="8" fillId="0" borderId="27" xfId="0" applyNumberFormat="1" applyFont="1" applyBorder="1" applyAlignment="1">
      <alignment horizontal="center" vertical="center" wrapText="1"/>
    </xf>
    <xf numFmtId="9" fontId="8" fillId="0" borderId="29" xfId="0" applyNumberFormat="1" applyFont="1" applyBorder="1" applyAlignment="1">
      <alignment horizontal="center" vertical="center" wrapText="1"/>
    </xf>
    <xf numFmtId="9" fontId="5" fillId="0" borderId="0" xfId="2" applyNumberFormat="1" applyFont="1" applyAlignment="1">
      <alignment vertical="center" wrapText="1"/>
    </xf>
    <xf numFmtId="0" fontId="4" fillId="3" borderId="1" xfId="2" applyFont="1" applyFill="1" applyBorder="1" applyAlignment="1" applyProtection="1">
      <alignment horizontal="left" vertical="center" wrapText="1"/>
      <protection locked="0"/>
    </xf>
    <xf numFmtId="0" fontId="4" fillId="3" borderId="28" xfId="2" applyFont="1" applyFill="1" applyBorder="1" applyAlignment="1" applyProtection="1">
      <alignment horizontal="left" vertical="center" wrapText="1"/>
      <protection locked="0"/>
    </xf>
    <xf numFmtId="0" fontId="0" fillId="0" borderId="0" xfId="0" applyAlignment="1">
      <alignment horizontal="center"/>
    </xf>
    <xf numFmtId="0" fontId="18" fillId="0" borderId="0" xfId="0" applyFont="1"/>
    <xf numFmtId="0" fontId="14" fillId="0" borderId="0" xfId="0" applyFont="1" applyProtection="1">
      <protection locked="0"/>
    </xf>
    <xf numFmtId="14" fontId="2" fillId="0" borderId="0" xfId="0" applyNumberFormat="1" applyFont="1" applyAlignment="1">
      <alignment horizontal="left" vertical="center" wrapText="1"/>
    </xf>
    <xf numFmtId="0" fontId="32" fillId="2" borderId="1" xfId="2" applyFont="1" applyFill="1" applyBorder="1" applyAlignment="1">
      <alignment vertical="center" wrapText="1"/>
    </xf>
    <xf numFmtId="14" fontId="2" fillId="0" borderId="1" xfId="0" applyNumberFormat="1" applyFont="1" applyBorder="1" applyAlignment="1">
      <alignment horizontal="left" vertical="center" wrapText="1"/>
    </xf>
    <xf numFmtId="0" fontId="32" fillId="2" borderId="5" xfId="2" applyFont="1" applyFill="1" applyBorder="1" applyAlignment="1">
      <alignment vertical="center" wrapText="1"/>
    </xf>
    <xf numFmtId="14" fontId="2" fillId="0" borderId="1" xfId="0" applyNumberFormat="1" applyFont="1" applyBorder="1" applyAlignment="1">
      <alignment vertical="center" wrapText="1"/>
    </xf>
    <xf numFmtId="14" fontId="13" fillId="0" borderId="1" xfId="0" applyNumberFormat="1" applyFont="1" applyBorder="1" applyAlignment="1">
      <alignment horizontal="center" vertical="center" wrapText="1"/>
    </xf>
    <xf numFmtId="0" fontId="13" fillId="0" borderId="1" xfId="0" applyFont="1" applyBorder="1" applyAlignment="1">
      <alignment vertical="center" wrapText="1"/>
    </xf>
    <xf numFmtId="0" fontId="13" fillId="0" borderId="0" xfId="0" applyFont="1" applyAlignment="1">
      <alignment horizontal="center" vertical="center" wrapText="1"/>
    </xf>
    <xf numFmtId="0" fontId="12" fillId="0" borderId="0" xfId="2" applyFont="1" applyAlignment="1">
      <alignment horizontal="left" vertical="center" wrapText="1"/>
    </xf>
    <xf numFmtId="0" fontId="6" fillId="4" borderId="0" xfId="2" applyFont="1" applyFill="1" applyAlignment="1">
      <alignment horizontal="left" vertical="center" wrapText="1"/>
    </xf>
    <xf numFmtId="0" fontId="12" fillId="0" borderId="0" xfId="2" applyFont="1" applyAlignment="1">
      <alignment vertical="center" wrapText="1"/>
    </xf>
    <xf numFmtId="0" fontId="6" fillId="0" borderId="0" xfId="2" applyFont="1" applyAlignment="1" applyProtection="1">
      <alignment horizontal="left" vertical="justify" wrapText="1"/>
      <protection locked="0"/>
    </xf>
    <xf numFmtId="0" fontId="12" fillId="0" borderId="0" xfId="2" applyFont="1" applyAlignment="1">
      <alignment horizontal="right" vertical="center" wrapText="1"/>
    </xf>
    <xf numFmtId="14" fontId="6" fillId="0" borderId="0" xfId="2" applyNumberFormat="1" applyFont="1" applyAlignment="1" applyProtection="1">
      <alignment horizontal="center" vertical="center" wrapText="1"/>
      <protection locked="0"/>
    </xf>
    <xf numFmtId="0" fontId="3" fillId="2" borderId="0" xfId="2" applyFont="1" applyFill="1" applyAlignment="1">
      <alignment horizontal="center"/>
    </xf>
    <xf numFmtId="0" fontId="32" fillId="2" borderId="0" xfId="2" applyFont="1" applyFill="1" applyAlignment="1">
      <alignment vertical="center" wrapText="1"/>
    </xf>
    <xf numFmtId="14" fontId="2" fillId="0" borderId="0" xfId="0" applyNumberFormat="1" applyFont="1" applyAlignment="1">
      <alignment horizontal="right" vertical="center" wrapText="1"/>
    </xf>
    <xf numFmtId="14" fontId="2" fillId="0" borderId="1" xfId="0" applyNumberFormat="1" applyFont="1" applyBorder="1" applyAlignment="1">
      <alignment horizontal="right" vertical="center" wrapText="1"/>
    </xf>
    <xf numFmtId="0" fontId="12" fillId="0" borderId="60" xfId="2" applyFont="1" applyBorder="1" applyAlignment="1">
      <alignment vertical="center" wrapText="1"/>
    </xf>
    <xf numFmtId="0" fontId="6" fillId="4" borderId="11" xfId="2" applyFont="1" applyFill="1" applyBorder="1" applyAlignment="1">
      <alignment horizontal="left" vertical="center" wrapText="1"/>
    </xf>
    <xf numFmtId="14" fontId="2" fillId="0" borderId="0" xfId="0" applyNumberFormat="1" applyFont="1" applyAlignment="1">
      <alignment vertical="center" wrapText="1"/>
    </xf>
    <xf numFmtId="14" fontId="13" fillId="0" borderId="0" xfId="0" applyNumberFormat="1" applyFont="1" applyAlignment="1">
      <alignment horizontal="center" vertical="center" wrapText="1"/>
    </xf>
    <xf numFmtId="0" fontId="4" fillId="0" borderId="1" xfId="2" applyFont="1" applyBorder="1" applyAlignment="1">
      <alignment horizontal="left" vertical="center" wrapText="1"/>
    </xf>
    <xf numFmtId="14" fontId="14" fillId="0" borderId="1" xfId="0" applyNumberFormat="1" applyFont="1" applyBorder="1" applyAlignment="1" applyProtection="1">
      <alignment horizontal="right" vertical="center" wrapText="1"/>
      <protection locked="0"/>
    </xf>
    <xf numFmtId="14" fontId="14" fillId="0" borderId="1" xfId="0" applyNumberFormat="1" applyFont="1" applyBorder="1" applyAlignment="1" applyProtection="1">
      <alignment horizontal="right"/>
      <protection locked="0"/>
    </xf>
    <xf numFmtId="14" fontId="14" fillId="0" borderId="0" xfId="0" applyNumberFormat="1" applyFont="1" applyAlignment="1" applyProtection="1">
      <alignment horizontal="right"/>
      <protection locked="0"/>
    </xf>
    <xf numFmtId="14" fontId="0" fillId="0" borderId="0" xfId="0" applyNumberFormat="1" applyAlignment="1">
      <alignment horizontal="right"/>
    </xf>
    <xf numFmtId="9" fontId="36" fillId="0" borderId="0" xfId="2" applyNumberFormat="1" applyFont="1" applyAlignment="1">
      <alignment vertical="center"/>
    </xf>
    <xf numFmtId="49" fontId="9" fillId="0" borderId="0" xfId="2" applyNumberFormat="1" applyFont="1" applyAlignment="1">
      <alignment vertical="center"/>
    </xf>
    <xf numFmtId="0" fontId="21" fillId="0" borderId="0" xfId="0" applyFont="1" applyAlignment="1">
      <alignment horizontal="center" vertical="center" wrapText="1"/>
    </xf>
    <xf numFmtId="9" fontId="21" fillId="0" borderId="0" xfId="0" applyNumberFormat="1" applyFont="1" applyAlignment="1">
      <alignment horizontal="center" vertical="center" wrapText="1"/>
    </xf>
    <xf numFmtId="0" fontId="3" fillId="2" borderId="0" xfId="2" applyFont="1" applyFill="1" applyAlignment="1">
      <alignment horizontal="center" vertical="center" wrapText="1"/>
    </xf>
    <xf numFmtId="9" fontId="3" fillId="0" borderId="0" xfId="2" applyNumberFormat="1" applyFont="1" applyAlignment="1">
      <alignment vertical="center" wrapText="1"/>
    </xf>
    <xf numFmtId="9" fontId="4" fillId="0" borderId="1" xfId="0" applyNumberFormat="1" applyFont="1" applyBorder="1" applyAlignment="1">
      <alignment horizontal="center" vertical="center" wrapText="1"/>
    </xf>
    <xf numFmtId="9" fontId="4" fillId="0" borderId="0" xfId="2" applyNumberFormat="1" applyFont="1" applyAlignment="1">
      <alignment horizontal="center" vertical="center" wrapText="1"/>
    </xf>
    <xf numFmtId="0" fontId="24" fillId="0" borderId="0" xfId="0" applyFont="1" applyAlignment="1">
      <alignment horizontal="center" vertical="center" wrapText="1"/>
    </xf>
    <xf numFmtId="0" fontId="22" fillId="0" borderId="0" xfId="0" applyFont="1" applyAlignment="1">
      <alignment vertical="center" wrapText="1"/>
    </xf>
    <xf numFmtId="0" fontId="22" fillId="0" borderId="1" xfId="0" applyFont="1" applyBorder="1" applyAlignment="1">
      <alignment vertical="center" wrapText="1"/>
    </xf>
    <xf numFmtId="0" fontId="21" fillId="12" borderId="3" xfId="0" applyFont="1" applyFill="1" applyBorder="1" applyAlignment="1">
      <alignment horizontal="center" vertical="center" wrapText="1"/>
    </xf>
    <xf numFmtId="0" fontId="21" fillId="13" borderId="3" xfId="0" applyFont="1" applyFill="1" applyBorder="1" applyAlignment="1">
      <alignment horizontal="center" vertical="center" wrapText="1"/>
    </xf>
    <xf numFmtId="0" fontId="21" fillId="14" borderId="3" xfId="0" applyFont="1" applyFill="1" applyBorder="1" applyAlignment="1">
      <alignment horizontal="center" vertical="center" wrapText="1"/>
    </xf>
    <xf numFmtId="0" fontId="21" fillId="15" borderId="3" xfId="0" applyFont="1" applyFill="1" applyBorder="1" applyAlignment="1">
      <alignment horizontal="center" vertical="center" wrapText="1"/>
    </xf>
    <xf numFmtId="0" fontId="32" fillId="2" borderId="1" xfId="2" applyFont="1" applyFill="1" applyBorder="1" applyAlignment="1">
      <alignment horizontal="center" vertical="center" wrapText="1"/>
    </xf>
    <xf numFmtId="0" fontId="12" fillId="0" borderId="4" xfId="2" applyFont="1" applyBorder="1" applyAlignment="1">
      <alignment vertical="center" wrapText="1"/>
    </xf>
    <xf numFmtId="0" fontId="4" fillId="0" borderId="8" xfId="2" applyFont="1" applyBorder="1" applyAlignment="1">
      <alignment horizontal="justify" vertical="center" wrapText="1"/>
    </xf>
    <xf numFmtId="0" fontId="22" fillId="0" borderId="0" xfId="0" applyFont="1" applyAlignment="1">
      <alignment vertical="top" wrapText="1"/>
    </xf>
    <xf numFmtId="0" fontId="37" fillId="0" borderId="0" xfId="0" applyFont="1" applyAlignment="1">
      <alignment wrapText="1"/>
    </xf>
    <xf numFmtId="0" fontId="38" fillId="0" borderId="1" xfId="0" applyFont="1" applyBorder="1" applyAlignment="1">
      <alignment horizontal="justify" vertical="center" wrapText="1"/>
    </xf>
    <xf numFmtId="0" fontId="38" fillId="4" borderId="1" xfId="0" applyFont="1" applyFill="1" applyBorder="1" applyAlignment="1">
      <alignment horizontal="left" vertical="center" wrapText="1"/>
    </xf>
    <xf numFmtId="0" fontId="38" fillId="4" borderId="1" xfId="0" applyFont="1" applyFill="1" applyBorder="1" applyAlignment="1">
      <alignment horizontal="justify" vertical="center" wrapText="1"/>
    </xf>
    <xf numFmtId="0" fontId="38" fillId="0" borderId="1" xfId="0" applyFont="1" applyBorder="1" applyAlignment="1">
      <alignment horizontal="left" vertical="center"/>
    </xf>
    <xf numFmtId="0" fontId="37" fillId="0" borderId="0" xfId="0" applyFont="1" applyAlignment="1">
      <alignment horizontal="left" vertical="top" wrapText="1"/>
    </xf>
    <xf numFmtId="0" fontId="38" fillId="16" borderId="1" xfId="0" applyFont="1" applyFill="1" applyBorder="1" applyAlignment="1">
      <alignment horizontal="justify" vertical="center" wrapText="1"/>
    </xf>
    <xf numFmtId="0" fontId="40" fillId="17" borderId="68" xfId="0" applyFont="1" applyFill="1" applyBorder="1" applyAlignment="1">
      <alignment horizontal="justify" vertical="center" wrapText="1"/>
    </xf>
    <xf numFmtId="9" fontId="38" fillId="16" borderId="1" xfId="6" applyFont="1" applyFill="1" applyBorder="1" applyAlignment="1">
      <alignment horizontal="justify" vertical="center" wrapText="1"/>
    </xf>
    <xf numFmtId="0" fontId="4" fillId="3" borderId="4" xfId="2" applyFont="1" applyFill="1" applyBorder="1" applyAlignment="1" applyProtection="1">
      <alignment horizontal="left" vertical="center" wrapText="1"/>
      <protection locked="0"/>
    </xf>
    <xf numFmtId="0" fontId="4" fillId="3" borderId="5" xfId="2" applyFont="1" applyFill="1" applyBorder="1" applyAlignment="1" applyProtection="1">
      <alignment horizontal="left" vertical="center" wrapText="1"/>
      <protection locked="0"/>
    </xf>
    <xf numFmtId="0" fontId="40" fillId="17" borderId="68" xfId="0" applyFont="1" applyFill="1" applyBorder="1" applyAlignment="1">
      <alignment horizontal="center" vertical="center" wrapText="1"/>
    </xf>
    <xf numFmtId="0" fontId="4" fillId="3" borderId="60" xfId="2" applyFont="1" applyFill="1" applyBorder="1" applyAlignment="1" applyProtection="1">
      <alignment horizontal="left" vertical="center" wrapText="1"/>
      <protection locked="0"/>
    </xf>
    <xf numFmtId="0" fontId="4" fillId="3" borderId="19" xfId="2" applyFont="1" applyFill="1" applyBorder="1" applyAlignment="1" applyProtection="1">
      <alignment horizontal="left" vertical="center" wrapText="1"/>
      <protection locked="0"/>
    </xf>
    <xf numFmtId="0" fontId="4" fillId="3" borderId="71" xfId="2" applyFont="1" applyFill="1" applyBorder="1" applyAlignment="1" applyProtection="1">
      <alignment horizontal="left" vertical="center" wrapText="1"/>
      <protection locked="0"/>
    </xf>
    <xf numFmtId="0" fontId="4" fillId="3" borderId="20" xfId="2" applyFont="1" applyFill="1" applyBorder="1" applyAlignment="1" applyProtection="1">
      <alignment horizontal="left" vertical="center" wrapText="1"/>
      <protection locked="0"/>
    </xf>
    <xf numFmtId="0" fontId="4" fillId="3" borderId="38" xfId="2" applyFont="1" applyFill="1" applyBorder="1" applyAlignment="1" applyProtection="1">
      <alignment horizontal="left" vertical="center" wrapText="1"/>
      <protection locked="0"/>
    </xf>
    <xf numFmtId="0" fontId="12" fillId="0" borderId="7" xfId="2" applyFont="1" applyBorder="1" applyAlignment="1">
      <alignment horizontal="center" vertical="center" wrapText="1"/>
    </xf>
    <xf numFmtId="0" fontId="6" fillId="0" borderId="1" xfId="2" applyFont="1" applyBorder="1" applyAlignment="1" applyProtection="1">
      <alignment horizontal="center" vertical="center" wrapText="1"/>
      <protection locked="0"/>
    </xf>
    <xf numFmtId="0" fontId="6" fillId="0" borderId="5" xfId="2" applyFont="1" applyBorder="1" applyAlignment="1" applyProtection="1">
      <alignment horizontal="center" vertical="center" wrapText="1"/>
      <protection locked="0"/>
    </xf>
    <xf numFmtId="0" fontId="4" fillId="0" borderId="1" xfId="2" applyFont="1" applyBorder="1" applyAlignment="1">
      <alignment horizontal="justify" vertical="top" wrapText="1"/>
    </xf>
    <xf numFmtId="0" fontId="4" fillId="0" borderId="1" xfId="2" applyFont="1" applyBorder="1" applyAlignment="1">
      <alignment vertical="center" wrapText="1"/>
    </xf>
    <xf numFmtId="0" fontId="9" fillId="0" borderId="1" xfId="2" applyFont="1" applyBorder="1" applyAlignment="1">
      <alignment vertical="center" wrapText="1"/>
    </xf>
    <xf numFmtId="0" fontId="6" fillId="3" borderId="1" xfId="0" applyFont="1" applyFill="1" applyBorder="1" applyAlignment="1">
      <alignment horizontal="left" vertical="center" wrapText="1"/>
    </xf>
    <xf numFmtId="14" fontId="6" fillId="0" borderId="1" xfId="2" applyNumberFormat="1" applyFont="1" applyBorder="1" applyAlignment="1" applyProtection="1">
      <alignment vertical="center" wrapText="1"/>
      <protection locked="0"/>
    </xf>
    <xf numFmtId="14" fontId="6" fillId="0" borderId="19" xfId="2" applyNumberFormat="1" applyFont="1" applyBorder="1" applyAlignment="1" applyProtection="1">
      <alignment vertical="center" wrapText="1"/>
      <protection locked="0"/>
    </xf>
    <xf numFmtId="0" fontId="12" fillId="0" borderId="1" xfId="0" applyFont="1" applyBorder="1" applyAlignment="1" applyProtection="1">
      <alignment vertical="center" wrapText="1"/>
      <protection locked="0"/>
    </xf>
    <xf numFmtId="0" fontId="12" fillId="0" borderId="4" xfId="2" applyFont="1" applyBorder="1" applyAlignment="1">
      <alignment horizontal="center" vertical="center" wrapText="1"/>
    </xf>
    <xf numFmtId="14" fontId="6" fillId="0" borderId="11" xfId="2" applyNumberFormat="1" applyFont="1" applyBorder="1" applyAlignment="1" applyProtection="1">
      <alignment vertical="center" wrapText="1"/>
      <protection locked="0"/>
    </xf>
    <xf numFmtId="14" fontId="6" fillId="0" borderId="60" xfId="2" applyNumberFormat="1" applyFont="1" applyBorder="1" applyAlignment="1" applyProtection="1">
      <alignment vertical="center" wrapText="1"/>
      <protection locked="0"/>
    </xf>
    <xf numFmtId="14" fontId="12" fillId="0" borderId="4" xfId="2" applyNumberFormat="1" applyFont="1" applyBorder="1" applyAlignment="1" applyProtection="1">
      <alignment horizontal="center" vertical="center" wrapText="1"/>
      <protection locked="0"/>
    </xf>
    <xf numFmtId="0" fontId="3" fillId="2" borderId="0" xfId="2" applyFont="1" applyFill="1" applyAlignment="1">
      <alignment vertical="center" wrapText="1"/>
    </xf>
    <xf numFmtId="9" fontId="3" fillId="2" borderId="0" xfId="2" applyNumberFormat="1" applyFont="1" applyFill="1" applyAlignment="1">
      <alignment vertical="center" wrapText="1"/>
    </xf>
    <xf numFmtId="0" fontId="4" fillId="0" borderId="1" xfId="2" applyFont="1" applyBorder="1" applyAlignment="1">
      <alignment horizontal="center" vertical="center" wrapText="1"/>
    </xf>
    <xf numFmtId="0" fontId="4" fillId="3" borderId="1" xfId="0" applyFont="1" applyFill="1" applyBorder="1" applyAlignment="1" applyProtection="1">
      <alignment horizontal="center" vertical="center" wrapText="1"/>
      <protection locked="0"/>
    </xf>
    <xf numFmtId="9" fontId="4" fillId="3" borderId="1" xfId="0" applyNumberFormat="1" applyFont="1" applyFill="1" applyBorder="1" applyAlignment="1" applyProtection="1">
      <alignment horizontal="center" vertical="center" wrapText="1"/>
      <protection locked="0"/>
    </xf>
    <xf numFmtId="0" fontId="4" fillId="0" borderId="28" xfId="2" applyFont="1" applyBorder="1" applyAlignment="1">
      <alignment horizontal="center" vertical="center" wrapText="1"/>
    </xf>
    <xf numFmtId="0" fontId="4" fillId="0" borderId="4" xfId="2" applyFont="1" applyBorder="1" applyAlignment="1">
      <alignment horizontal="center" vertical="center" wrapText="1"/>
    </xf>
    <xf numFmtId="9" fontId="4" fillId="3" borderId="1" xfId="0" applyNumberFormat="1" applyFont="1" applyFill="1" applyBorder="1" applyAlignment="1">
      <alignment horizontal="center" vertical="center" wrapText="1"/>
    </xf>
    <xf numFmtId="0" fontId="47" fillId="0" borderId="1" xfId="2" applyFont="1" applyBorder="1" applyAlignment="1">
      <alignment horizontal="left" vertical="center" wrapText="1"/>
    </xf>
    <xf numFmtId="0" fontId="47" fillId="3" borderId="19" xfId="2" applyFont="1" applyFill="1" applyBorder="1" applyAlignment="1" applyProtection="1">
      <alignment horizontal="left" vertical="center" wrapText="1"/>
      <protection locked="0"/>
    </xf>
    <xf numFmtId="0" fontId="47" fillId="3" borderId="1" xfId="2" applyFont="1" applyFill="1" applyBorder="1" applyAlignment="1" applyProtection="1">
      <alignment horizontal="left" vertical="center" wrapText="1"/>
      <protection locked="0"/>
    </xf>
    <xf numFmtId="0" fontId="47" fillId="3" borderId="38" xfId="2" applyFont="1" applyFill="1" applyBorder="1" applyAlignment="1" applyProtection="1">
      <alignment horizontal="left" vertical="center" wrapText="1"/>
      <protection locked="0"/>
    </xf>
    <xf numFmtId="0" fontId="47" fillId="3" borderId="28" xfId="2" applyFont="1" applyFill="1" applyBorder="1" applyAlignment="1" applyProtection="1">
      <alignment horizontal="left" vertical="center" wrapText="1"/>
      <protection locked="0"/>
    </xf>
    <xf numFmtId="0" fontId="48" fillId="4" borderId="0" xfId="0" applyFont="1" applyFill="1" applyAlignment="1">
      <alignment wrapText="1"/>
    </xf>
    <xf numFmtId="0" fontId="2" fillId="4" borderId="41" xfId="4" applyFill="1" applyBorder="1" applyAlignment="1">
      <alignment wrapText="1"/>
    </xf>
    <xf numFmtId="0" fontId="2" fillId="4" borderId="42" xfId="4" applyFill="1" applyBorder="1" applyAlignment="1">
      <alignment wrapText="1"/>
    </xf>
    <xf numFmtId="0" fontId="2" fillId="4" borderId="43" xfId="4" applyFill="1" applyBorder="1" applyAlignment="1">
      <alignment wrapText="1"/>
    </xf>
    <xf numFmtId="0" fontId="6" fillId="4" borderId="41" xfId="4" quotePrefix="1" applyFont="1" applyFill="1" applyBorder="1" applyAlignment="1">
      <alignment horizontal="left" vertical="top" wrapText="1"/>
    </xf>
    <xf numFmtId="0" fontId="6" fillId="4" borderId="42" xfId="4" quotePrefix="1" applyFont="1" applyFill="1" applyBorder="1" applyAlignment="1">
      <alignment horizontal="left" vertical="top" wrapText="1"/>
    </xf>
    <xf numFmtId="0" fontId="6" fillId="4" borderId="43" xfId="4" quotePrefix="1" applyFont="1" applyFill="1" applyBorder="1" applyAlignment="1">
      <alignment horizontal="left" vertical="top" wrapText="1"/>
    </xf>
    <xf numFmtId="0" fontId="48" fillId="0" borderId="0" xfId="0" applyFont="1" applyAlignment="1">
      <alignment wrapText="1"/>
    </xf>
    <xf numFmtId="0" fontId="51" fillId="4" borderId="41" xfId="4" quotePrefix="1" applyFont="1" applyFill="1" applyBorder="1" applyAlignment="1">
      <alignment horizontal="left" vertical="top" wrapText="1"/>
    </xf>
    <xf numFmtId="0" fontId="51" fillId="4" borderId="42" xfId="4" quotePrefix="1" applyFont="1" applyFill="1" applyBorder="1" applyAlignment="1">
      <alignment horizontal="left" vertical="top" wrapText="1"/>
    </xf>
    <xf numFmtId="0" fontId="51" fillId="4" borderId="43" xfId="4" quotePrefix="1" applyFont="1" applyFill="1" applyBorder="1" applyAlignment="1">
      <alignment horizontal="left" vertical="top" wrapText="1"/>
    </xf>
    <xf numFmtId="0" fontId="51" fillId="4" borderId="15" xfId="4" quotePrefix="1" applyFont="1" applyFill="1" applyBorder="1" applyAlignment="1">
      <alignment horizontal="left" vertical="top" wrapText="1"/>
    </xf>
    <xf numFmtId="0" fontId="51" fillId="4" borderId="0" xfId="4" quotePrefix="1" applyFont="1" applyFill="1" applyAlignment="1">
      <alignment horizontal="left" vertical="top" wrapText="1"/>
    </xf>
    <xf numFmtId="0" fontId="51" fillId="4" borderId="2" xfId="4" quotePrefix="1" applyFont="1" applyFill="1" applyBorder="1" applyAlignment="1">
      <alignment horizontal="left" vertical="top" wrapText="1"/>
    </xf>
    <xf numFmtId="0" fontId="2" fillId="4" borderId="15" xfId="4" applyFill="1" applyBorder="1" applyAlignment="1">
      <alignment wrapText="1"/>
    </xf>
    <xf numFmtId="0" fontId="2" fillId="4" borderId="0" xfId="4" applyFill="1" applyAlignment="1">
      <alignment wrapText="1"/>
    </xf>
    <xf numFmtId="0" fontId="2" fillId="4" borderId="2" xfId="4" applyFill="1" applyBorder="1" applyAlignment="1">
      <alignment wrapText="1"/>
    </xf>
    <xf numFmtId="0" fontId="45" fillId="4" borderId="42" xfId="5" applyFont="1" applyFill="1" applyBorder="1" applyAlignment="1">
      <alignment horizontal="left" vertical="top" wrapText="1" readingOrder="1"/>
    </xf>
    <xf numFmtId="0" fontId="46" fillId="4" borderId="42" xfId="4" applyFont="1" applyFill="1" applyBorder="1" applyAlignment="1">
      <alignment horizontal="justify" vertical="center" wrapText="1"/>
    </xf>
    <xf numFmtId="0" fontId="51" fillId="4" borderId="15" xfId="4" quotePrefix="1" applyFont="1" applyFill="1" applyBorder="1" applyAlignment="1">
      <alignment vertical="top" wrapText="1"/>
    </xf>
    <xf numFmtId="0" fontId="51" fillId="4" borderId="0" xfId="4" quotePrefix="1" applyFont="1" applyFill="1" applyAlignment="1">
      <alignment vertical="top" wrapText="1"/>
    </xf>
    <xf numFmtId="0" fontId="51" fillId="4" borderId="2" xfId="4" quotePrefix="1" applyFont="1" applyFill="1" applyBorder="1" applyAlignment="1">
      <alignment vertical="top" wrapText="1"/>
    </xf>
    <xf numFmtId="0" fontId="51" fillId="4" borderId="41" xfId="4" quotePrefix="1" applyFont="1" applyFill="1" applyBorder="1" applyAlignment="1">
      <alignment vertical="top" wrapText="1"/>
    </xf>
    <xf numFmtId="0" fontId="51" fillId="4" borderId="42" xfId="4" quotePrefix="1" applyFont="1" applyFill="1" applyBorder="1" applyAlignment="1">
      <alignment vertical="top" wrapText="1"/>
    </xf>
    <xf numFmtId="0" fontId="51" fillId="4" borderId="43" xfId="4" quotePrefix="1" applyFont="1" applyFill="1" applyBorder="1" applyAlignment="1">
      <alignment vertical="top" wrapText="1"/>
    </xf>
    <xf numFmtId="0" fontId="51" fillId="4" borderId="61" xfId="4" quotePrefix="1" applyFont="1" applyFill="1" applyBorder="1" applyAlignment="1">
      <alignment horizontal="left" vertical="top" wrapText="1"/>
    </xf>
    <xf numFmtId="0" fontId="51" fillId="4" borderId="10" xfId="4" quotePrefix="1" applyFont="1" applyFill="1" applyBorder="1" applyAlignment="1">
      <alignment horizontal="left" vertical="top" wrapText="1"/>
    </xf>
    <xf numFmtId="0" fontId="51" fillId="4" borderId="63" xfId="4" quotePrefix="1" applyFont="1" applyFill="1" applyBorder="1" applyAlignment="1">
      <alignment horizontal="left" vertical="top" wrapText="1"/>
    </xf>
    <xf numFmtId="0" fontId="2" fillId="4" borderId="14" xfId="4" applyFill="1" applyBorder="1" applyAlignment="1">
      <alignment wrapText="1"/>
    </xf>
    <xf numFmtId="0" fontId="2" fillId="4" borderId="13" xfId="4" applyFill="1" applyBorder="1" applyAlignment="1">
      <alignment wrapText="1"/>
    </xf>
    <xf numFmtId="0" fontId="2" fillId="4" borderId="12" xfId="4" applyFill="1" applyBorder="1" applyAlignment="1">
      <alignment wrapText="1"/>
    </xf>
    <xf numFmtId="0" fontId="54" fillId="6" borderId="74" xfId="2" applyFont="1" applyFill="1" applyBorder="1" applyAlignment="1">
      <alignment horizontal="center" vertical="center"/>
    </xf>
    <xf numFmtId="0" fontId="54" fillId="19" borderId="74" xfId="2" applyFont="1" applyFill="1" applyBorder="1" applyAlignment="1">
      <alignment horizontal="center" vertical="center" wrapText="1"/>
    </xf>
    <xf numFmtId="0" fontId="54" fillId="20" borderId="74" xfId="2" applyFont="1" applyFill="1" applyBorder="1" applyAlignment="1">
      <alignment horizontal="center" vertical="center" wrapText="1"/>
    </xf>
    <xf numFmtId="0" fontId="55" fillId="21" borderId="74" xfId="2" applyFont="1" applyFill="1" applyBorder="1" applyAlignment="1">
      <alignment horizontal="center" vertical="center" wrapText="1"/>
    </xf>
    <xf numFmtId="9" fontId="5" fillId="3" borderId="5" xfId="2" applyNumberFormat="1" applyFont="1" applyFill="1" applyBorder="1" applyAlignment="1">
      <alignment horizontal="center" vertical="center" wrapText="1"/>
    </xf>
    <xf numFmtId="0" fontId="4" fillId="11" borderId="0" xfId="2" applyFont="1" applyFill="1" applyAlignment="1">
      <alignment vertical="center" wrapText="1"/>
    </xf>
    <xf numFmtId="0" fontId="3" fillId="11" borderId="0" xfId="2" applyFont="1" applyFill="1"/>
    <xf numFmtId="0" fontId="5" fillId="11" borderId="0" xfId="2" applyFont="1" applyFill="1" applyAlignment="1">
      <alignment vertical="center" wrapText="1"/>
    </xf>
    <xf numFmtId="0" fontId="5" fillId="11" borderId="0" xfId="2" applyFont="1" applyFill="1" applyAlignment="1">
      <alignment horizontal="center" vertical="center" wrapText="1"/>
    </xf>
    <xf numFmtId="0" fontId="60" fillId="3" borderId="1" xfId="0" applyFont="1" applyFill="1" applyBorder="1" applyAlignment="1">
      <alignment horizontal="center" vertical="center" wrapText="1"/>
    </xf>
    <xf numFmtId="0" fontId="60" fillId="3" borderId="1" xfId="0" applyFont="1" applyFill="1" applyBorder="1" applyAlignment="1">
      <alignment horizontal="center" vertical="center"/>
    </xf>
    <xf numFmtId="0" fontId="60" fillId="3" borderId="75" xfId="0" applyFont="1" applyFill="1" applyBorder="1" applyAlignment="1">
      <alignment horizontal="center" vertical="center" wrapText="1"/>
    </xf>
    <xf numFmtId="0" fontId="60" fillId="3" borderId="75" xfId="0" applyFont="1" applyFill="1" applyBorder="1" applyAlignment="1">
      <alignment horizontal="center" vertical="center"/>
    </xf>
    <xf numFmtId="0" fontId="61" fillId="3" borderId="76" xfId="0" applyFont="1" applyFill="1" applyBorder="1" applyAlignment="1">
      <alignment horizontal="center" vertical="center"/>
    </xf>
    <xf numFmtId="0" fontId="4" fillId="0" borderId="5" xfId="2" applyFont="1" applyBorder="1" applyAlignment="1">
      <alignment horizontal="center" vertical="center" wrapText="1"/>
    </xf>
    <xf numFmtId="0" fontId="4" fillId="0" borderId="5" xfId="2" applyFont="1" applyBorder="1" applyAlignment="1">
      <alignment horizontal="left" vertical="center" wrapText="1"/>
    </xf>
    <xf numFmtId="9" fontId="4" fillId="0" borderId="5" xfId="0" applyNumberFormat="1" applyFont="1" applyBorder="1" applyAlignment="1">
      <alignment horizontal="center" vertical="center" wrapText="1"/>
    </xf>
    <xf numFmtId="0" fontId="4" fillId="3" borderId="5" xfId="0" applyFont="1" applyFill="1" applyBorder="1" applyAlignment="1" applyProtection="1">
      <alignment horizontal="center" vertical="center" wrapText="1"/>
      <protection locked="0"/>
    </xf>
    <xf numFmtId="9" fontId="4" fillId="3" borderId="5" xfId="0" applyNumberFormat="1" applyFont="1" applyFill="1" applyBorder="1" applyAlignment="1" applyProtection="1">
      <alignment horizontal="center" vertical="center" wrapText="1"/>
      <protection locked="0"/>
    </xf>
    <xf numFmtId="0" fontId="4" fillId="0" borderId="4" xfId="2" applyFont="1" applyBorder="1" applyAlignment="1">
      <alignment horizontal="left" vertical="center" wrapText="1"/>
    </xf>
    <xf numFmtId="9" fontId="4" fillId="0" borderId="4" xfId="0" applyNumberFormat="1" applyFont="1" applyBorder="1" applyAlignment="1">
      <alignment horizontal="center" vertical="center" wrapText="1"/>
    </xf>
    <xf numFmtId="0" fontId="4" fillId="3" borderId="4" xfId="0" applyFont="1" applyFill="1" applyBorder="1" applyAlignment="1" applyProtection="1">
      <alignment horizontal="center" vertical="center" wrapText="1"/>
      <protection locked="0"/>
    </xf>
    <xf numFmtId="9" fontId="4" fillId="3" borderId="4" xfId="0" applyNumberFormat="1" applyFont="1" applyFill="1" applyBorder="1" applyAlignment="1" applyProtection="1">
      <alignment horizontal="center" vertical="center" wrapText="1"/>
      <protection locked="0"/>
    </xf>
    <xf numFmtId="0" fontId="4" fillId="0" borderId="6" xfId="2" applyFont="1" applyBorder="1" applyAlignment="1">
      <alignment horizontal="center" vertical="center" wrapText="1"/>
    </xf>
    <xf numFmtId="0" fontId="60" fillId="3" borderId="78" xfId="0" applyFont="1" applyFill="1" applyBorder="1" applyAlignment="1">
      <alignment horizontal="center" vertical="center" wrapText="1"/>
    </xf>
    <xf numFmtId="0" fontId="61" fillId="3" borderId="79" xfId="0" applyFont="1" applyFill="1" applyBorder="1" applyAlignment="1">
      <alignment horizontal="center" vertical="center" wrapText="1"/>
    </xf>
    <xf numFmtId="0" fontId="4" fillId="0" borderId="6" xfId="2" applyFont="1" applyBorder="1" applyAlignment="1">
      <alignment horizontal="left" vertical="center" wrapText="1"/>
    </xf>
    <xf numFmtId="9" fontId="4" fillId="0" borderId="6" xfId="0" applyNumberFormat="1" applyFont="1" applyBorder="1" applyAlignment="1">
      <alignment horizontal="center" vertical="center" wrapText="1"/>
    </xf>
    <xf numFmtId="0" fontId="4" fillId="3" borderId="6" xfId="0" applyFont="1" applyFill="1" applyBorder="1" applyAlignment="1" applyProtection="1">
      <alignment horizontal="center" vertical="center" wrapText="1"/>
      <protection locked="0"/>
    </xf>
    <xf numFmtId="9" fontId="4" fillId="3" borderId="6" xfId="0" applyNumberFormat="1" applyFont="1" applyFill="1" applyBorder="1" applyAlignment="1" applyProtection="1">
      <alignment horizontal="center" vertical="center" wrapText="1"/>
      <protection locked="0"/>
    </xf>
    <xf numFmtId="0" fontId="4" fillId="0" borderId="28" xfId="2" applyFont="1" applyBorder="1" applyAlignment="1">
      <alignment horizontal="left" vertical="center" wrapText="1"/>
    </xf>
    <xf numFmtId="9" fontId="4" fillId="0" borderId="28" xfId="0" applyNumberFormat="1" applyFont="1" applyBorder="1" applyAlignment="1">
      <alignment horizontal="center" vertical="center" wrapText="1"/>
    </xf>
    <xf numFmtId="0" fontId="4" fillId="3" borderId="28" xfId="0" applyFont="1" applyFill="1" applyBorder="1" applyAlignment="1" applyProtection="1">
      <alignment horizontal="center" vertical="center" wrapText="1"/>
      <protection locked="0"/>
    </xf>
    <xf numFmtId="9" fontId="4" fillId="3" borderId="28" xfId="0" applyNumberFormat="1" applyFont="1" applyFill="1" applyBorder="1" applyAlignment="1" applyProtection="1">
      <alignment horizontal="center" vertical="center" wrapText="1"/>
      <protection locked="0"/>
    </xf>
    <xf numFmtId="0" fontId="60" fillId="3" borderId="77" xfId="0" applyFont="1" applyFill="1" applyBorder="1" applyAlignment="1">
      <alignment horizontal="center" vertical="center" wrapText="1"/>
    </xf>
    <xf numFmtId="0" fontId="60" fillId="3" borderId="6" xfId="0" applyFont="1" applyFill="1" applyBorder="1" applyAlignment="1">
      <alignment horizontal="center" vertical="center" wrapText="1"/>
    </xf>
    <xf numFmtId="0" fontId="47" fillId="0" borderId="6" xfId="2" applyFont="1" applyBorder="1" applyAlignment="1">
      <alignment horizontal="left" vertical="center" wrapText="1"/>
    </xf>
    <xf numFmtId="0" fontId="60" fillId="0" borderId="78" xfId="0" applyFont="1" applyBorder="1" applyAlignment="1">
      <alignment horizontal="center" vertical="center" wrapText="1"/>
    </xf>
    <xf numFmtId="9" fontId="5" fillId="19" borderId="5" xfId="2" applyNumberFormat="1" applyFont="1" applyFill="1" applyBorder="1" applyAlignment="1">
      <alignment horizontal="center" vertical="center" wrapText="1"/>
    </xf>
    <xf numFmtId="0" fontId="2" fillId="0" borderId="8" xfId="0" applyFont="1" applyBorder="1" applyAlignment="1">
      <alignment horizontal="center" vertical="center" wrapText="1" readingOrder="1"/>
    </xf>
    <xf numFmtId="0" fontId="2" fillId="7" borderId="8" xfId="0" applyFont="1" applyFill="1" applyBorder="1" applyAlignment="1">
      <alignment horizontal="center" vertical="center" wrapText="1" readingOrder="1"/>
    </xf>
    <xf numFmtId="0" fontId="2" fillId="7" borderId="37" xfId="0" applyFont="1" applyFill="1" applyBorder="1" applyAlignment="1">
      <alignment horizontal="center" vertical="center" wrapText="1" readingOrder="1"/>
    </xf>
    <xf numFmtId="0" fontId="25" fillId="0" borderId="1" xfId="2" applyFont="1" applyBorder="1" applyAlignment="1">
      <alignment vertical="center" wrapText="1"/>
    </xf>
    <xf numFmtId="0" fontId="27" fillId="0" borderId="1" xfId="3" applyFont="1" applyBorder="1"/>
    <xf numFmtId="0" fontId="27" fillId="0" borderId="1" xfId="3" applyFont="1" applyBorder="1" applyAlignment="1">
      <alignment horizontal="center" vertical="center"/>
    </xf>
    <xf numFmtId="0" fontId="29" fillId="0" borderId="1" xfId="3" applyFont="1" applyBorder="1" applyAlignment="1">
      <alignment vertical="center" textRotation="90" wrapText="1"/>
    </xf>
    <xf numFmtId="0" fontId="30" fillId="0" borderId="1" xfId="3" applyFont="1" applyBorder="1" applyAlignment="1">
      <alignment horizontal="center" vertical="center" wrapText="1"/>
    </xf>
    <xf numFmtId="0" fontId="25" fillId="0" borderId="1" xfId="0" applyFont="1" applyBorder="1" applyAlignment="1">
      <alignment vertical="center" readingOrder="1"/>
    </xf>
    <xf numFmtId="0" fontId="31" fillId="0" borderId="1" xfId="3" applyFont="1" applyBorder="1"/>
    <xf numFmtId="0" fontId="27" fillId="0" borderId="1" xfId="3" applyFont="1" applyBorder="1" applyAlignment="1">
      <alignment vertical="center"/>
    </xf>
    <xf numFmtId="0" fontId="2" fillId="0" borderId="1" xfId="3" applyFont="1" applyBorder="1" applyAlignment="1">
      <alignment vertical="center"/>
    </xf>
    <xf numFmtId="0" fontId="2" fillId="0" borderId="1" xfId="2" applyBorder="1" applyAlignment="1">
      <alignment horizontal="center" vertical="center" wrapText="1"/>
    </xf>
    <xf numFmtId="0" fontId="2" fillId="22" borderId="1" xfId="2" applyFill="1" applyBorder="1" applyAlignment="1">
      <alignment horizontal="center" vertical="center" wrapText="1"/>
    </xf>
    <xf numFmtId="0" fontId="25" fillId="22" borderId="1" xfId="2" applyFont="1" applyFill="1" applyBorder="1" applyAlignment="1">
      <alignment horizontal="center" vertical="center" wrapText="1"/>
    </xf>
    <xf numFmtId="0" fontId="25" fillId="22" borderId="1" xfId="0" applyFont="1" applyFill="1" applyBorder="1" applyAlignment="1">
      <alignment horizontal="center" vertical="center" readingOrder="1"/>
    </xf>
    <xf numFmtId="0" fontId="32" fillId="2" borderId="5" xfId="2" applyFont="1" applyFill="1" applyBorder="1" applyAlignment="1">
      <alignment horizontal="center" vertical="center" wrapText="1"/>
    </xf>
    <xf numFmtId="0" fontId="6" fillId="4" borderId="0" xfId="2" applyFont="1" applyFill="1" applyAlignment="1">
      <alignment horizontal="center" vertical="center" wrapText="1"/>
    </xf>
    <xf numFmtId="0" fontId="2" fillId="2" borderId="0" xfId="2" applyFill="1" applyAlignment="1">
      <alignment vertical="center"/>
    </xf>
    <xf numFmtId="0" fontId="2" fillId="2" borderId="18" xfId="2" applyFill="1" applyBorder="1" applyAlignment="1">
      <alignment vertical="center"/>
    </xf>
    <xf numFmtId="0" fontId="2" fillId="2" borderId="17" xfId="2" applyFill="1" applyBorder="1" applyAlignment="1">
      <alignment vertical="center"/>
    </xf>
    <xf numFmtId="0" fontId="12" fillId="0" borderId="1" xfId="0" applyFont="1" applyBorder="1" applyAlignment="1" applyProtection="1">
      <alignment horizontal="center" vertical="center" wrapText="1"/>
      <protection locked="0"/>
    </xf>
    <xf numFmtId="9" fontId="4" fillId="3" borderId="4" xfId="0" applyNumberFormat="1" applyFont="1" applyFill="1" applyBorder="1" applyAlignment="1">
      <alignment horizontal="center" vertical="center" wrapText="1"/>
    </xf>
    <xf numFmtId="0" fontId="47" fillId="3" borderId="71" xfId="2" applyFont="1" applyFill="1" applyBorder="1" applyAlignment="1" applyProtection="1">
      <alignment horizontal="left" vertical="center" wrapText="1"/>
      <protection locked="0"/>
    </xf>
    <xf numFmtId="0" fontId="47" fillId="3" borderId="6" xfId="2" applyFont="1" applyFill="1" applyBorder="1" applyAlignment="1" applyProtection="1">
      <alignment horizontal="left" vertical="center" wrapText="1"/>
      <protection locked="0"/>
    </xf>
    <xf numFmtId="9" fontId="4" fillId="3" borderId="6" xfId="0" applyNumberFormat="1" applyFont="1" applyFill="1" applyBorder="1" applyAlignment="1">
      <alignment horizontal="center" vertical="center" wrapText="1"/>
    </xf>
    <xf numFmtId="9" fontId="4" fillId="3" borderId="28" xfId="0" applyNumberFormat="1" applyFont="1" applyFill="1" applyBorder="1" applyAlignment="1">
      <alignment horizontal="center" vertical="center" wrapText="1"/>
    </xf>
    <xf numFmtId="14" fontId="14" fillId="0" borderId="1" xfId="0" applyNumberFormat="1" applyFont="1" applyBorder="1" applyAlignment="1" applyProtection="1">
      <alignment horizontal="center" vertical="center" wrapText="1"/>
      <protection locked="0"/>
    </xf>
    <xf numFmtId="14" fontId="8" fillId="5" borderId="1" xfId="0" applyNumberFormat="1" applyFont="1" applyFill="1" applyBorder="1" applyAlignment="1">
      <alignment horizontal="center" vertical="center"/>
    </xf>
    <xf numFmtId="0" fontId="63" fillId="4" borderId="26" xfId="0" applyFont="1" applyFill="1" applyBorder="1" applyAlignment="1">
      <alignment wrapText="1"/>
    </xf>
    <xf numFmtId="0" fontId="48" fillId="4" borderId="80" xfId="0" applyFont="1" applyFill="1" applyBorder="1" applyAlignment="1">
      <alignment horizontal="center" wrapText="1"/>
    </xf>
    <xf numFmtId="0" fontId="48" fillId="4" borderId="81" xfId="0" applyFont="1" applyFill="1" applyBorder="1" applyAlignment="1">
      <alignment horizontal="center" wrapText="1"/>
    </xf>
    <xf numFmtId="0" fontId="48" fillId="4" borderId="82" xfId="0" applyFont="1" applyFill="1" applyBorder="1" applyAlignment="1">
      <alignment horizontal="center" wrapText="1"/>
    </xf>
    <xf numFmtId="0" fontId="63" fillId="4" borderId="8" xfId="0" applyFont="1" applyFill="1" applyBorder="1" applyAlignment="1">
      <alignment horizontal="left" vertical="center" wrapText="1"/>
    </xf>
    <xf numFmtId="0" fontId="63" fillId="4" borderId="10" xfId="0" applyFont="1" applyFill="1" applyBorder="1" applyAlignment="1">
      <alignment horizontal="left" vertical="center" wrapText="1"/>
    </xf>
    <xf numFmtId="0" fontId="63" fillId="4" borderId="19" xfId="0" applyFont="1" applyFill="1" applyBorder="1" applyAlignment="1">
      <alignment horizontal="left" vertical="center" wrapText="1"/>
    </xf>
    <xf numFmtId="0" fontId="12" fillId="0" borderId="6" xfId="2" applyFont="1" applyBorder="1" applyAlignment="1" applyProtection="1">
      <alignment horizontal="center" vertical="center"/>
      <protection locked="0"/>
    </xf>
    <xf numFmtId="0" fontId="12" fillId="0" borderId="25" xfId="2" applyFont="1" applyBorder="1" applyAlignment="1" applyProtection="1">
      <alignment horizontal="center" vertical="center"/>
      <protection locked="0"/>
    </xf>
    <xf numFmtId="0" fontId="63" fillId="4" borderId="28" xfId="0" applyFont="1" applyFill="1" applyBorder="1" applyAlignment="1">
      <alignment horizontal="left" vertical="center" wrapText="1"/>
    </xf>
    <xf numFmtId="0" fontId="63" fillId="4" borderId="29" xfId="0" applyFont="1" applyFill="1" applyBorder="1" applyAlignment="1">
      <alignment horizontal="left" vertical="center" wrapText="1"/>
    </xf>
    <xf numFmtId="0" fontId="49" fillId="18" borderId="44" xfId="4" applyFont="1" applyFill="1" applyBorder="1" applyAlignment="1">
      <alignment horizontal="center" vertical="center" wrapText="1"/>
    </xf>
    <xf numFmtId="0" fontId="49" fillId="18" borderId="9" xfId="4" applyFont="1" applyFill="1" applyBorder="1" applyAlignment="1">
      <alignment horizontal="center" vertical="center" wrapText="1"/>
    </xf>
    <xf numFmtId="0" fontId="49" fillId="18" borderId="45" xfId="4" applyFont="1" applyFill="1" applyBorder="1" applyAlignment="1">
      <alignment horizontal="center" vertical="center" wrapText="1"/>
    </xf>
    <xf numFmtId="0" fontId="2" fillId="0" borderId="15" xfId="4" quotePrefix="1" applyBorder="1" applyAlignment="1">
      <alignment horizontal="justify" vertical="center" wrapText="1"/>
    </xf>
    <xf numFmtId="0" fontId="2" fillId="0" borderId="0" xfId="4" quotePrefix="1" applyAlignment="1">
      <alignment horizontal="justify" vertical="center" wrapText="1"/>
    </xf>
    <xf numFmtId="0" fontId="2" fillId="0" borderId="2" xfId="4" quotePrefix="1" applyBorder="1" applyAlignment="1">
      <alignment horizontal="justify" vertical="center" wrapText="1"/>
    </xf>
    <xf numFmtId="0" fontId="2" fillId="0" borderId="44" xfId="4" quotePrefix="1" applyBorder="1" applyAlignment="1">
      <alignment horizontal="justify" vertical="center" wrapText="1"/>
    </xf>
    <xf numFmtId="0" fontId="2" fillId="0" borderId="9" xfId="4" quotePrefix="1" applyBorder="1" applyAlignment="1">
      <alignment horizontal="justify" vertical="center" wrapText="1"/>
    </xf>
    <xf numFmtId="0" fontId="2" fillId="0" borderId="45" xfId="4" quotePrefix="1" applyBorder="1" applyAlignment="1">
      <alignment horizontal="justify" vertical="center" wrapText="1"/>
    </xf>
    <xf numFmtId="0" fontId="51" fillId="4" borderId="41" xfId="4" quotePrefix="1" applyFont="1" applyFill="1" applyBorder="1" applyAlignment="1">
      <alignment horizontal="left" vertical="top" wrapText="1"/>
    </xf>
    <xf numFmtId="0" fontId="12" fillId="4" borderId="42" xfId="4" quotePrefix="1" applyFont="1" applyFill="1" applyBorder="1" applyAlignment="1">
      <alignment horizontal="left" vertical="top" wrapText="1"/>
    </xf>
    <xf numFmtId="0" fontId="12" fillId="4" borderId="43" xfId="4" quotePrefix="1" applyFont="1" applyFill="1" applyBorder="1" applyAlignment="1">
      <alignment horizontal="left" vertical="top" wrapText="1"/>
    </xf>
    <xf numFmtId="0" fontId="6" fillId="4" borderId="44" xfId="4" quotePrefix="1" applyFont="1" applyFill="1" applyBorder="1" applyAlignment="1">
      <alignment horizontal="justify" vertical="center" wrapText="1"/>
    </xf>
    <xf numFmtId="0" fontId="6" fillId="4" borderId="9" xfId="4" quotePrefix="1" applyFont="1" applyFill="1" applyBorder="1" applyAlignment="1">
      <alignment horizontal="justify" vertical="center" wrapText="1"/>
    </xf>
    <xf numFmtId="0" fontId="6" fillId="4" borderId="45" xfId="4" quotePrefix="1" applyFont="1" applyFill="1" applyBorder="1" applyAlignment="1">
      <alignment horizontal="justify" vertical="center" wrapText="1"/>
    </xf>
    <xf numFmtId="0" fontId="6" fillId="3" borderId="41" xfId="4" quotePrefix="1" applyFont="1" applyFill="1" applyBorder="1" applyAlignment="1">
      <alignment horizontal="left" vertical="top" wrapText="1"/>
    </xf>
    <xf numFmtId="0" fontId="6" fillId="3" borderId="42" xfId="4" quotePrefix="1" applyFont="1" applyFill="1" applyBorder="1" applyAlignment="1">
      <alignment horizontal="left" vertical="top" wrapText="1"/>
    </xf>
    <xf numFmtId="0" fontId="6" fillId="3" borderId="43" xfId="4" quotePrefix="1" applyFont="1" applyFill="1" applyBorder="1" applyAlignment="1">
      <alignment horizontal="left" vertical="top" wrapText="1"/>
    </xf>
    <xf numFmtId="0" fontId="51" fillId="4" borderId="42" xfId="4" quotePrefix="1" applyFont="1" applyFill="1" applyBorder="1" applyAlignment="1">
      <alignment horizontal="left" vertical="top" wrapText="1"/>
    </xf>
    <xf numFmtId="0" fontId="51" fillId="4" borderId="43" xfId="4" quotePrefix="1" applyFont="1" applyFill="1" applyBorder="1" applyAlignment="1">
      <alignment horizontal="left" vertical="top" wrapText="1"/>
    </xf>
    <xf numFmtId="0" fontId="6" fillId="0" borderId="61" xfId="4" quotePrefix="1" applyFont="1" applyBorder="1" applyAlignment="1">
      <alignment horizontal="center" vertical="top" wrapText="1"/>
    </xf>
    <xf numFmtId="0" fontId="6" fillId="0" borderId="10" xfId="4" quotePrefix="1" applyFont="1" applyBorder="1" applyAlignment="1">
      <alignment horizontal="center" vertical="top" wrapText="1"/>
    </xf>
    <xf numFmtId="0" fontId="6" fillId="0" borderId="63" xfId="4" quotePrefix="1" applyFont="1" applyBorder="1" applyAlignment="1">
      <alignment horizontal="center" vertical="top" wrapText="1"/>
    </xf>
    <xf numFmtId="0" fontId="45" fillId="4" borderId="50" xfId="5" applyFont="1" applyFill="1" applyBorder="1" applyAlignment="1">
      <alignment horizontal="left" vertical="top" wrapText="1" readingOrder="1"/>
    </xf>
    <xf numFmtId="0" fontId="45" fillId="4" borderId="51" xfId="5" applyFont="1" applyFill="1" applyBorder="1" applyAlignment="1">
      <alignment horizontal="left" vertical="top" wrapText="1" readingOrder="1"/>
    </xf>
    <xf numFmtId="0" fontId="46" fillId="4" borderId="52" xfId="4" applyFont="1" applyFill="1" applyBorder="1" applyAlignment="1">
      <alignment horizontal="justify" vertical="center" wrapText="1"/>
    </xf>
    <xf numFmtId="0" fontId="46" fillId="4" borderId="53" xfId="4" applyFont="1" applyFill="1" applyBorder="1" applyAlignment="1">
      <alignment horizontal="justify" vertical="center" wrapText="1"/>
    </xf>
    <xf numFmtId="0" fontId="45" fillId="18" borderId="46" xfId="5" applyFont="1" applyFill="1" applyBorder="1" applyAlignment="1">
      <alignment horizontal="center" vertical="center" wrapText="1"/>
    </xf>
    <xf numFmtId="0" fontId="45" fillId="18" borderId="47" xfId="5" applyFont="1" applyFill="1" applyBorder="1" applyAlignment="1">
      <alignment horizontal="center" vertical="center" wrapText="1"/>
    </xf>
    <xf numFmtId="0" fontId="45" fillId="18" borderId="48" xfId="4" applyFont="1" applyFill="1" applyBorder="1" applyAlignment="1">
      <alignment horizontal="center" vertical="center" wrapText="1"/>
    </xf>
    <xf numFmtId="0" fontId="45" fillId="18" borderId="49" xfId="4" applyFont="1" applyFill="1" applyBorder="1" applyAlignment="1">
      <alignment horizontal="center" vertical="center" wrapText="1"/>
    </xf>
    <xf numFmtId="0" fontId="45" fillId="4" borderId="54" xfId="0" applyFont="1" applyFill="1" applyBorder="1" applyAlignment="1">
      <alignment horizontal="left" vertical="center" wrapText="1"/>
    </xf>
    <xf numFmtId="0" fontId="45" fillId="4" borderId="55" xfId="0" applyFont="1" applyFill="1" applyBorder="1" applyAlignment="1">
      <alignment horizontal="left" vertical="center" wrapText="1"/>
    </xf>
    <xf numFmtId="0" fontId="46" fillId="4" borderId="56" xfId="4" applyFont="1" applyFill="1" applyBorder="1" applyAlignment="1">
      <alignment horizontal="justify" vertical="center" wrapText="1"/>
    </xf>
    <xf numFmtId="0" fontId="46" fillId="4" borderId="57" xfId="4" applyFont="1" applyFill="1" applyBorder="1" applyAlignment="1">
      <alignment horizontal="justify" vertical="center" wrapText="1"/>
    </xf>
    <xf numFmtId="0" fontId="45" fillId="11" borderId="46" xfId="5" applyFont="1" applyFill="1" applyBorder="1" applyAlignment="1">
      <alignment horizontal="center" vertical="center" wrapText="1"/>
    </xf>
    <xf numFmtId="0" fontId="45" fillId="11" borderId="47" xfId="5" applyFont="1" applyFill="1" applyBorder="1" applyAlignment="1">
      <alignment horizontal="center" vertical="center" wrapText="1"/>
    </xf>
    <xf numFmtId="0" fontId="45" fillId="11" borderId="48" xfId="4" applyFont="1" applyFill="1" applyBorder="1" applyAlignment="1">
      <alignment horizontal="center" vertical="center" wrapText="1"/>
    </xf>
    <xf numFmtId="0" fontId="45" fillId="11" borderId="49" xfId="4" applyFont="1" applyFill="1" applyBorder="1" applyAlignment="1">
      <alignment horizontal="center" vertical="center" wrapText="1"/>
    </xf>
    <xf numFmtId="0" fontId="51" fillId="4" borderId="41" xfId="4" quotePrefix="1" applyFont="1" applyFill="1" applyBorder="1" applyAlignment="1">
      <alignment horizontal="justify" vertical="top" wrapText="1"/>
    </xf>
    <xf numFmtId="0" fontId="51" fillId="4" borderId="42" xfId="4" quotePrefix="1" applyFont="1" applyFill="1" applyBorder="1" applyAlignment="1">
      <alignment horizontal="justify" vertical="top" wrapText="1"/>
    </xf>
    <xf numFmtId="0" fontId="51" fillId="4" borderId="43" xfId="4" quotePrefix="1" applyFont="1" applyFill="1" applyBorder="1" applyAlignment="1">
      <alignment horizontal="justify" vertical="top" wrapText="1"/>
    </xf>
    <xf numFmtId="0" fontId="51" fillId="4" borderId="61" xfId="4" quotePrefix="1" applyFont="1" applyFill="1" applyBorder="1" applyAlignment="1">
      <alignment horizontal="left" vertical="top" wrapText="1"/>
    </xf>
    <xf numFmtId="0" fontId="51" fillId="4" borderId="10" xfId="4" quotePrefix="1" applyFont="1" applyFill="1" applyBorder="1" applyAlignment="1">
      <alignment horizontal="left" vertical="top" wrapText="1"/>
    </xf>
    <xf numFmtId="0" fontId="51" fillId="4" borderId="63" xfId="4" quotePrefix="1" applyFont="1" applyFill="1" applyBorder="1" applyAlignment="1">
      <alignment horizontal="left" vertical="top" wrapText="1"/>
    </xf>
    <xf numFmtId="0" fontId="45" fillId="4" borderId="58" xfId="0" applyFont="1" applyFill="1" applyBorder="1" applyAlignment="1">
      <alignment horizontal="left" vertical="center" wrapText="1"/>
    </xf>
    <xf numFmtId="0" fontId="45" fillId="4" borderId="59" xfId="0" applyFont="1" applyFill="1" applyBorder="1" applyAlignment="1">
      <alignment horizontal="left" vertical="center" wrapText="1"/>
    </xf>
    <xf numFmtId="0" fontId="51" fillId="4" borderId="15" xfId="4" quotePrefix="1" applyFont="1" applyFill="1" applyBorder="1" applyAlignment="1">
      <alignment horizontal="left" vertical="top" wrapText="1"/>
    </xf>
    <xf numFmtId="0" fontId="51" fillId="4" borderId="0" xfId="4" quotePrefix="1" applyFont="1" applyFill="1" applyAlignment="1">
      <alignment horizontal="left" vertical="top" wrapText="1"/>
    </xf>
    <xf numFmtId="0" fontId="51" fillId="4" borderId="2" xfId="4" quotePrefix="1" applyFont="1" applyFill="1" applyBorder="1" applyAlignment="1">
      <alignment horizontal="left" vertical="top" wrapText="1"/>
    </xf>
    <xf numFmtId="0" fontId="51" fillId="4" borderId="3" xfId="4" quotePrefix="1" applyFont="1" applyFill="1" applyBorder="1" applyAlignment="1">
      <alignment horizontal="left" vertical="top" wrapText="1"/>
    </xf>
    <xf numFmtId="0" fontId="51" fillId="4" borderId="1" xfId="4" quotePrefix="1" applyFont="1" applyFill="1" applyBorder="1" applyAlignment="1">
      <alignment horizontal="left" vertical="top" wrapText="1"/>
    </xf>
    <xf numFmtId="0" fontId="51" fillId="4" borderId="26" xfId="4" quotePrefix="1" applyFont="1" applyFill="1" applyBorder="1" applyAlignment="1">
      <alignment horizontal="left" vertical="top" wrapText="1"/>
    </xf>
    <xf numFmtId="0" fontId="12" fillId="0" borderId="8" xfId="0" applyFont="1" applyBorder="1" applyAlignment="1" applyProtection="1">
      <alignment horizontal="center" vertical="center" wrapText="1"/>
      <protection locked="0"/>
    </xf>
    <xf numFmtId="0" fontId="12" fillId="0" borderId="10" xfId="0" applyFont="1" applyBorder="1" applyAlignment="1" applyProtection="1">
      <alignment horizontal="center" vertical="center" wrapText="1"/>
      <protection locked="0"/>
    </xf>
    <xf numFmtId="0" fontId="12" fillId="0" borderId="19" xfId="0" applyFont="1" applyBorder="1" applyAlignment="1" applyProtection="1">
      <alignment horizontal="center" vertical="center" wrapText="1"/>
      <protection locked="0"/>
    </xf>
    <xf numFmtId="0" fontId="12" fillId="0" borderId="1" xfId="2" applyFont="1" applyBorder="1" applyAlignment="1">
      <alignment horizontal="center" vertical="center" wrapText="1"/>
    </xf>
    <xf numFmtId="0" fontId="12" fillId="0" borderId="8" xfId="2" applyFont="1" applyBorder="1" applyAlignment="1" applyProtection="1">
      <alignment horizontal="center" vertical="center"/>
      <protection locked="0"/>
    </xf>
    <xf numFmtId="0" fontId="12" fillId="0" borderId="10" xfId="2" applyFont="1" applyBorder="1" applyAlignment="1" applyProtection="1">
      <alignment horizontal="center" vertical="center"/>
      <protection locked="0"/>
    </xf>
    <xf numFmtId="0" fontId="12" fillId="0" borderId="19" xfId="2" applyFont="1" applyBorder="1" applyAlignment="1" applyProtection="1">
      <alignment horizontal="center" vertical="center"/>
      <protection locked="0"/>
    </xf>
    <xf numFmtId="0" fontId="12" fillId="0" borderId="8" xfId="2" applyFont="1" applyBorder="1" applyAlignment="1">
      <alignment horizontal="center" vertical="center"/>
    </xf>
    <xf numFmtId="0" fontId="12" fillId="0" borderId="10" xfId="2" applyFont="1" applyBorder="1" applyAlignment="1">
      <alignment horizontal="center" vertical="center"/>
    </xf>
    <xf numFmtId="0" fontId="12" fillId="0" borderId="19" xfId="2" applyFont="1" applyBorder="1" applyAlignment="1">
      <alignment horizontal="center" vertical="center"/>
    </xf>
    <xf numFmtId="0" fontId="12" fillId="0" borderId="8" xfId="2" applyFont="1" applyBorder="1" applyAlignment="1">
      <alignment horizontal="center" vertical="center" wrapText="1"/>
    </xf>
    <xf numFmtId="0" fontId="12" fillId="0" borderId="10" xfId="2" applyFont="1" applyBorder="1" applyAlignment="1">
      <alignment horizontal="center" vertical="center" wrapText="1"/>
    </xf>
    <xf numFmtId="0" fontId="12" fillId="0" borderId="19" xfId="2" applyFont="1" applyBorder="1" applyAlignment="1">
      <alignment horizontal="center" vertical="center" wrapText="1"/>
    </xf>
    <xf numFmtId="0" fontId="46" fillId="0" borderId="8" xfId="2" applyFont="1" applyBorder="1" applyAlignment="1">
      <alignment horizontal="justify" vertical="center" wrapText="1"/>
    </xf>
    <xf numFmtId="0" fontId="46" fillId="0" borderId="10" xfId="2" applyFont="1" applyBorder="1" applyAlignment="1">
      <alignment horizontal="justify" vertical="center" wrapText="1"/>
    </xf>
    <xf numFmtId="0" fontId="46" fillId="0" borderId="19" xfId="2" applyFont="1" applyBorder="1" applyAlignment="1">
      <alignment horizontal="justify" vertical="center" wrapText="1"/>
    </xf>
    <xf numFmtId="0" fontId="5" fillId="22" borderId="8" xfId="2" applyFont="1" applyFill="1" applyBorder="1" applyAlignment="1">
      <alignment horizontal="center" vertical="center" wrapText="1"/>
    </xf>
    <xf numFmtId="0" fontId="5" fillId="22" borderId="10" xfId="2" applyFont="1" applyFill="1" applyBorder="1" applyAlignment="1">
      <alignment horizontal="center" vertical="center" wrapText="1"/>
    </xf>
    <xf numFmtId="0" fontId="5" fillId="22" borderId="19" xfId="2" applyFont="1" applyFill="1" applyBorder="1" applyAlignment="1">
      <alignment horizontal="center" vertical="center" wrapText="1"/>
    </xf>
    <xf numFmtId="0" fontId="40" fillId="17" borderId="67" xfId="0" applyFont="1" applyFill="1" applyBorder="1" applyAlignment="1">
      <alignment horizontal="center" vertical="center" wrapText="1"/>
    </xf>
    <xf numFmtId="0" fontId="40" fillId="17" borderId="68" xfId="0" applyFont="1" applyFill="1" applyBorder="1" applyAlignment="1">
      <alignment horizontal="center" vertical="center" wrapText="1"/>
    </xf>
    <xf numFmtId="0" fontId="38" fillId="0" borderId="5" xfId="0" applyFont="1" applyBorder="1" applyAlignment="1">
      <alignment horizontal="center" vertical="center" wrapText="1"/>
    </xf>
    <xf numFmtId="0" fontId="38" fillId="0" borderId="7" xfId="0" applyFont="1" applyBorder="1" applyAlignment="1">
      <alignment horizontal="center" vertical="center" wrapText="1"/>
    </xf>
    <xf numFmtId="0" fontId="38" fillId="0" borderId="4" xfId="0" applyFont="1" applyBorder="1" applyAlignment="1">
      <alignment horizontal="center" vertical="center" wrapText="1"/>
    </xf>
    <xf numFmtId="0" fontId="24" fillId="0" borderId="1" xfId="0" applyFont="1" applyBorder="1" applyAlignment="1">
      <alignment horizontal="center" wrapText="1"/>
    </xf>
    <xf numFmtId="0" fontId="24" fillId="0" borderId="9" xfId="0" applyFont="1" applyBorder="1" applyAlignment="1">
      <alignment horizontal="center" wrapText="1"/>
    </xf>
    <xf numFmtId="0" fontId="22" fillId="0" borderId="0" xfId="0" applyFont="1" applyAlignment="1">
      <alignment horizontal="center" wrapText="1"/>
    </xf>
    <xf numFmtId="0" fontId="38" fillId="16" borderId="5" xfId="0" applyFont="1" applyFill="1" applyBorder="1" applyAlignment="1">
      <alignment horizontal="center" vertical="center" wrapText="1"/>
    </xf>
    <xf numFmtId="0" fontId="38" fillId="16" borderId="7" xfId="0" applyFont="1" applyFill="1" applyBorder="1" applyAlignment="1">
      <alignment horizontal="center" vertical="center" wrapText="1"/>
    </xf>
    <xf numFmtId="0" fontId="38" fillId="16" borderId="4" xfId="0" applyFont="1" applyFill="1" applyBorder="1" applyAlignment="1">
      <alignment horizontal="center" vertical="center" wrapText="1"/>
    </xf>
    <xf numFmtId="0" fontId="20" fillId="0" borderId="30" xfId="0" applyFont="1" applyBorder="1" applyAlignment="1">
      <alignment horizontal="center" vertical="center" wrapText="1"/>
    </xf>
    <xf numFmtId="0" fontId="20" fillId="0" borderId="31" xfId="0" applyFont="1" applyBorder="1" applyAlignment="1">
      <alignment horizontal="center" vertical="center" wrapText="1"/>
    </xf>
    <xf numFmtId="0" fontId="20" fillId="0" borderId="32" xfId="0" applyFont="1" applyBorder="1" applyAlignment="1">
      <alignment horizontal="center" vertical="center" wrapText="1"/>
    </xf>
    <xf numFmtId="0" fontId="20" fillId="0" borderId="34"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6" xfId="0" applyFont="1" applyBorder="1" applyAlignment="1">
      <alignment horizontal="center" vertical="center" wrapText="1"/>
    </xf>
    <xf numFmtId="0" fontId="20" fillId="0" borderId="25" xfId="0" applyFont="1" applyBorder="1" applyAlignment="1">
      <alignment horizontal="center" vertical="center" wrapText="1"/>
    </xf>
    <xf numFmtId="0" fontId="3" fillId="2" borderId="1" xfId="2" applyFont="1" applyFill="1" applyBorder="1" applyAlignment="1">
      <alignment horizontal="center"/>
    </xf>
    <xf numFmtId="0" fontId="7" fillId="0" borderId="1" xfId="2" applyFont="1" applyBorder="1" applyAlignment="1">
      <alignment horizontal="center" vertical="center"/>
    </xf>
    <xf numFmtId="0" fontId="6" fillId="4" borderId="1" xfId="2" applyFont="1" applyFill="1" applyBorder="1" applyAlignment="1">
      <alignment horizontal="left" vertical="center" wrapText="1"/>
    </xf>
    <xf numFmtId="0" fontId="6" fillId="4" borderId="4" xfId="2" applyFont="1" applyFill="1" applyBorder="1" applyAlignment="1">
      <alignment horizontal="left" vertical="center" wrapText="1"/>
    </xf>
    <xf numFmtId="0" fontId="13" fillId="0" borderId="21" xfId="0" applyFont="1" applyBorder="1" applyAlignment="1">
      <alignment horizontal="center" vertical="center" wrapText="1"/>
    </xf>
    <xf numFmtId="0" fontId="13" fillId="0" borderId="22" xfId="0" applyFont="1" applyBorder="1" applyAlignment="1">
      <alignment horizontal="center" vertical="center" wrapText="1"/>
    </xf>
    <xf numFmtId="0" fontId="13" fillId="0" borderId="23" xfId="0" applyFont="1" applyBorder="1" applyAlignment="1">
      <alignment horizontal="center" vertical="center" wrapText="1"/>
    </xf>
    <xf numFmtId="0" fontId="5" fillId="0" borderId="21" xfId="2" applyFont="1" applyBorder="1" applyAlignment="1">
      <alignment horizontal="center" vertical="center" wrapText="1"/>
    </xf>
    <xf numFmtId="0" fontId="5" fillId="0" borderId="22" xfId="2" applyFont="1" applyBorder="1" applyAlignment="1">
      <alignment horizontal="center" vertical="center" wrapText="1"/>
    </xf>
    <xf numFmtId="0" fontId="5" fillId="0" borderId="23" xfId="2" applyFont="1" applyBorder="1" applyAlignment="1">
      <alignment horizontal="center" vertical="center" wrapText="1"/>
    </xf>
    <xf numFmtId="0" fontId="13" fillId="0" borderId="8" xfId="0" applyFont="1" applyBorder="1" applyAlignment="1">
      <alignment horizontal="center" vertical="center" wrapText="1"/>
    </xf>
    <xf numFmtId="0" fontId="13" fillId="0" borderId="19" xfId="0" applyFont="1" applyBorder="1" applyAlignment="1">
      <alignment horizontal="center" vertical="center" wrapText="1"/>
    </xf>
    <xf numFmtId="0" fontId="6" fillId="4" borderId="8" xfId="2" applyFont="1" applyFill="1" applyBorder="1" applyAlignment="1">
      <alignment horizontal="left" vertical="center" wrapText="1"/>
    </xf>
    <xf numFmtId="0" fontId="6" fillId="4" borderId="10" xfId="2" applyFont="1" applyFill="1" applyBorder="1" applyAlignment="1">
      <alignment horizontal="left" vertical="center" wrapText="1"/>
    </xf>
    <xf numFmtId="0" fontId="6" fillId="4" borderId="19" xfId="2" applyFont="1" applyFill="1" applyBorder="1" applyAlignment="1">
      <alignment horizontal="left" vertical="center" wrapText="1"/>
    </xf>
    <xf numFmtId="0" fontId="13" fillId="0" borderId="6" xfId="2" applyFont="1" applyBorder="1" applyAlignment="1">
      <alignment horizontal="center" vertical="center" wrapText="1"/>
    </xf>
    <xf numFmtId="0" fontId="13" fillId="0" borderId="25" xfId="2" applyFont="1" applyBorder="1" applyAlignment="1">
      <alignment horizontal="center" vertical="center" wrapText="1"/>
    </xf>
    <xf numFmtId="0" fontId="2" fillId="2" borderId="1" xfId="2" applyFill="1" applyBorder="1" applyAlignment="1">
      <alignment horizontal="center"/>
    </xf>
    <xf numFmtId="0" fontId="13" fillId="0" borderId="1" xfId="2" applyFont="1" applyBorder="1" applyAlignment="1">
      <alignment horizontal="center" vertical="center" wrapText="1"/>
    </xf>
    <xf numFmtId="0" fontId="13" fillId="0" borderId="61" xfId="2" applyFont="1" applyBorder="1" applyAlignment="1">
      <alignment horizontal="center" vertical="center" textRotation="90" wrapText="1"/>
    </xf>
    <xf numFmtId="0" fontId="13" fillId="0" borderId="62" xfId="2" applyFont="1" applyBorder="1" applyAlignment="1">
      <alignment horizontal="center" vertical="center" textRotation="90" wrapText="1"/>
    </xf>
    <xf numFmtId="0" fontId="13" fillId="0" borderId="3" xfId="2" applyFont="1" applyBorder="1" applyAlignment="1">
      <alignment horizontal="center" vertical="center" textRotation="90" wrapText="1"/>
    </xf>
    <xf numFmtId="0" fontId="13" fillId="0" borderId="27" xfId="2" applyFont="1" applyBorder="1" applyAlignment="1">
      <alignment horizontal="center" vertical="center" textRotation="90" wrapText="1"/>
    </xf>
    <xf numFmtId="0" fontId="13" fillId="0" borderId="1" xfId="2" applyFont="1" applyBorder="1" applyAlignment="1">
      <alignment horizontal="center" vertical="center"/>
    </xf>
    <xf numFmtId="0" fontId="13" fillId="2" borderId="21" xfId="2" applyFont="1" applyFill="1" applyBorder="1" applyAlignment="1">
      <alignment horizontal="center"/>
    </xf>
    <xf numFmtId="0" fontId="13" fillId="2" borderId="22" xfId="2" applyFont="1" applyFill="1" applyBorder="1" applyAlignment="1">
      <alignment horizontal="center"/>
    </xf>
    <xf numFmtId="0" fontId="13" fillId="2" borderId="23" xfId="2" applyFont="1" applyFill="1" applyBorder="1" applyAlignment="1">
      <alignment horizontal="center"/>
    </xf>
    <xf numFmtId="9" fontId="24" fillId="0" borderId="6" xfId="0" applyNumberFormat="1" applyFont="1" applyBorder="1" applyAlignment="1">
      <alignment horizontal="center" vertical="center" wrapText="1"/>
    </xf>
    <xf numFmtId="9" fontId="24" fillId="0" borderId="4" xfId="0" applyNumberFormat="1" applyFont="1" applyBorder="1" applyAlignment="1">
      <alignment horizontal="center" vertical="center" wrapText="1"/>
    </xf>
    <xf numFmtId="9" fontId="24" fillId="0" borderId="1" xfId="0" applyNumberFormat="1" applyFont="1" applyBorder="1" applyAlignment="1">
      <alignment horizontal="center" vertical="center" wrapText="1"/>
    </xf>
    <xf numFmtId="9" fontId="24" fillId="0" borderId="28" xfId="0" applyNumberFormat="1" applyFont="1" applyBorder="1" applyAlignment="1">
      <alignment horizontal="center" vertical="center" wrapText="1"/>
    </xf>
    <xf numFmtId="9" fontId="22" fillId="0" borderId="6" xfId="0" applyNumberFormat="1" applyFont="1" applyBorder="1" applyAlignment="1">
      <alignment horizontal="center" vertical="center" wrapText="1"/>
    </xf>
    <xf numFmtId="9" fontId="22" fillId="0" borderId="1" xfId="0" applyNumberFormat="1" applyFont="1" applyBorder="1" applyAlignment="1">
      <alignment horizontal="center" vertical="center" wrapText="1"/>
    </xf>
    <xf numFmtId="9" fontId="22" fillId="0" borderId="28" xfId="0" applyNumberFormat="1" applyFont="1" applyBorder="1" applyAlignment="1">
      <alignment horizontal="center" vertical="center" wrapText="1"/>
    </xf>
    <xf numFmtId="9" fontId="22" fillId="0" borderId="36" xfId="0" applyNumberFormat="1" applyFont="1" applyBorder="1" applyAlignment="1">
      <alignment horizontal="center" vertical="center" wrapText="1"/>
    </xf>
    <xf numFmtId="9" fontId="22" fillId="0" borderId="8" xfId="0" applyNumberFormat="1" applyFont="1" applyBorder="1" applyAlignment="1">
      <alignment horizontal="center" vertical="center" wrapText="1"/>
    </xf>
    <xf numFmtId="9" fontId="22" fillId="0" borderId="37" xfId="0" applyNumberFormat="1" applyFont="1" applyBorder="1" applyAlignment="1">
      <alignment horizontal="center" vertical="center" wrapText="1"/>
    </xf>
    <xf numFmtId="9" fontId="22" fillId="0" borderId="7" xfId="0" applyNumberFormat="1" applyFont="1" applyBorder="1" applyAlignment="1">
      <alignment horizontal="center" vertical="center" wrapText="1"/>
    </xf>
    <xf numFmtId="9" fontId="22" fillId="0" borderId="11" xfId="0" applyNumberFormat="1" applyFont="1" applyBorder="1" applyAlignment="1">
      <alignment horizontal="center" vertical="center" wrapText="1"/>
    </xf>
    <xf numFmtId="9" fontId="22" fillId="0" borderId="64" xfId="0" applyNumberFormat="1" applyFont="1" applyBorder="1" applyAlignment="1">
      <alignment horizontal="center" vertical="center" wrapText="1"/>
    </xf>
    <xf numFmtId="9" fontId="22" fillId="0" borderId="4" xfId="0" applyNumberFormat="1" applyFont="1" applyBorder="1" applyAlignment="1">
      <alignment horizontal="center" vertical="center" wrapText="1"/>
    </xf>
    <xf numFmtId="9" fontId="24" fillId="0" borderId="25" xfId="0" applyNumberFormat="1" applyFont="1" applyBorder="1" applyAlignment="1">
      <alignment horizontal="center" vertical="center" wrapText="1"/>
    </xf>
    <xf numFmtId="9" fontId="24" fillId="0" borderId="26" xfId="0" applyNumberFormat="1" applyFont="1" applyBorder="1" applyAlignment="1">
      <alignment horizontal="center" vertical="center" wrapText="1"/>
    </xf>
    <xf numFmtId="9" fontId="24" fillId="0" borderId="29" xfId="0" applyNumberFormat="1" applyFont="1" applyBorder="1" applyAlignment="1">
      <alignment horizontal="center" vertical="center" wrapText="1"/>
    </xf>
    <xf numFmtId="9" fontId="24" fillId="0" borderId="5" xfId="0" applyNumberFormat="1" applyFont="1" applyBorder="1" applyAlignment="1">
      <alignment horizontal="center" vertical="center" wrapText="1"/>
    </xf>
    <xf numFmtId="0" fontId="5" fillId="3" borderId="1" xfId="2" applyFont="1" applyFill="1" applyBorder="1" applyAlignment="1">
      <alignment horizontal="center" vertical="center" wrapText="1"/>
    </xf>
    <xf numFmtId="0" fontId="6" fillId="0" borderId="34" xfId="2" applyFont="1" applyBorder="1" applyAlignment="1">
      <alignment horizontal="center" vertical="center" wrapText="1"/>
    </xf>
    <xf numFmtId="0" fontId="6" fillId="0" borderId="3" xfId="2" applyFont="1" applyBorder="1" applyAlignment="1">
      <alignment horizontal="center" vertical="center" wrapText="1"/>
    </xf>
    <xf numFmtId="0" fontId="6" fillId="0" borderId="27" xfId="2" applyFont="1" applyBorder="1" applyAlignment="1">
      <alignment horizontal="center" vertical="center" wrapText="1"/>
    </xf>
    <xf numFmtId="0" fontId="6" fillId="0" borderId="6" xfId="2" applyFont="1" applyBorder="1" applyAlignment="1">
      <alignment horizontal="left" vertical="center" wrapText="1"/>
    </xf>
    <xf numFmtId="0" fontId="6" fillId="0" borderId="1" xfId="2" applyFont="1" applyBorder="1" applyAlignment="1">
      <alignment horizontal="left" vertical="center" wrapText="1"/>
    </xf>
    <xf numFmtId="0" fontId="6" fillId="0" borderId="28" xfId="2" applyFont="1" applyBorder="1" applyAlignment="1">
      <alignment horizontal="left" vertical="center" wrapText="1"/>
    </xf>
    <xf numFmtId="0" fontId="6" fillId="0" borderId="24" xfId="2" applyFont="1" applyBorder="1" applyAlignment="1">
      <alignment horizontal="center" vertical="center" wrapText="1"/>
    </xf>
    <xf numFmtId="0" fontId="6" fillId="0" borderId="4" xfId="2" applyFont="1" applyBorder="1" applyAlignment="1">
      <alignment horizontal="left" vertical="center" wrapText="1"/>
    </xf>
    <xf numFmtId="9" fontId="5" fillId="0" borderId="8" xfId="2" applyNumberFormat="1" applyFont="1" applyBorder="1" applyAlignment="1">
      <alignment horizontal="center" vertical="center" wrapText="1"/>
    </xf>
    <xf numFmtId="9" fontId="5" fillId="0" borderId="10" xfId="2" applyNumberFormat="1" applyFont="1" applyBorder="1" applyAlignment="1">
      <alignment horizontal="center" vertical="center" wrapText="1"/>
    </xf>
    <xf numFmtId="9" fontId="5" fillId="0" borderId="19" xfId="2" applyNumberFormat="1" applyFont="1" applyBorder="1" applyAlignment="1">
      <alignment horizontal="center" vertical="center" wrapText="1"/>
    </xf>
    <xf numFmtId="0" fontId="5" fillId="0" borderId="8" xfId="2" applyFont="1" applyBorder="1" applyAlignment="1">
      <alignment horizontal="center" vertical="center" wrapText="1"/>
    </xf>
    <xf numFmtId="0" fontId="5" fillId="0" borderId="10" xfId="2" applyFont="1" applyBorder="1" applyAlignment="1">
      <alignment horizontal="center" vertical="center" wrapText="1"/>
    </xf>
    <xf numFmtId="0" fontId="5" fillId="0" borderId="19" xfId="2" applyFont="1" applyBorder="1" applyAlignment="1">
      <alignment horizontal="center" vertical="center" wrapText="1"/>
    </xf>
    <xf numFmtId="0" fontId="6" fillId="0" borderId="70" xfId="2" applyFont="1" applyBorder="1" applyAlignment="1">
      <alignment horizontal="center" vertical="center" wrapText="1"/>
    </xf>
    <xf numFmtId="0" fontId="6" fillId="0" borderId="5" xfId="2" applyFont="1" applyBorder="1" applyAlignment="1">
      <alignment horizontal="left" vertical="center" wrapText="1"/>
    </xf>
    <xf numFmtId="0" fontId="7" fillId="0" borderId="5" xfId="2" applyFont="1" applyBorder="1" applyAlignment="1">
      <alignment horizontal="center" vertical="center"/>
    </xf>
    <xf numFmtId="0" fontId="7" fillId="0" borderId="4" xfId="2" applyFont="1" applyBorder="1" applyAlignment="1">
      <alignment horizontal="center" vertical="center"/>
    </xf>
    <xf numFmtId="0" fontId="5" fillId="0" borderId="1" xfId="2" applyFont="1" applyBorder="1" applyAlignment="1">
      <alignment horizontal="center" vertical="center" wrapText="1"/>
    </xf>
    <xf numFmtId="0" fontId="5" fillId="0" borderId="5" xfId="2" applyFont="1" applyBorder="1" applyAlignment="1">
      <alignment horizontal="center" vertical="center" wrapText="1"/>
    </xf>
    <xf numFmtId="0" fontId="5" fillId="0" borderId="20" xfId="2" applyFont="1" applyBorder="1" applyAlignment="1">
      <alignment horizontal="center" vertical="center" wrapText="1"/>
    </xf>
    <xf numFmtId="9" fontId="35" fillId="0" borderId="1" xfId="2" applyNumberFormat="1" applyFont="1" applyBorder="1" applyAlignment="1">
      <alignment horizontal="center" vertical="center" wrapText="1"/>
    </xf>
    <xf numFmtId="9" fontId="35" fillId="0" borderId="64" xfId="2" applyNumberFormat="1" applyFont="1" applyBorder="1" applyAlignment="1">
      <alignment horizontal="center" vertical="center" wrapText="1"/>
    </xf>
    <xf numFmtId="9" fontId="35" fillId="0" borderId="65" xfId="2" applyNumberFormat="1" applyFont="1" applyBorder="1" applyAlignment="1">
      <alignment horizontal="center" vertical="center" wrapText="1"/>
    </xf>
    <xf numFmtId="9" fontId="35" fillId="0" borderId="11" xfId="2" applyNumberFormat="1" applyFont="1" applyBorder="1" applyAlignment="1">
      <alignment horizontal="center" vertical="center" wrapText="1"/>
    </xf>
    <xf numFmtId="0" fontId="32" fillId="0" borderId="64" xfId="2" applyFont="1" applyBorder="1" applyAlignment="1">
      <alignment horizontal="center" vertical="center" wrapText="1"/>
    </xf>
    <xf numFmtId="0" fontId="32" fillId="0" borderId="42" xfId="2" applyFont="1" applyBorder="1" applyAlignment="1">
      <alignment horizontal="center" vertical="center" wrapText="1"/>
    </xf>
    <xf numFmtId="0" fontId="32" fillId="0" borderId="20" xfId="2" applyFont="1" applyBorder="1" applyAlignment="1">
      <alignment horizontal="center" vertical="center" wrapText="1"/>
    </xf>
    <xf numFmtId="0" fontId="32" fillId="0" borderId="11" xfId="2" applyFont="1" applyBorder="1" applyAlignment="1">
      <alignment horizontal="center" vertical="center" wrapText="1"/>
    </xf>
    <xf numFmtId="0" fontId="32" fillId="0" borderId="9" xfId="2" applyFont="1" applyBorder="1" applyAlignment="1">
      <alignment horizontal="center" vertical="center" wrapText="1"/>
    </xf>
    <xf numFmtId="0" fontId="32" fillId="0" borderId="60" xfId="2" applyFont="1" applyBorder="1" applyAlignment="1">
      <alignment horizontal="center" vertical="center" wrapText="1"/>
    </xf>
    <xf numFmtId="9" fontId="24" fillId="0" borderId="33" xfId="0" applyNumberFormat="1" applyFont="1" applyBorder="1" applyAlignment="1">
      <alignment horizontal="center" vertical="center" wrapText="1"/>
    </xf>
    <xf numFmtId="9" fontId="22" fillId="0" borderId="69" xfId="0" applyNumberFormat="1" applyFont="1" applyBorder="1" applyAlignment="1">
      <alignment horizontal="center" vertical="center" wrapText="1"/>
    </xf>
    <xf numFmtId="9" fontId="22" fillId="0" borderId="72" xfId="0" applyNumberFormat="1" applyFont="1" applyBorder="1" applyAlignment="1">
      <alignment horizontal="center" vertical="center" wrapText="1"/>
    </xf>
    <xf numFmtId="9" fontId="24" fillId="0" borderId="39" xfId="0" applyNumberFormat="1" applyFont="1" applyBorder="1" applyAlignment="1">
      <alignment horizontal="center" vertical="center" wrapText="1"/>
    </xf>
    <xf numFmtId="9" fontId="35" fillId="0" borderId="20" xfId="2" applyNumberFormat="1" applyFont="1" applyBorder="1" applyAlignment="1">
      <alignment horizontal="center" vertical="center" wrapText="1"/>
    </xf>
    <xf numFmtId="9" fontId="35" fillId="0" borderId="66" xfId="2" applyNumberFormat="1" applyFont="1" applyBorder="1" applyAlignment="1">
      <alignment horizontal="center" vertical="center" wrapText="1"/>
    </xf>
    <xf numFmtId="9" fontId="35" fillId="0" borderId="60" xfId="2" applyNumberFormat="1" applyFont="1" applyBorder="1" applyAlignment="1">
      <alignment horizontal="center" vertical="center" wrapText="1"/>
    </xf>
    <xf numFmtId="0" fontId="5" fillId="3" borderId="5" xfId="2" applyFont="1" applyFill="1" applyBorder="1" applyAlignment="1">
      <alignment horizontal="center" vertical="center" wrapText="1"/>
    </xf>
    <xf numFmtId="0" fontId="5" fillId="3" borderId="7" xfId="2" applyFont="1" applyFill="1" applyBorder="1" applyAlignment="1">
      <alignment horizontal="center" vertical="center" wrapText="1"/>
    </xf>
    <xf numFmtId="0" fontId="5" fillId="3" borderId="4" xfId="2" applyFont="1" applyFill="1" applyBorder="1" applyAlignment="1">
      <alignment horizontal="center" vertical="center" wrapText="1"/>
    </xf>
    <xf numFmtId="0" fontId="13" fillId="0" borderId="61" xfId="2" applyFont="1" applyBorder="1" applyAlignment="1">
      <alignment horizontal="center" vertical="center" wrapText="1"/>
    </xf>
    <xf numFmtId="0" fontId="13" fillId="0" borderId="10" xfId="2" applyFont="1" applyBorder="1" applyAlignment="1">
      <alignment horizontal="center" vertical="center" wrapText="1"/>
    </xf>
    <xf numFmtId="0" fontId="13" fillId="0" borderId="19"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39" xfId="2" applyFont="1" applyBorder="1" applyAlignment="1">
      <alignment horizontal="center" vertical="center" textRotation="90" wrapText="1"/>
    </xf>
    <xf numFmtId="0" fontId="13" fillId="0" borderId="73" xfId="2" applyFont="1" applyBorder="1" applyAlignment="1">
      <alignment horizontal="center" vertical="center" textRotation="90" wrapText="1"/>
    </xf>
    <xf numFmtId="0" fontId="13" fillId="0" borderId="33" xfId="2" applyFont="1" applyBorder="1" applyAlignment="1">
      <alignment horizontal="center" vertical="center" textRotation="90" wrapText="1"/>
    </xf>
    <xf numFmtId="0" fontId="44" fillId="4" borderId="0" xfId="2" applyFont="1" applyFill="1" applyAlignment="1">
      <alignment horizontal="center"/>
    </xf>
    <xf numFmtId="0" fontId="13" fillId="0" borderId="36" xfId="2" applyFont="1" applyBorder="1" applyAlignment="1">
      <alignment horizontal="center" vertical="center" wrapText="1"/>
    </xf>
    <xf numFmtId="0" fontId="13" fillId="0" borderId="31" xfId="2" applyFont="1" applyBorder="1" applyAlignment="1">
      <alignment horizontal="center" vertical="center" wrapText="1"/>
    </xf>
    <xf numFmtId="0" fontId="13" fillId="0" borderId="32" xfId="2" applyFont="1" applyBorder="1" applyAlignment="1">
      <alignment horizontal="center" vertical="center" wrapText="1"/>
    </xf>
    <xf numFmtId="0" fontId="13" fillId="2" borderId="18" xfId="2" applyFont="1" applyFill="1" applyBorder="1" applyAlignment="1">
      <alignment horizontal="center" vertical="center"/>
    </xf>
    <xf numFmtId="0" fontId="13" fillId="2" borderId="17" xfId="2" applyFont="1" applyFill="1" applyBorder="1" applyAlignment="1">
      <alignment horizontal="center" vertical="center"/>
    </xf>
    <xf numFmtId="0" fontId="13" fillId="2" borderId="16" xfId="2" applyFont="1" applyFill="1" applyBorder="1" applyAlignment="1">
      <alignment horizontal="center" vertical="center"/>
    </xf>
    <xf numFmtId="0" fontId="13" fillId="0" borderId="8" xfId="2" applyFont="1" applyBorder="1" applyAlignment="1">
      <alignment horizontal="center" vertical="center" textRotation="90" wrapText="1"/>
    </xf>
    <xf numFmtId="0" fontId="8" fillId="0" borderId="8" xfId="0" applyFont="1" applyBorder="1" applyAlignment="1">
      <alignment horizontal="center"/>
    </xf>
    <xf numFmtId="0" fontId="8" fillId="0" borderId="19" xfId="0" applyFont="1" applyBorder="1" applyAlignment="1">
      <alignment horizontal="center"/>
    </xf>
    <xf numFmtId="0" fontId="8" fillId="0" borderId="1" xfId="0" applyFont="1" applyBorder="1" applyAlignment="1">
      <alignment horizontal="center"/>
    </xf>
    <xf numFmtId="0" fontId="0" fillId="4" borderId="14" xfId="0" applyFill="1" applyBorder="1" applyAlignment="1">
      <alignment horizontal="left" vertical="top" wrapText="1"/>
    </xf>
    <xf numFmtId="0" fontId="0" fillId="4" borderId="13" xfId="0" applyFill="1" applyBorder="1" applyAlignment="1">
      <alignment horizontal="left" vertical="top" wrapText="1"/>
    </xf>
    <xf numFmtId="0" fontId="0" fillId="4" borderId="12" xfId="0" applyFill="1" applyBorder="1" applyAlignment="1">
      <alignment horizontal="left" vertical="top" wrapText="1"/>
    </xf>
    <xf numFmtId="0" fontId="17" fillId="4" borderId="21" xfId="0" applyFont="1" applyFill="1" applyBorder="1" applyAlignment="1">
      <alignment horizontal="center" vertical="center"/>
    </xf>
    <xf numFmtId="0" fontId="17" fillId="4" borderId="22" xfId="0" applyFont="1" applyFill="1" applyBorder="1" applyAlignment="1">
      <alignment horizontal="center" vertical="center"/>
    </xf>
    <xf numFmtId="0" fontId="17" fillId="4" borderId="23" xfId="0" applyFont="1" applyFill="1" applyBorder="1" applyAlignment="1">
      <alignment horizontal="center" vertical="center"/>
    </xf>
    <xf numFmtId="0" fontId="0" fillId="4" borderId="18" xfId="0" applyFill="1" applyBorder="1" applyAlignment="1">
      <alignment vertical="top" wrapText="1"/>
    </xf>
    <xf numFmtId="0" fontId="0" fillId="4" borderId="17" xfId="0" applyFill="1" applyBorder="1" applyAlignment="1">
      <alignment vertical="top" wrapText="1"/>
    </xf>
    <xf numFmtId="0" fontId="0" fillId="4" borderId="16" xfId="0" applyFill="1" applyBorder="1" applyAlignment="1">
      <alignment vertical="top" wrapText="1"/>
    </xf>
    <xf numFmtId="0" fontId="0" fillId="4" borderId="15" xfId="0" applyFill="1" applyBorder="1" applyAlignment="1">
      <alignment horizontal="left" vertical="top" wrapText="1"/>
    </xf>
    <xf numFmtId="0" fontId="0" fillId="4" borderId="0" xfId="0" applyFill="1" applyAlignment="1">
      <alignment horizontal="left" vertical="top" wrapText="1"/>
    </xf>
    <xf numFmtId="0" fontId="0" fillId="4" borderId="2" xfId="0" applyFill="1" applyBorder="1" applyAlignment="1">
      <alignment horizontal="left" vertical="top" wrapText="1"/>
    </xf>
    <xf numFmtId="0" fontId="0" fillId="4" borderId="15" xfId="0" applyFill="1" applyBorder="1" applyAlignment="1">
      <alignment horizontal="left" vertical="top"/>
    </xf>
    <xf numFmtId="0" fontId="0" fillId="4" borderId="0" xfId="0" applyFill="1" applyAlignment="1">
      <alignment horizontal="left" vertical="top"/>
    </xf>
    <xf numFmtId="0" fontId="0" fillId="4" borderId="2" xfId="0" applyFill="1" applyBorder="1" applyAlignment="1">
      <alignment horizontal="left" vertical="top"/>
    </xf>
    <xf numFmtId="14" fontId="3" fillId="2" borderId="1" xfId="2" applyNumberFormat="1" applyFont="1" applyFill="1" applyBorder="1" applyAlignment="1" applyProtection="1">
      <alignment horizontal="right"/>
      <protection locked="0"/>
    </xf>
    <xf numFmtId="0" fontId="14" fillId="0" borderId="1" xfId="0" applyFont="1" applyBorder="1" applyAlignment="1" applyProtection="1">
      <alignment horizontal="left" wrapText="1"/>
      <protection locked="0"/>
    </xf>
    <xf numFmtId="0" fontId="8" fillId="5" borderId="1" xfId="0" applyFont="1" applyFill="1" applyBorder="1" applyAlignment="1">
      <alignment horizontal="center" vertical="center"/>
    </xf>
    <xf numFmtId="0" fontId="14" fillId="0" borderId="1" xfId="0" applyFont="1" applyBorder="1" applyAlignment="1" applyProtection="1">
      <alignment horizontal="left" vertical="center" wrapText="1"/>
      <protection locked="0"/>
    </xf>
    <xf numFmtId="0" fontId="14" fillId="0" borderId="1" xfId="0" applyFont="1" applyBorder="1" applyAlignment="1" applyProtection="1">
      <alignment horizontal="center" wrapText="1"/>
      <protection locked="0"/>
    </xf>
  </cellXfs>
  <cellStyles count="7">
    <cellStyle name="Nor}al" xfId="1" xr:uid="{00000000-0005-0000-0000-000000000000}"/>
    <cellStyle name="Normal" xfId="0" builtinId="0"/>
    <cellStyle name="Normal - Style1 2" xfId="4" xr:uid="{00000000-0005-0000-0000-000002000000}"/>
    <cellStyle name="Normal 2" xfId="2" xr:uid="{00000000-0005-0000-0000-000003000000}"/>
    <cellStyle name="Normal 2 2" xfId="5" xr:uid="{00000000-0005-0000-0000-000004000000}"/>
    <cellStyle name="Normal 3" xfId="3" xr:uid="{00000000-0005-0000-0000-000005000000}"/>
    <cellStyle name="Porcentaje" xfId="6" builtinId="5"/>
  </cellStyles>
  <dxfs count="123">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rgb="FF000000"/>
        <name val="Helvetica"/>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left" vertical="top"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2"/>
        <color auto="1"/>
        <name val="Tahoma"/>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numFmt numFmtId="0" formatCode="General"/>
      <fill>
        <patternFill patternType="solid">
          <fgColor indexed="64"/>
          <bgColor theme="9" tint="0.79998168889431442"/>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s>
  <tableStyles count="1" defaultTableStyle="TableStyleMedium2" defaultPivotStyle="PivotStyleMedium9">
    <tableStyle name="Estilo de tabla 1" pivot="0" count="0" xr9:uid="{00000000-0011-0000-FFFF-FFFF00000000}"/>
  </tableStyles>
  <colors>
    <mruColors>
      <color rgb="FFFF2500"/>
      <color rgb="FFFFC000"/>
      <color rgb="FFFFFC66"/>
      <color rgb="FF01B150"/>
      <color rgb="FFADDB7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ustomXml" Target="../customXml/item1.xml"/><Relationship Id="rId3" Type="http://schemas.openxmlformats.org/officeDocument/2006/relationships/worksheet" Target="worksheets/sheet3.xml"/><Relationship Id="rId21"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254000</xdr:colOff>
      <xdr:row>0</xdr:row>
      <xdr:rowOff>52918</xdr:rowOff>
    </xdr:from>
    <xdr:to>
      <xdr:col>1</xdr:col>
      <xdr:colOff>1354667</xdr:colOff>
      <xdr:row>2</xdr:row>
      <xdr:rowOff>285751</xdr:rowOff>
    </xdr:to>
    <xdr:pic>
      <xdr:nvPicPr>
        <xdr:cNvPr id="2" name="Imagen 1" descr="escudo negro">
          <a:extLst>
            <a:ext uri="{FF2B5EF4-FFF2-40B4-BE49-F238E27FC236}">
              <a16:creationId xmlns:a16="http://schemas.microsoft.com/office/drawing/2014/main" id="{26FFE079-0670-4987-A7CA-2C672D06BC64}"/>
            </a:ext>
          </a:extLst>
        </xdr:cNvPr>
        <xdr:cNvPicPr/>
      </xdr:nvPicPr>
      <xdr:blipFill>
        <a:blip xmlns:r="http://schemas.openxmlformats.org/officeDocument/2006/relationships" r:embed="rId1"/>
        <a:stretch/>
      </xdr:blipFill>
      <xdr:spPr>
        <a:xfrm>
          <a:off x="444500" y="52918"/>
          <a:ext cx="1100667" cy="920750"/>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0</xdr:colOff>
      <xdr:row>127</xdr:row>
      <xdr:rowOff>0</xdr:rowOff>
    </xdr:from>
    <xdr:to>
      <xdr:col>4</xdr:col>
      <xdr:colOff>90438</xdr:colOff>
      <xdr:row>132</xdr:row>
      <xdr:rowOff>41459</xdr:rowOff>
    </xdr:to>
    <xdr:sp macro="" textlink="">
      <xdr:nvSpPr>
        <xdr:cNvPr id="6238" name="Text Box 15">
          <a:extLst>
            <a:ext uri="{FF2B5EF4-FFF2-40B4-BE49-F238E27FC236}">
              <a16:creationId xmlns:a16="http://schemas.microsoft.com/office/drawing/2014/main" id="{00000000-0008-0000-0500-00005E180000}"/>
            </a:ext>
          </a:extLst>
        </xdr:cNvPr>
        <xdr:cNvSpPr txBox="1">
          <a:spLocks noChangeArrowheads="1"/>
        </xdr:cNvSpPr>
      </xdr:nvSpPr>
      <xdr:spPr bwMode="auto">
        <a:xfrm>
          <a:off x="7200900" y="5667375"/>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39" name="Text Box 16">
          <a:extLst>
            <a:ext uri="{FF2B5EF4-FFF2-40B4-BE49-F238E27FC236}">
              <a16:creationId xmlns:a16="http://schemas.microsoft.com/office/drawing/2014/main" id="{00000000-0008-0000-0500-00005F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40" name="Text Box 17">
          <a:extLst>
            <a:ext uri="{FF2B5EF4-FFF2-40B4-BE49-F238E27FC236}">
              <a16:creationId xmlns:a16="http://schemas.microsoft.com/office/drawing/2014/main" id="{00000000-0008-0000-0500-000060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41" name="Text Box 18">
          <a:extLst>
            <a:ext uri="{FF2B5EF4-FFF2-40B4-BE49-F238E27FC236}">
              <a16:creationId xmlns:a16="http://schemas.microsoft.com/office/drawing/2014/main" id="{00000000-0008-0000-0500-000061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42" name="Text Box 19">
          <a:extLst>
            <a:ext uri="{FF2B5EF4-FFF2-40B4-BE49-F238E27FC236}">
              <a16:creationId xmlns:a16="http://schemas.microsoft.com/office/drawing/2014/main" id="{00000000-0008-0000-0500-000062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504825</xdr:rowOff>
    </xdr:from>
    <xdr:to>
      <xdr:col>4</xdr:col>
      <xdr:colOff>95250</xdr:colOff>
      <xdr:row>14</xdr:row>
      <xdr:rowOff>89310</xdr:rowOff>
    </xdr:to>
    <xdr:sp macro="" textlink="">
      <xdr:nvSpPr>
        <xdr:cNvPr id="9" name="Text Box 15">
          <a:extLst>
            <a:ext uri="{FF2B5EF4-FFF2-40B4-BE49-F238E27FC236}">
              <a16:creationId xmlns:a16="http://schemas.microsoft.com/office/drawing/2014/main" id="{00000000-0008-0000-0500-000009000000}"/>
            </a:ext>
          </a:extLst>
        </xdr:cNvPr>
        <xdr:cNvSpPr txBox="1">
          <a:spLocks noChangeArrowheads="1"/>
        </xdr:cNvSpPr>
      </xdr:nvSpPr>
      <xdr:spPr bwMode="auto">
        <a:xfrm>
          <a:off x="8568418" y="4423682"/>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127</xdr:row>
      <xdr:rowOff>0</xdr:rowOff>
    </xdr:from>
    <xdr:ext cx="95250" cy="213632"/>
    <xdr:sp macro="" textlink="">
      <xdr:nvSpPr>
        <xdr:cNvPr id="11" name="Text Box 15">
          <a:extLst>
            <a:ext uri="{FF2B5EF4-FFF2-40B4-BE49-F238E27FC236}">
              <a16:creationId xmlns:a16="http://schemas.microsoft.com/office/drawing/2014/main" id="{00000000-0008-0000-0500-00000B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 name="Text Box 15">
          <a:extLst>
            <a:ext uri="{FF2B5EF4-FFF2-40B4-BE49-F238E27FC236}">
              <a16:creationId xmlns:a16="http://schemas.microsoft.com/office/drawing/2014/main" id="{00000000-0008-0000-0500-00000C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 name="Text Box 15">
          <a:extLst>
            <a:ext uri="{FF2B5EF4-FFF2-40B4-BE49-F238E27FC236}">
              <a16:creationId xmlns:a16="http://schemas.microsoft.com/office/drawing/2014/main" id="{00000000-0008-0000-0500-00000D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 name="Text Box 15">
          <a:extLst>
            <a:ext uri="{FF2B5EF4-FFF2-40B4-BE49-F238E27FC236}">
              <a16:creationId xmlns:a16="http://schemas.microsoft.com/office/drawing/2014/main" id="{00000000-0008-0000-0500-00000E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 name="Text Box 15">
          <a:extLst>
            <a:ext uri="{FF2B5EF4-FFF2-40B4-BE49-F238E27FC236}">
              <a16:creationId xmlns:a16="http://schemas.microsoft.com/office/drawing/2014/main" id="{00000000-0008-0000-0500-00000F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 name="Text Box 15">
          <a:extLst>
            <a:ext uri="{FF2B5EF4-FFF2-40B4-BE49-F238E27FC236}">
              <a16:creationId xmlns:a16="http://schemas.microsoft.com/office/drawing/2014/main" id="{00000000-0008-0000-0500-000010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 name="Text Box 15">
          <a:extLst>
            <a:ext uri="{FF2B5EF4-FFF2-40B4-BE49-F238E27FC236}">
              <a16:creationId xmlns:a16="http://schemas.microsoft.com/office/drawing/2014/main" id="{00000000-0008-0000-0500-000011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 name="Text Box 15">
          <a:extLst>
            <a:ext uri="{FF2B5EF4-FFF2-40B4-BE49-F238E27FC236}">
              <a16:creationId xmlns:a16="http://schemas.microsoft.com/office/drawing/2014/main" id="{00000000-0008-0000-0500-000012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 name="Text Box 15">
          <a:extLst>
            <a:ext uri="{FF2B5EF4-FFF2-40B4-BE49-F238E27FC236}">
              <a16:creationId xmlns:a16="http://schemas.microsoft.com/office/drawing/2014/main" id="{00000000-0008-0000-0500-000013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 name="Text Box 15">
          <a:extLst>
            <a:ext uri="{FF2B5EF4-FFF2-40B4-BE49-F238E27FC236}">
              <a16:creationId xmlns:a16="http://schemas.microsoft.com/office/drawing/2014/main" id="{00000000-0008-0000-0500-000014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 name="Text Box 15">
          <a:extLst>
            <a:ext uri="{FF2B5EF4-FFF2-40B4-BE49-F238E27FC236}">
              <a16:creationId xmlns:a16="http://schemas.microsoft.com/office/drawing/2014/main" id="{00000000-0008-0000-0500-000015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 name="Text Box 15">
          <a:extLst>
            <a:ext uri="{FF2B5EF4-FFF2-40B4-BE49-F238E27FC236}">
              <a16:creationId xmlns:a16="http://schemas.microsoft.com/office/drawing/2014/main" id="{00000000-0008-0000-0500-000016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 name="Text Box 15">
          <a:extLst>
            <a:ext uri="{FF2B5EF4-FFF2-40B4-BE49-F238E27FC236}">
              <a16:creationId xmlns:a16="http://schemas.microsoft.com/office/drawing/2014/main" id="{00000000-0008-0000-0500-000017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 name="Text Box 15">
          <a:extLst>
            <a:ext uri="{FF2B5EF4-FFF2-40B4-BE49-F238E27FC236}">
              <a16:creationId xmlns:a16="http://schemas.microsoft.com/office/drawing/2014/main" id="{00000000-0008-0000-0500-000018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6" name="Text Box 16">
          <a:extLst>
            <a:ext uri="{FF2B5EF4-FFF2-40B4-BE49-F238E27FC236}">
              <a16:creationId xmlns:a16="http://schemas.microsoft.com/office/drawing/2014/main" id="{00000000-0008-0000-0500-00001A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7" name="Text Box 17">
          <a:extLst>
            <a:ext uri="{FF2B5EF4-FFF2-40B4-BE49-F238E27FC236}">
              <a16:creationId xmlns:a16="http://schemas.microsoft.com/office/drawing/2014/main" id="{00000000-0008-0000-0500-00001B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8" name="Text Box 18">
          <a:extLst>
            <a:ext uri="{FF2B5EF4-FFF2-40B4-BE49-F238E27FC236}">
              <a16:creationId xmlns:a16="http://schemas.microsoft.com/office/drawing/2014/main" id="{00000000-0008-0000-0500-00001C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9" name="Text Box 19">
          <a:extLst>
            <a:ext uri="{FF2B5EF4-FFF2-40B4-BE49-F238E27FC236}">
              <a16:creationId xmlns:a16="http://schemas.microsoft.com/office/drawing/2014/main" id="{00000000-0008-0000-0500-00001D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30" name="Text Box 15">
          <a:extLst>
            <a:ext uri="{FF2B5EF4-FFF2-40B4-BE49-F238E27FC236}">
              <a16:creationId xmlns:a16="http://schemas.microsoft.com/office/drawing/2014/main" id="{00000000-0008-0000-0500-00001E000000}"/>
            </a:ext>
          </a:extLst>
        </xdr:cNvPr>
        <xdr:cNvSpPr txBox="1">
          <a:spLocks noChangeArrowheads="1"/>
        </xdr:cNvSpPr>
      </xdr:nvSpPr>
      <xdr:spPr bwMode="auto">
        <a:xfrm>
          <a:off x="10014857" y="98257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1" name="Text Box 16">
          <a:extLst>
            <a:ext uri="{FF2B5EF4-FFF2-40B4-BE49-F238E27FC236}">
              <a16:creationId xmlns:a16="http://schemas.microsoft.com/office/drawing/2014/main" id="{00000000-0008-0000-0500-00001F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2" name="Text Box 17">
          <a:extLst>
            <a:ext uri="{FF2B5EF4-FFF2-40B4-BE49-F238E27FC236}">
              <a16:creationId xmlns:a16="http://schemas.microsoft.com/office/drawing/2014/main" id="{00000000-0008-0000-0500-000020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3" name="Text Box 18">
          <a:extLst>
            <a:ext uri="{FF2B5EF4-FFF2-40B4-BE49-F238E27FC236}">
              <a16:creationId xmlns:a16="http://schemas.microsoft.com/office/drawing/2014/main" id="{00000000-0008-0000-0500-000021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4" name="Text Box 19">
          <a:extLst>
            <a:ext uri="{FF2B5EF4-FFF2-40B4-BE49-F238E27FC236}">
              <a16:creationId xmlns:a16="http://schemas.microsoft.com/office/drawing/2014/main" id="{00000000-0008-0000-0500-000022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 name="Text Box 15">
          <a:extLst>
            <a:ext uri="{FF2B5EF4-FFF2-40B4-BE49-F238E27FC236}">
              <a16:creationId xmlns:a16="http://schemas.microsoft.com/office/drawing/2014/main" id="{00000000-0008-0000-0500-000023000000}"/>
            </a:ext>
          </a:extLst>
        </xdr:cNvPr>
        <xdr:cNvSpPr txBox="1">
          <a:spLocks noChangeArrowheads="1"/>
        </xdr:cNvSpPr>
      </xdr:nvSpPr>
      <xdr:spPr bwMode="auto">
        <a:xfrm>
          <a:off x="7391400" y="4933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1" name="Text Box 16">
          <a:extLst>
            <a:ext uri="{FF2B5EF4-FFF2-40B4-BE49-F238E27FC236}">
              <a16:creationId xmlns:a16="http://schemas.microsoft.com/office/drawing/2014/main" id="{00000000-0008-0000-0500-000029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2" name="Text Box 17">
          <a:extLst>
            <a:ext uri="{FF2B5EF4-FFF2-40B4-BE49-F238E27FC236}">
              <a16:creationId xmlns:a16="http://schemas.microsoft.com/office/drawing/2014/main" id="{00000000-0008-0000-0500-00002A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3" name="Text Box 18">
          <a:extLst>
            <a:ext uri="{FF2B5EF4-FFF2-40B4-BE49-F238E27FC236}">
              <a16:creationId xmlns:a16="http://schemas.microsoft.com/office/drawing/2014/main" id="{00000000-0008-0000-0500-00002B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4" name="Text Box 19">
          <a:extLst>
            <a:ext uri="{FF2B5EF4-FFF2-40B4-BE49-F238E27FC236}">
              <a16:creationId xmlns:a16="http://schemas.microsoft.com/office/drawing/2014/main" id="{00000000-0008-0000-0500-00002C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504825</xdr:rowOff>
    </xdr:from>
    <xdr:ext cx="95250" cy="442269"/>
    <xdr:sp macro="" textlink="">
      <xdr:nvSpPr>
        <xdr:cNvPr id="45" name="Text Box 15">
          <a:extLst>
            <a:ext uri="{FF2B5EF4-FFF2-40B4-BE49-F238E27FC236}">
              <a16:creationId xmlns:a16="http://schemas.microsoft.com/office/drawing/2014/main" id="{00000000-0008-0000-0500-00002D000000}"/>
            </a:ext>
          </a:extLst>
        </xdr:cNvPr>
        <xdr:cNvSpPr txBox="1">
          <a:spLocks noChangeArrowheads="1"/>
        </xdr:cNvSpPr>
      </xdr:nvSpPr>
      <xdr:spPr bwMode="auto">
        <a:xfrm>
          <a:off x="10527434" y="595428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 name="Text Box 15">
          <a:extLst>
            <a:ext uri="{FF2B5EF4-FFF2-40B4-BE49-F238E27FC236}">
              <a16:creationId xmlns:a16="http://schemas.microsoft.com/office/drawing/2014/main" id="{00000000-0008-0000-0500-00002E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 name="Text Box 15">
          <a:extLst>
            <a:ext uri="{FF2B5EF4-FFF2-40B4-BE49-F238E27FC236}">
              <a16:creationId xmlns:a16="http://schemas.microsoft.com/office/drawing/2014/main" id="{00000000-0008-0000-0500-00002F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8" name="Text Box 15">
          <a:extLst>
            <a:ext uri="{FF2B5EF4-FFF2-40B4-BE49-F238E27FC236}">
              <a16:creationId xmlns:a16="http://schemas.microsoft.com/office/drawing/2014/main" id="{00000000-0008-0000-0500-000030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 name="Text Box 15">
          <a:extLst>
            <a:ext uri="{FF2B5EF4-FFF2-40B4-BE49-F238E27FC236}">
              <a16:creationId xmlns:a16="http://schemas.microsoft.com/office/drawing/2014/main" id="{00000000-0008-0000-0500-000031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 name="Text Box 15">
          <a:extLst>
            <a:ext uri="{FF2B5EF4-FFF2-40B4-BE49-F238E27FC236}">
              <a16:creationId xmlns:a16="http://schemas.microsoft.com/office/drawing/2014/main" id="{00000000-0008-0000-0500-000032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 name="Text Box 15">
          <a:extLst>
            <a:ext uri="{FF2B5EF4-FFF2-40B4-BE49-F238E27FC236}">
              <a16:creationId xmlns:a16="http://schemas.microsoft.com/office/drawing/2014/main" id="{00000000-0008-0000-0500-000033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 name="Text Box 15">
          <a:extLst>
            <a:ext uri="{FF2B5EF4-FFF2-40B4-BE49-F238E27FC236}">
              <a16:creationId xmlns:a16="http://schemas.microsoft.com/office/drawing/2014/main" id="{00000000-0008-0000-0500-000034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 name="Text Box 15">
          <a:extLst>
            <a:ext uri="{FF2B5EF4-FFF2-40B4-BE49-F238E27FC236}">
              <a16:creationId xmlns:a16="http://schemas.microsoft.com/office/drawing/2014/main" id="{00000000-0008-0000-0500-000035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 name="Text Box 15">
          <a:extLst>
            <a:ext uri="{FF2B5EF4-FFF2-40B4-BE49-F238E27FC236}">
              <a16:creationId xmlns:a16="http://schemas.microsoft.com/office/drawing/2014/main" id="{00000000-0008-0000-0500-000036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 name="Text Box 15">
          <a:extLst>
            <a:ext uri="{FF2B5EF4-FFF2-40B4-BE49-F238E27FC236}">
              <a16:creationId xmlns:a16="http://schemas.microsoft.com/office/drawing/2014/main" id="{00000000-0008-0000-0500-000037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 name="Text Box 15">
          <a:extLst>
            <a:ext uri="{FF2B5EF4-FFF2-40B4-BE49-F238E27FC236}">
              <a16:creationId xmlns:a16="http://schemas.microsoft.com/office/drawing/2014/main" id="{00000000-0008-0000-0500-000038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7" name="Text Box 15">
          <a:extLst>
            <a:ext uri="{FF2B5EF4-FFF2-40B4-BE49-F238E27FC236}">
              <a16:creationId xmlns:a16="http://schemas.microsoft.com/office/drawing/2014/main" id="{00000000-0008-0000-0500-000039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 name="Text Box 15">
          <a:extLst>
            <a:ext uri="{FF2B5EF4-FFF2-40B4-BE49-F238E27FC236}">
              <a16:creationId xmlns:a16="http://schemas.microsoft.com/office/drawing/2014/main" id="{00000000-0008-0000-0500-00003A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 name="Text Box 15">
          <a:extLst>
            <a:ext uri="{FF2B5EF4-FFF2-40B4-BE49-F238E27FC236}">
              <a16:creationId xmlns:a16="http://schemas.microsoft.com/office/drawing/2014/main" id="{00000000-0008-0000-0500-00003B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0" name="Text Box 16">
          <a:extLst>
            <a:ext uri="{FF2B5EF4-FFF2-40B4-BE49-F238E27FC236}">
              <a16:creationId xmlns:a16="http://schemas.microsoft.com/office/drawing/2014/main" id="{00000000-0008-0000-0500-00003C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1" name="Text Box 17">
          <a:extLst>
            <a:ext uri="{FF2B5EF4-FFF2-40B4-BE49-F238E27FC236}">
              <a16:creationId xmlns:a16="http://schemas.microsoft.com/office/drawing/2014/main" id="{00000000-0008-0000-0500-00003D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2" name="Text Box 18">
          <a:extLst>
            <a:ext uri="{FF2B5EF4-FFF2-40B4-BE49-F238E27FC236}">
              <a16:creationId xmlns:a16="http://schemas.microsoft.com/office/drawing/2014/main" id="{00000000-0008-0000-0500-00003E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3" name="Text Box 19">
          <a:extLst>
            <a:ext uri="{FF2B5EF4-FFF2-40B4-BE49-F238E27FC236}">
              <a16:creationId xmlns:a16="http://schemas.microsoft.com/office/drawing/2014/main" id="{00000000-0008-0000-0500-00003F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 name="Text Box 15">
          <a:extLst>
            <a:ext uri="{FF2B5EF4-FFF2-40B4-BE49-F238E27FC236}">
              <a16:creationId xmlns:a16="http://schemas.microsoft.com/office/drawing/2014/main" id="{00000000-0008-0000-0500-000040000000}"/>
            </a:ext>
          </a:extLst>
        </xdr:cNvPr>
        <xdr:cNvSpPr txBox="1">
          <a:spLocks noChangeArrowheads="1"/>
        </xdr:cNvSpPr>
      </xdr:nvSpPr>
      <xdr:spPr bwMode="auto">
        <a:xfrm>
          <a:off x="10527434"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5" name="Text Box 16">
          <a:extLst>
            <a:ext uri="{FF2B5EF4-FFF2-40B4-BE49-F238E27FC236}">
              <a16:creationId xmlns:a16="http://schemas.microsoft.com/office/drawing/2014/main" id="{00000000-0008-0000-0500-000041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6" name="Text Box 17">
          <a:extLst>
            <a:ext uri="{FF2B5EF4-FFF2-40B4-BE49-F238E27FC236}">
              <a16:creationId xmlns:a16="http://schemas.microsoft.com/office/drawing/2014/main" id="{00000000-0008-0000-0500-000042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7" name="Text Box 18">
          <a:extLst>
            <a:ext uri="{FF2B5EF4-FFF2-40B4-BE49-F238E27FC236}">
              <a16:creationId xmlns:a16="http://schemas.microsoft.com/office/drawing/2014/main" id="{00000000-0008-0000-0500-000043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8" name="Text Box 19">
          <a:extLst>
            <a:ext uri="{FF2B5EF4-FFF2-40B4-BE49-F238E27FC236}">
              <a16:creationId xmlns:a16="http://schemas.microsoft.com/office/drawing/2014/main" id="{00000000-0008-0000-0500-000044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 name="Text Box 15">
          <a:extLst>
            <a:ext uri="{FF2B5EF4-FFF2-40B4-BE49-F238E27FC236}">
              <a16:creationId xmlns:a16="http://schemas.microsoft.com/office/drawing/2014/main" id="{00000000-0008-0000-0500-000045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0" name="Text Box 16">
          <a:extLst>
            <a:ext uri="{FF2B5EF4-FFF2-40B4-BE49-F238E27FC236}">
              <a16:creationId xmlns:a16="http://schemas.microsoft.com/office/drawing/2014/main" id="{00000000-0008-0000-0500-000046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1" name="Text Box 17">
          <a:extLst>
            <a:ext uri="{FF2B5EF4-FFF2-40B4-BE49-F238E27FC236}">
              <a16:creationId xmlns:a16="http://schemas.microsoft.com/office/drawing/2014/main" id="{00000000-0008-0000-0500-000047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2" name="Text Box 18">
          <a:extLst>
            <a:ext uri="{FF2B5EF4-FFF2-40B4-BE49-F238E27FC236}">
              <a16:creationId xmlns:a16="http://schemas.microsoft.com/office/drawing/2014/main" id="{00000000-0008-0000-0500-000048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3" name="Text Box 19">
          <a:extLst>
            <a:ext uri="{FF2B5EF4-FFF2-40B4-BE49-F238E27FC236}">
              <a16:creationId xmlns:a16="http://schemas.microsoft.com/office/drawing/2014/main" id="{00000000-0008-0000-0500-000049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5" name="Text Box 15">
          <a:extLst>
            <a:ext uri="{FF2B5EF4-FFF2-40B4-BE49-F238E27FC236}">
              <a16:creationId xmlns:a16="http://schemas.microsoft.com/office/drawing/2014/main" id="{00000000-0008-0000-0500-00004B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6" name="Text Box 15">
          <a:extLst>
            <a:ext uri="{FF2B5EF4-FFF2-40B4-BE49-F238E27FC236}">
              <a16:creationId xmlns:a16="http://schemas.microsoft.com/office/drawing/2014/main" id="{00000000-0008-0000-0500-00004C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7" name="Text Box 15">
          <a:extLst>
            <a:ext uri="{FF2B5EF4-FFF2-40B4-BE49-F238E27FC236}">
              <a16:creationId xmlns:a16="http://schemas.microsoft.com/office/drawing/2014/main" id="{00000000-0008-0000-0500-00004D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8" name="Text Box 15">
          <a:extLst>
            <a:ext uri="{FF2B5EF4-FFF2-40B4-BE49-F238E27FC236}">
              <a16:creationId xmlns:a16="http://schemas.microsoft.com/office/drawing/2014/main" id="{00000000-0008-0000-0500-00004E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9" name="Text Box 15">
          <a:extLst>
            <a:ext uri="{FF2B5EF4-FFF2-40B4-BE49-F238E27FC236}">
              <a16:creationId xmlns:a16="http://schemas.microsoft.com/office/drawing/2014/main" id="{00000000-0008-0000-0500-00004F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0" name="Text Box 15">
          <a:extLst>
            <a:ext uri="{FF2B5EF4-FFF2-40B4-BE49-F238E27FC236}">
              <a16:creationId xmlns:a16="http://schemas.microsoft.com/office/drawing/2014/main" id="{00000000-0008-0000-0500-000050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1" name="Text Box 15">
          <a:extLst>
            <a:ext uri="{FF2B5EF4-FFF2-40B4-BE49-F238E27FC236}">
              <a16:creationId xmlns:a16="http://schemas.microsoft.com/office/drawing/2014/main" id="{00000000-0008-0000-0500-000051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2" name="Text Box 15">
          <a:extLst>
            <a:ext uri="{FF2B5EF4-FFF2-40B4-BE49-F238E27FC236}">
              <a16:creationId xmlns:a16="http://schemas.microsoft.com/office/drawing/2014/main" id="{00000000-0008-0000-0500-000052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3" name="Text Box 15">
          <a:extLst>
            <a:ext uri="{FF2B5EF4-FFF2-40B4-BE49-F238E27FC236}">
              <a16:creationId xmlns:a16="http://schemas.microsoft.com/office/drawing/2014/main" id="{00000000-0008-0000-0500-000053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4" name="Text Box 15">
          <a:extLst>
            <a:ext uri="{FF2B5EF4-FFF2-40B4-BE49-F238E27FC236}">
              <a16:creationId xmlns:a16="http://schemas.microsoft.com/office/drawing/2014/main" id="{00000000-0008-0000-0500-000054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5" name="Text Box 15">
          <a:extLst>
            <a:ext uri="{FF2B5EF4-FFF2-40B4-BE49-F238E27FC236}">
              <a16:creationId xmlns:a16="http://schemas.microsoft.com/office/drawing/2014/main" id="{00000000-0008-0000-0500-000055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6" name="Text Box 15">
          <a:extLst>
            <a:ext uri="{FF2B5EF4-FFF2-40B4-BE49-F238E27FC236}">
              <a16:creationId xmlns:a16="http://schemas.microsoft.com/office/drawing/2014/main" id="{00000000-0008-0000-0500-000056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7" name="Text Box 15">
          <a:extLst>
            <a:ext uri="{FF2B5EF4-FFF2-40B4-BE49-F238E27FC236}">
              <a16:creationId xmlns:a16="http://schemas.microsoft.com/office/drawing/2014/main" id="{00000000-0008-0000-0500-000057000000}"/>
            </a:ext>
          </a:extLst>
        </xdr:cNvPr>
        <xdr:cNvSpPr txBox="1">
          <a:spLocks noChangeArrowheads="1"/>
        </xdr:cNvSpPr>
      </xdr:nvSpPr>
      <xdr:spPr bwMode="auto">
        <a:xfrm>
          <a:off x="50072637" y="12746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8" name="Text Box 15">
          <a:extLst>
            <a:ext uri="{FF2B5EF4-FFF2-40B4-BE49-F238E27FC236}">
              <a16:creationId xmlns:a16="http://schemas.microsoft.com/office/drawing/2014/main" id="{00000000-0008-0000-0500-000058000000}"/>
            </a:ext>
          </a:extLst>
        </xdr:cNvPr>
        <xdr:cNvSpPr txBox="1">
          <a:spLocks noChangeArrowheads="1"/>
        </xdr:cNvSpPr>
      </xdr:nvSpPr>
      <xdr:spPr bwMode="auto">
        <a:xfrm>
          <a:off x="49942750" y="132238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9" name="Text Box 16">
          <a:extLst>
            <a:ext uri="{FF2B5EF4-FFF2-40B4-BE49-F238E27FC236}">
              <a16:creationId xmlns:a16="http://schemas.microsoft.com/office/drawing/2014/main" id="{00000000-0008-0000-0500-000059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0" name="Text Box 17">
          <a:extLst>
            <a:ext uri="{FF2B5EF4-FFF2-40B4-BE49-F238E27FC236}">
              <a16:creationId xmlns:a16="http://schemas.microsoft.com/office/drawing/2014/main" id="{00000000-0008-0000-0500-00005A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1" name="Text Box 18">
          <a:extLst>
            <a:ext uri="{FF2B5EF4-FFF2-40B4-BE49-F238E27FC236}">
              <a16:creationId xmlns:a16="http://schemas.microsoft.com/office/drawing/2014/main" id="{00000000-0008-0000-0500-00005B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2" name="Text Box 19">
          <a:extLst>
            <a:ext uri="{FF2B5EF4-FFF2-40B4-BE49-F238E27FC236}">
              <a16:creationId xmlns:a16="http://schemas.microsoft.com/office/drawing/2014/main" id="{00000000-0008-0000-0500-00005C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3" name="Text Box 15">
          <a:extLst>
            <a:ext uri="{FF2B5EF4-FFF2-40B4-BE49-F238E27FC236}">
              <a16:creationId xmlns:a16="http://schemas.microsoft.com/office/drawing/2014/main" id="{00000000-0008-0000-0500-00005D000000}"/>
            </a:ext>
          </a:extLst>
        </xdr:cNvPr>
        <xdr:cNvSpPr txBox="1">
          <a:spLocks noChangeArrowheads="1"/>
        </xdr:cNvSpPr>
      </xdr:nvSpPr>
      <xdr:spPr bwMode="auto">
        <a:xfrm>
          <a:off x="9374909"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4" name="Text Box 16">
          <a:extLst>
            <a:ext uri="{FF2B5EF4-FFF2-40B4-BE49-F238E27FC236}">
              <a16:creationId xmlns:a16="http://schemas.microsoft.com/office/drawing/2014/main" id="{00000000-0008-0000-0500-00005E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5" name="Text Box 17">
          <a:extLst>
            <a:ext uri="{FF2B5EF4-FFF2-40B4-BE49-F238E27FC236}">
              <a16:creationId xmlns:a16="http://schemas.microsoft.com/office/drawing/2014/main" id="{00000000-0008-0000-0500-00005F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6" name="Text Box 18">
          <a:extLst>
            <a:ext uri="{FF2B5EF4-FFF2-40B4-BE49-F238E27FC236}">
              <a16:creationId xmlns:a16="http://schemas.microsoft.com/office/drawing/2014/main" id="{00000000-0008-0000-0500-000060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7" name="Text Box 19">
          <a:extLst>
            <a:ext uri="{FF2B5EF4-FFF2-40B4-BE49-F238E27FC236}">
              <a16:creationId xmlns:a16="http://schemas.microsoft.com/office/drawing/2014/main" id="{00000000-0008-0000-0500-000061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8" name="Text Box 15">
          <a:extLst>
            <a:ext uri="{FF2B5EF4-FFF2-40B4-BE49-F238E27FC236}">
              <a16:creationId xmlns:a16="http://schemas.microsoft.com/office/drawing/2014/main" id="{00000000-0008-0000-0500-000062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9" name="Text Box 15">
          <a:extLst>
            <a:ext uri="{FF2B5EF4-FFF2-40B4-BE49-F238E27FC236}">
              <a16:creationId xmlns:a16="http://schemas.microsoft.com/office/drawing/2014/main" id="{00000000-0008-0000-0500-000063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0" name="Text Box 15">
          <a:extLst>
            <a:ext uri="{FF2B5EF4-FFF2-40B4-BE49-F238E27FC236}">
              <a16:creationId xmlns:a16="http://schemas.microsoft.com/office/drawing/2014/main" id="{00000000-0008-0000-0500-000064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01" name="Text Box 15">
          <a:extLst>
            <a:ext uri="{FF2B5EF4-FFF2-40B4-BE49-F238E27FC236}">
              <a16:creationId xmlns:a16="http://schemas.microsoft.com/office/drawing/2014/main" id="{00000000-0008-0000-0500-000065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02" name="Text Box 15">
          <a:extLst>
            <a:ext uri="{FF2B5EF4-FFF2-40B4-BE49-F238E27FC236}">
              <a16:creationId xmlns:a16="http://schemas.microsoft.com/office/drawing/2014/main" id="{00000000-0008-0000-0500-000066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03" name="Text Box 15">
          <a:extLst>
            <a:ext uri="{FF2B5EF4-FFF2-40B4-BE49-F238E27FC236}">
              <a16:creationId xmlns:a16="http://schemas.microsoft.com/office/drawing/2014/main" id="{00000000-0008-0000-0500-000067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04" name="Text Box 15">
          <a:extLst>
            <a:ext uri="{FF2B5EF4-FFF2-40B4-BE49-F238E27FC236}">
              <a16:creationId xmlns:a16="http://schemas.microsoft.com/office/drawing/2014/main" id="{00000000-0008-0000-0500-000068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5" name="Text Box 15">
          <a:extLst>
            <a:ext uri="{FF2B5EF4-FFF2-40B4-BE49-F238E27FC236}">
              <a16:creationId xmlns:a16="http://schemas.microsoft.com/office/drawing/2014/main" id="{00000000-0008-0000-0500-00006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6" name="Text Box 15">
          <a:extLst>
            <a:ext uri="{FF2B5EF4-FFF2-40B4-BE49-F238E27FC236}">
              <a16:creationId xmlns:a16="http://schemas.microsoft.com/office/drawing/2014/main" id="{00000000-0008-0000-0500-00006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7" name="Text Box 15">
          <a:extLst>
            <a:ext uri="{FF2B5EF4-FFF2-40B4-BE49-F238E27FC236}">
              <a16:creationId xmlns:a16="http://schemas.microsoft.com/office/drawing/2014/main" id="{00000000-0008-0000-0500-00006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8" name="Text Box 15">
          <a:extLst>
            <a:ext uri="{FF2B5EF4-FFF2-40B4-BE49-F238E27FC236}">
              <a16:creationId xmlns:a16="http://schemas.microsoft.com/office/drawing/2014/main" id="{00000000-0008-0000-0500-00006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9" name="Text Box 15">
          <a:extLst>
            <a:ext uri="{FF2B5EF4-FFF2-40B4-BE49-F238E27FC236}">
              <a16:creationId xmlns:a16="http://schemas.microsoft.com/office/drawing/2014/main" id="{00000000-0008-0000-0500-00006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0" name="Text Box 15">
          <a:extLst>
            <a:ext uri="{FF2B5EF4-FFF2-40B4-BE49-F238E27FC236}">
              <a16:creationId xmlns:a16="http://schemas.microsoft.com/office/drawing/2014/main" id="{00000000-0008-0000-0500-00006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1" name="Text Box 15">
          <a:extLst>
            <a:ext uri="{FF2B5EF4-FFF2-40B4-BE49-F238E27FC236}">
              <a16:creationId xmlns:a16="http://schemas.microsoft.com/office/drawing/2014/main" id="{00000000-0008-0000-0500-00006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2" name="Text Box 15">
          <a:extLst>
            <a:ext uri="{FF2B5EF4-FFF2-40B4-BE49-F238E27FC236}">
              <a16:creationId xmlns:a16="http://schemas.microsoft.com/office/drawing/2014/main" id="{00000000-0008-0000-0500-00007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3" name="Text Box 15">
          <a:extLst>
            <a:ext uri="{FF2B5EF4-FFF2-40B4-BE49-F238E27FC236}">
              <a16:creationId xmlns:a16="http://schemas.microsoft.com/office/drawing/2014/main" id="{00000000-0008-0000-0500-00007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4" name="Text Box 15">
          <a:extLst>
            <a:ext uri="{FF2B5EF4-FFF2-40B4-BE49-F238E27FC236}">
              <a16:creationId xmlns:a16="http://schemas.microsoft.com/office/drawing/2014/main" id="{00000000-0008-0000-0500-00007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5" name="Text Box 15">
          <a:extLst>
            <a:ext uri="{FF2B5EF4-FFF2-40B4-BE49-F238E27FC236}">
              <a16:creationId xmlns:a16="http://schemas.microsoft.com/office/drawing/2014/main" id="{00000000-0008-0000-0500-00007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6" name="Text Box 15">
          <a:extLst>
            <a:ext uri="{FF2B5EF4-FFF2-40B4-BE49-F238E27FC236}">
              <a16:creationId xmlns:a16="http://schemas.microsoft.com/office/drawing/2014/main" id="{00000000-0008-0000-0500-00007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7" name="Text Box 15">
          <a:extLst>
            <a:ext uri="{FF2B5EF4-FFF2-40B4-BE49-F238E27FC236}">
              <a16:creationId xmlns:a16="http://schemas.microsoft.com/office/drawing/2014/main" id="{00000000-0008-0000-0500-00007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8" name="Text Box 15">
          <a:extLst>
            <a:ext uri="{FF2B5EF4-FFF2-40B4-BE49-F238E27FC236}">
              <a16:creationId xmlns:a16="http://schemas.microsoft.com/office/drawing/2014/main" id="{00000000-0008-0000-0500-00007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9" name="Text Box 15">
          <a:extLst>
            <a:ext uri="{FF2B5EF4-FFF2-40B4-BE49-F238E27FC236}">
              <a16:creationId xmlns:a16="http://schemas.microsoft.com/office/drawing/2014/main" id="{00000000-0008-0000-0500-000077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0" name="Text Box 15">
          <a:extLst>
            <a:ext uri="{FF2B5EF4-FFF2-40B4-BE49-F238E27FC236}">
              <a16:creationId xmlns:a16="http://schemas.microsoft.com/office/drawing/2014/main" id="{00000000-0008-0000-0500-000078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1" name="Text Box 15">
          <a:extLst>
            <a:ext uri="{FF2B5EF4-FFF2-40B4-BE49-F238E27FC236}">
              <a16:creationId xmlns:a16="http://schemas.microsoft.com/office/drawing/2014/main" id="{00000000-0008-0000-0500-000079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2" name="Text Box 15">
          <a:extLst>
            <a:ext uri="{FF2B5EF4-FFF2-40B4-BE49-F238E27FC236}">
              <a16:creationId xmlns:a16="http://schemas.microsoft.com/office/drawing/2014/main" id="{00000000-0008-0000-0500-00007A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 name="Text Box 15">
          <a:extLst>
            <a:ext uri="{FF2B5EF4-FFF2-40B4-BE49-F238E27FC236}">
              <a16:creationId xmlns:a16="http://schemas.microsoft.com/office/drawing/2014/main" id="{00000000-0008-0000-0500-00007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4" name="Text Box 15">
          <a:extLst>
            <a:ext uri="{FF2B5EF4-FFF2-40B4-BE49-F238E27FC236}">
              <a16:creationId xmlns:a16="http://schemas.microsoft.com/office/drawing/2014/main" id="{00000000-0008-0000-0500-00007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5" name="Text Box 15">
          <a:extLst>
            <a:ext uri="{FF2B5EF4-FFF2-40B4-BE49-F238E27FC236}">
              <a16:creationId xmlns:a16="http://schemas.microsoft.com/office/drawing/2014/main" id="{00000000-0008-0000-0500-00007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6" name="Text Box 15">
          <a:extLst>
            <a:ext uri="{FF2B5EF4-FFF2-40B4-BE49-F238E27FC236}">
              <a16:creationId xmlns:a16="http://schemas.microsoft.com/office/drawing/2014/main" id="{00000000-0008-0000-0500-00007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7" name="Text Box 15">
          <a:extLst>
            <a:ext uri="{FF2B5EF4-FFF2-40B4-BE49-F238E27FC236}">
              <a16:creationId xmlns:a16="http://schemas.microsoft.com/office/drawing/2014/main" id="{00000000-0008-0000-0500-00007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 name="Text Box 15">
          <a:extLst>
            <a:ext uri="{FF2B5EF4-FFF2-40B4-BE49-F238E27FC236}">
              <a16:creationId xmlns:a16="http://schemas.microsoft.com/office/drawing/2014/main" id="{00000000-0008-0000-0500-00008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9" name="Text Box 15">
          <a:extLst>
            <a:ext uri="{FF2B5EF4-FFF2-40B4-BE49-F238E27FC236}">
              <a16:creationId xmlns:a16="http://schemas.microsoft.com/office/drawing/2014/main" id="{00000000-0008-0000-0500-00008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0" name="Text Box 15">
          <a:extLst>
            <a:ext uri="{FF2B5EF4-FFF2-40B4-BE49-F238E27FC236}">
              <a16:creationId xmlns:a16="http://schemas.microsoft.com/office/drawing/2014/main" id="{00000000-0008-0000-0500-00008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1" name="Text Box 15">
          <a:extLst>
            <a:ext uri="{FF2B5EF4-FFF2-40B4-BE49-F238E27FC236}">
              <a16:creationId xmlns:a16="http://schemas.microsoft.com/office/drawing/2014/main" id="{00000000-0008-0000-0500-00008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2" name="Text Box 15">
          <a:extLst>
            <a:ext uri="{FF2B5EF4-FFF2-40B4-BE49-F238E27FC236}">
              <a16:creationId xmlns:a16="http://schemas.microsoft.com/office/drawing/2014/main" id="{00000000-0008-0000-0500-00008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3" name="Text Box 15">
          <a:extLst>
            <a:ext uri="{FF2B5EF4-FFF2-40B4-BE49-F238E27FC236}">
              <a16:creationId xmlns:a16="http://schemas.microsoft.com/office/drawing/2014/main" id="{00000000-0008-0000-0500-00008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4" name="Text Box 15">
          <a:extLst>
            <a:ext uri="{FF2B5EF4-FFF2-40B4-BE49-F238E27FC236}">
              <a16:creationId xmlns:a16="http://schemas.microsoft.com/office/drawing/2014/main" id="{00000000-0008-0000-0500-00008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5" name="Text Box 15">
          <a:extLst>
            <a:ext uri="{FF2B5EF4-FFF2-40B4-BE49-F238E27FC236}">
              <a16:creationId xmlns:a16="http://schemas.microsoft.com/office/drawing/2014/main" id="{00000000-0008-0000-0500-00008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6" name="Text Box 15">
          <a:extLst>
            <a:ext uri="{FF2B5EF4-FFF2-40B4-BE49-F238E27FC236}">
              <a16:creationId xmlns:a16="http://schemas.microsoft.com/office/drawing/2014/main" id="{00000000-0008-0000-0500-00008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7" name="Text Box 15">
          <a:extLst>
            <a:ext uri="{FF2B5EF4-FFF2-40B4-BE49-F238E27FC236}">
              <a16:creationId xmlns:a16="http://schemas.microsoft.com/office/drawing/2014/main" id="{00000000-0008-0000-0500-000089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8" name="Text Box 15">
          <a:extLst>
            <a:ext uri="{FF2B5EF4-FFF2-40B4-BE49-F238E27FC236}">
              <a16:creationId xmlns:a16="http://schemas.microsoft.com/office/drawing/2014/main" id="{00000000-0008-0000-0500-00008A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9" name="Text Box 15">
          <a:extLst>
            <a:ext uri="{FF2B5EF4-FFF2-40B4-BE49-F238E27FC236}">
              <a16:creationId xmlns:a16="http://schemas.microsoft.com/office/drawing/2014/main" id="{00000000-0008-0000-0500-00008B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40" name="Text Box 15">
          <a:extLst>
            <a:ext uri="{FF2B5EF4-FFF2-40B4-BE49-F238E27FC236}">
              <a16:creationId xmlns:a16="http://schemas.microsoft.com/office/drawing/2014/main" id="{00000000-0008-0000-0500-00008C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1" name="Text Box 15">
          <a:extLst>
            <a:ext uri="{FF2B5EF4-FFF2-40B4-BE49-F238E27FC236}">
              <a16:creationId xmlns:a16="http://schemas.microsoft.com/office/drawing/2014/main" id="{00000000-0008-0000-0500-00008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2" name="Text Box 15">
          <a:extLst>
            <a:ext uri="{FF2B5EF4-FFF2-40B4-BE49-F238E27FC236}">
              <a16:creationId xmlns:a16="http://schemas.microsoft.com/office/drawing/2014/main" id="{00000000-0008-0000-0500-00008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3" name="Text Box 15">
          <a:extLst>
            <a:ext uri="{FF2B5EF4-FFF2-40B4-BE49-F238E27FC236}">
              <a16:creationId xmlns:a16="http://schemas.microsoft.com/office/drawing/2014/main" id="{00000000-0008-0000-0500-00008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4" name="Text Box 15">
          <a:extLst>
            <a:ext uri="{FF2B5EF4-FFF2-40B4-BE49-F238E27FC236}">
              <a16:creationId xmlns:a16="http://schemas.microsoft.com/office/drawing/2014/main" id="{00000000-0008-0000-0500-00009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5" name="Text Box 15">
          <a:extLst>
            <a:ext uri="{FF2B5EF4-FFF2-40B4-BE49-F238E27FC236}">
              <a16:creationId xmlns:a16="http://schemas.microsoft.com/office/drawing/2014/main" id="{00000000-0008-0000-0500-00009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6" name="Text Box 15">
          <a:extLst>
            <a:ext uri="{FF2B5EF4-FFF2-40B4-BE49-F238E27FC236}">
              <a16:creationId xmlns:a16="http://schemas.microsoft.com/office/drawing/2014/main" id="{00000000-0008-0000-0500-00009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7" name="Text Box 15">
          <a:extLst>
            <a:ext uri="{FF2B5EF4-FFF2-40B4-BE49-F238E27FC236}">
              <a16:creationId xmlns:a16="http://schemas.microsoft.com/office/drawing/2014/main" id="{00000000-0008-0000-0500-00009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48" name="Text Box 15">
          <a:extLst>
            <a:ext uri="{FF2B5EF4-FFF2-40B4-BE49-F238E27FC236}">
              <a16:creationId xmlns:a16="http://schemas.microsoft.com/office/drawing/2014/main" id="{00000000-0008-0000-0500-00009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49" name="Text Box 15">
          <a:extLst>
            <a:ext uri="{FF2B5EF4-FFF2-40B4-BE49-F238E27FC236}">
              <a16:creationId xmlns:a16="http://schemas.microsoft.com/office/drawing/2014/main" id="{00000000-0008-0000-0500-00009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0" name="Text Box 15">
          <a:extLst>
            <a:ext uri="{FF2B5EF4-FFF2-40B4-BE49-F238E27FC236}">
              <a16:creationId xmlns:a16="http://schemas.microsoft.com/office/drawing/2014/main" id="{00000000-0008-0000-0500-00009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1" name="Text Box 15">
          <a:extLst>
            <a:ext uri="{FF2B5EF4-FFF2-40B4-BE49-F238E27FC236}">
              <a16:creationId xmlns:a16="http://schemas.microsoft.com/office/drawing/2014/main" id="{00000000-0008-0000-0500-00009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2" name="Text Box 15">
          <a:extLst>
            <a:ext uri="{FF2B5EF4-FFF2-40B4-BE49-F238E27FC236}">
              <a16:creationId xmlns:a16="http://schemas.microsoft.com/office/drawing/2014/main" id="{00000000-0008-0000-0500-00009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3" name="Text Box 15">
          <a:extLst>
            <a:ext uri="{FF2B5EF4-FFF2-40B4-BE49-F238E27FC236}">
              <a16:creationId xmlns:a16="http://schemas.microsoft.com/office/drawing/2014/main" id="{00000000-0008-0000-0500-00009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4" name="Text Box 15">
          <a:extLst>
            <a:ext uri="{FF2B5EF4-FFF2-40B4-BE49-F238E27FC236}">
              <a16:creationId xmlns:a16="http://schemas.microsoft.com/office/drawing/2014/main" id="{00000000-0008-0000-0500-00009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5" name="Text Box 15">
          <a:extLst>
            <a:ext uri="{FF2B5EF4-FFF2-40B4-BE49-F238E27FC236}">
              <a16:creationId xmlns:a16="http://schemas.microsoft.com/office/drawing/2014/main" id="{00000000-0008-0000-0500-00009B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6" name="Text Box 15">
          <a:extLst>
            <a:ext uri="{FF2B5EF4-FFF2-40B4-BE49-F238E27FC236}">
              <a16:creationId xmlns:a16="http://schemas.microsoft.com/office/drawing/2014/main" id="{00000000-0008-0000-0500-00009C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7" name="Text Box 15">
          <a:extLst>
            <a:ext uri="{FF2B5EF4-FFF2-40B4-BE49-F238E27FC236}">
              <a16:creationId xmlns:a16="http://schemas.microsoft.com/office/drawing/2014/main" id="{00000000-0008-0000-0500-00009D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8" name="Text Box 15">
          <a:extLst>
            <a:ext uri="{FF2B5EF4-FFF2-40B4-BE49-F238E27FC236}">
              <a16:creationId xmlns:a16="http://schemas.microsoft.com/office/drawing/2014/main" id="{00000000-0008-0000-0500-00009E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9" name="Text Box 15">
          <a:extLst>
            <a:ext uri="{FF2B5EF4-FFF2-40B4-BE49-F238E27FC236}">
              <a16:creationId xmlns:a16="http://schemas.microsoft.com/office/drawing/2014/main" id="{00000000-0008-0000-0500-00009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0" name="Text Box 15">
          <a:extLst>
            <a:ext uri="{FF2B5EF4-FFF2-40B4-BE49-F238E27FC236}">
              <a16:creationId xmlns:a16="http://schemas.microsoft.com/office/drawing/2014/main" id="{00000000-0008-0000-0500-0000A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1" name="Text Box 15">
          <a:extLst>
            <a:ext uri="{FF2B5EF4-FFF2-40B4-BE49-F238E27FC236}">
              <a16:creationId xmlns:a16="http://schemas.microsoft.com/office/drawing/2014/main" id="{00000000-0008-0000-0500-0000A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2" name="Text Box 15">
          <a:extLst>
            <a:ext uri="{FF2B5EF4-FFF2-40B4-BE49-F238E27FC236}">
              <a16:creationId xmlns:a16="http://schemas.microsoft.com/office/drawing/2014/main" id="{00000000-0008-0000-0500-0000A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3" name="Text Box 15">
          <a:extLst>
            <a:ext uri="{FF2B5EF4-FFF2-40B4-BE49-F238E27FC236}">
              <a16:creationId xmlns:a16="http://schemas.microsoft.com/office/drawing/2014/main" id="{00000000-0008-0000-0500-0000A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4" name="Text Box 15">
          <a:extLst>
            <a:ext uri="{FF2B5EF4-FFF2-40B4-BE49-F238E27FC236}">
              <a16:creationId xmlns:a16="http://schemas.microsoft.com/office/drawing/2014/main" id="{00000000-0008-0000-0500-0000A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5" name="Text Box 15">
          <a:extLst>
            <a:ext uri="{FF2B5EF4-FFF2-40B4-BE49-F238E27FC236}">
              <a16:creationId xmlns:a16="http://schemas.microsoft.com/office/drawing/2014/main" id="{00000000-0008-0000-0500-0000A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6" name="Text Box 15">
          <a:extLst>
            <a:ext uri="{FF2B5EF4-FFF2-40B4-BE49-F238E27FC236}">
              <a16:creationId xmlns:a16="http://schemas.microsoft.com/office/drawing/2014/main" id="{00000000-0008-0000-0500-0000A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7" name="Text Box 15">
          <a:extLst>
            <a:ext uri="{FF2B5EF4-FFF2-40B4-BE49-F238E27FC236}">
              <a16:creationId xmlns:a16="http://schemas.microsoft.com/office/drawing/2014/main" id="{00000000-0008-0000-0500-0000A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8" name="Text Box 15">
          <a:extLst>
            <a:ext uri="{FF2B5EF4-FFF2-40B4-BE49-F238E27FC236}">
              <a16:creationId xmlns:a16="http://schemas.microsoft.com/office/drawing/2014/main" id="{00000000-0008-0000-0500-0000A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9" name="Text Box 15">
          <a:extLst>
            <a:ext uri="{FF2B5EF4-FFF2-40B4-BE49-F238E27FC236}">
              <a16:creationId xmlns:a16="http://schemas.microsoft.com/office/drawing/2014/main" id="{00000000-0008-0000-0500-0000A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0" name="Text Box 15">
          <a:extLst>
            <a:ext uri="{FF2B5EF4-FFF2-40B4-BE49-F238E27FC236}">
              <a16:creationId xmlns:a16="http://schemas.microsoft.com/office/drawing/2014/main" id="{00000000-0008-0000-0500-0000A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1" name="Text Box 15">
          <a:extLst>
            <a:ext uri="{FF2B5EF4-FFF2-40B4-BE49-F238E27FC236}">
              <a16:creationId xmlns:a16="http://schemas.microsoft.com/office/drawing/2014/main" id="{00000000-0008-0000-0500-0000A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2" name="Text Box 15">
          <a:extLst>
            <a:ext uri="{FF2B5EF4-FFF2-40B4-BE49-F238E27FC236}">
              <a16:creationId xmlns:a16="http://schemas.microsoft.com/office/drawing/2014/main" id="{00000000-0008-0000-0500-0000A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3" name="Text Box 15">
          <a:extLst>
            <a:ext uri="{FF2B5EF4-FFF2-40B4-BE49-F238E27FC236}">
              <a16:creationId xmlns:a16="http://schemas.microsoft.com/office/drawing/2014/main" id="{00000000-0008-0000-0500-0000AD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4" name="Text Box 15">
          <a:extLst>
            <a:ext uri="{FF2B5EF4-FFF2-40B4-BE49-F238E27FC236}">
              <a16:creationId xmlns:a16="http://schemas.microsoft.com/office/drawing/2014/main" id="{00000000-0008-0000-0500-0000AE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5" name="Text Box 15">
          <a:extLst>
            <a:ext uri="{FF2B5EF4-FFF2-40B4-BE49-F238E27FC236}">
              <a16:creationId xmlns:a16="http://schemas.microsoft.com/office/drawing/2014/main" id="{00000000-0008-0000-0500-0000AF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6" name="Text Box 15">
          <a:extLst>
            <a:ext uri="{FF2B5EF4-FFF2-40B4-BE49-F238E27FC236}">
              <a16:creationId xmlns:a16="http://schemas.microsoft.com/office/drawing/2014/main" id="{00000000-0008-0000-0500-0000B0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7" name="Text Box 15">
          <a:extLst>
            <a:ext uri="{FF2B5EF4-FFF2-40B4-BE49-F238E27FC236}">
              <a16:creationId xmlns:a16="http://schemas.microsoft.com/office/drawing/2014/main" id="{00000000-0008-0000-0500-0000B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8" name="Text Box 15">
          <a:extLst>
            <a:ext uri="{FF2B5EF4-FFF2-40B4-BE49-F238E27FC236}">
              <a16:creationId xmlns:a16="http://schemas.microsoft.com/office/drawing/2014/main" id="{00000000-0008-0000-0500-0000B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9" name="Text Box 15">
          <a:extLst>
            <a:ext uri="{FF2B5EF4-FFF2-40B4-BE49-F238E27FC236}">
              <a16:creationId xmlns:a16="http://schemas.microsoft.com/office/drawing/2014/main" id="{00000000-0008-0000-0500-0000B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0" name="Text Box 15">
          <a:extLst>
            <a:ext uri="{FF2B5EF4-FFF2-40B4-BE49-F238E27FC236}">
              <a16:creationId xmlns:a16="http://schemas.microsoft.com/office/drawing/2014/main" id="{00000000-0008-0000-0500-0000B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1" name="Text Box 15">
          <a:extLst>
            <a:ext uri="{FF2B5EF4-FFF2-40B4-BE49-F238E27FC236}">
              <a16:creationId xmlns:a16="http://schemas.microsoft.com/office/drawing/2014/main" id="{00000000-0008-0000-0500-0000B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2" name="Text Box 15">
          <a:extLst>
            <a:ext uri="{FF2B5EF4-FFF2-40B4-BE49-F238E27FC236}">
              <a16:creationId xmlns:a16="http://schemas.microsoft.com/office/drawing/2014/main" id="{00000000-0008-0000-0500-0000B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3" name="Text Box 15">
          <a:extLst>
            <a:ext uri="{FF2B5EF4-FFF2-40B4-BE49-F238E27FC236}">
              <a16:creationId xmlns:a16="http://schemas.microsoft.com/office/drawing/2014/main" id="{00000000-0008-0000-0500-0000B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4" name="Text Box 15">
          <a:extLst>
            <a:ext uri="{FF2B5EF4-FFF2-40B4-BE49-F238E27FC236}">
              <a16:creationId xmlns:a16="http://schemas.microsoft.com/office/drawing/2014/main" id="{00000000-0008-0000-0500-0000B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5" name="Text Box 15">
          <a:extLst>
            <a:ext uri="{FF2B5EF4-FFF2-40B4-BE49-F238E27FC236}">
              <a16:creationId xmlns:a16="http://schemas.microsoft.com/office/drawing/2014/main" id="{00000000-0008-0000-0500-0000B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6" name="Text Box 15">
          <a:extLst>
            <a:ext uri="{FF2B5EF4-FFF2-40B4-BE49-F238E27FC236}">
              <a16:creationId xmlns:a16="http://schemas.microsoft.com/office/drawing/2014/main" id="{00000000-0008-0000-0500-0000B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7" name="Text Box 15">
          <a:extLst>
            <a:ext uri="{FF2B5EF4-FFF2-40B4-BE49-F238E27FC236}">
              <a16:creationId xmlns:a16="http://schemas.microsoft.com/office/drawing/2014/main" id="{00000000-0008-0000-0500-0000B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8" name="Text Box 15">
          <a:extLst>
            <a:ext uri="{FF2B5EF4-FFF2-40B4-BE49-F238E27FC236}">
              <a16:creationId xmlns:a16="http://schemas.microsoft.com/office/drawing/2014/main" id="{00000000-0008-0000-0500-0000B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9" name="Text Box 15">
          <a:extLst>
            <a:ext uri="{FF2B5EF4-FFF2-40B4-BE49-F238E27FC236}">
              <a16:creationId xmlns:a16="http://schemas.microsoft.com/office/drawing/2014/main" id="{00000000-0008-0000-0500-0000B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90" name="Text Box 15">
          <a:extLst>
            <a:ext uri="{FF2B5EF4-FFF2-40B4-BE49-F238E27FC236}">
              <a16:creationId xmlns:a16="http://schemas.microsoft.com/office/drawing/2014/main" id="{00000000-0008-0000-0500-0000B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1" name="Text Box 15">
          <a:extLst>
            <a:ext uri="{FF2B5EF4-FFF2-40B4-BE49-F238E27FC236}">
              <a16:creationId xmlns:a16="http://schemas.microsoft.com/office/drawing/2014/main" id="{00000000-0008-0000-0500-0000BF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2" name="Text Box 15">
          <a:extLst>
            <a:ext uri="{FF2B5EF4-FFF2-40B4-BE49-F238E27FC236}">
              <a16:creationId xmlns:a16="http://schemas.microsoft.com/office/drawing/2014/main" id="{00000000-0008-0000-0500-0000C0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93" name="Text Box 15">
          <a:extLst>
            <a:ext uri="{FF2B5EF4-FFF2-40B4-BE49-F238E27FC236}">
              <a16:creationId xmlns:a16="http://schemas.microsoft.com/office/drawing/2014/main" id="{00000000-0008-0000-0500-0000C1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94" name="Text Box 15">
          <a:extLst>
            <a:ext uri="{FF2B5EF4-FFF2-40B4-BE49-F238E27FC236}">
              <a16:creationId xmlns:a16="http://schemas.microsoft.com/office/drawing/2014/main" id="{00000000-0008-0000-0500-0000C2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5" name="Text Box 15">
          <a:extLst>
            <a:ext uri="{FF2B5EF4-FFF2-40B4-BE49-F238E27FC236}">
              <a16:creationId xmlns:a16="http://schemas.microsoft.com/office/drawing/2014/main" id="{00000000-0008-0000-0500-0000C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6" name="Text Box 15">
          <a:extLst>
            <a:ext uri="{FF2B5EF4-FFF2-40B4-BE49-F238E27FC236}">
              <a16:creationId xmlns:a16="http://schemas.microsoft.com/office/drawing/2014/main" id="{00000000-0008-0000-0500-0000C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7" name="Text Box 15">
          <a:extLst>
            <a:ext uri="{FF2B5EF4-FFF2-40B4-BE49-F238E27FC236}">
              <a16:creationId xmlns:a16="http://schemas.microsoft.com/office/drawing/2014/main" id="{00000000-0008-0000-0500-0000C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8" name="Text Box 15">
          <a:extLst>
            <a:ext uri="{FF2B5EF4-FFF2-40B4-BE49-F238E27FC236}">
              <a16:creationId xmlns:a16="http://schemas.microsoft.com/office/drawing/2014/main" id="{00000000-0008-0000-0500-0000C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9" name="Text Box 15">
          <a:extLst>
            <a:ext uri="{FF2B5EF4-FFF2-40B4-BE49-F238E27FC236}">
              <a16:creationId xmlns:a16="http://schemas.microsoft.com/office/drawing/2014/main" id="{00000000-0008-0000-0500-0000C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0" name="Text Box 15">
          <a:extLst>
            <a:ext uri="{FF2B5EF4-FFF2-40B4-BE49-F238E27FC236}">
              <a16:creationId xmlns:a16="http://schemas.microsoft.com/office/drawing/2014/main" id="{00000000-0008-0000-0500-0000C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1" name="Text Box 15">
          <a:extLst>
            <a:ext uri="{FF2B5EF4-FFF2-40B4-BE49-F238E27FC236}">
              <a16:creationId xmlns:a16="http://schemas.microsoft.com/office/drawing/2014/main" id="{00000000-0008-0000-0500-0000C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2" name="Text Box 15">
          <a:extLst>
            <a:ext uri="{FF2B5EF4-FFF2-40B4-BE49-F238E27FC236}">
              <a16:creationId xmlns:a16="http://schemas.microsoft.com/office/drawing/2014/main" id="{00000000-0008-0000-0500-0000C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3" name="Text Box 15">
          <a:extLst>
            <a:ext uri="{FF2B5EF4-FFF2-40B4-BE49-F238E27FC236}">
              <a16:creationId xmlns:a16="http://schemas.microsoft.com/office/drawing/2014/main" id="{00000000-0008-0000-0500-0000C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4" name="Text Box 15">
          <a:extLst>
            <a:ext uri="{FF2B5EF4-FFF2-40B4-BE49-F238E27FC236}">
              <a16:creationId xmlns:a16="http://schemas.microsoft.com/office/drawing/2014/main" id="{00000000-0008-0000-0500-0000C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5" name="Text Box 15">
          <a:extLst>
            <a:ext uri="{FF2B5EF4-FFF2-40B4-BE49-F238E27FC236}">
              <a16:creationId xmlns:a16="http://schemas.microsoft.com/office/drawing/2014/main" id="{00000000-0008-0000-0500-0000C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6" name="Text Box 15">
          <a:extLst>
            <a:ext uri="{FF2B5EF4-FFF2-40B4-BE49-F238E27FC236}">
              <a16:creationId xmlns:a16="http://schemas.microsoft.com/office/drawing/2014/main" id="{00000000-0008-0000-0500-0000C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7" name="Text Box 15">
          <a:extLst>
            <a:ext uri="{FF2B5EF4-FFF2-40B4-BE49-F238E27FC236}">
              <a16:creationId xmlns:a16="http://schemas.microsoft.com/office/drawing/2014/main" id="{00000000-0008-0000-0500-0000C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8" name="Text Box 15">
          <a:extLst>
            <a:ext uri="{FF2B5EF4-FFF2-40B4-BE49-F238E27FC236}">
              <a16:creationId xmlns:a16="http://schemas.microsoft.com/office/drawing/2014/main" id="{00000000-0008-0000-0500-0000D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9" name="Text Box 15">
          <a:extLst>
            <a:ext uri="{FF2B5EF4-FFF2-40B4-BE49-F238E27FC236}">
              <a16:creationId xmlns:a16="http://schemas.microsoft.com/office/drawing/2014/main" id="{00000000-0008-0000-0500-0000D1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0" name="Text Box 15">
          <a:extLst>
            <a:ext uri="{FF2B5EF4-FFF2-40B4-BE49-F238E27FC236}">
              <a16:creationId xmlns:a16="http://schemas.microsoft.com/office/drawing/2014/main" id="{00000000-0008-0000-0500-0000D2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11" name="Text Box 15">
          <a:extLst>
            <a:ext uri="{FF2B5EF4-FFF2-40B4-BE49-F238E27FC236}">
              <a16:creationId xmlns:a16="http://schemas.microsoft.com/office/drawing/2014/main" id="{00000000-0008-0000-0500-0000D3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12" name="Text Box 15">
          <a:extLst>
            <a:ext uri="{FF2B5EF4-FFF2-40B4-BE49-F238E27FC236}">
              <a16:creationId xmlns:a16="http://schemas.microsoft.com/office/drawing/2014/main" id="{00000000-0008-0000-0500-0000D4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3" name="Text Box 15">
          <a:extLst>
            <a:ext uri="{FF2B5EF4-FFF2-40B4-BE49-F238E27FC236}">
              <a16:creationId xmlns:a16="http://schemas.microsoft.com/office/drawing/2014/main" id="{00000000-0008-0000-0500-0000D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4" name="Text Box 15">
          <a:extLst>
            <a:ext uri="{FF2B5EF4-FFF2-40B4-BE49-F238E27FC236}">
              <a16:creationId xmlns:a16="http://schemas.microsoft.com/office/drawing/2014/main" id="{00000000-0008-0000-0500-0000D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5" name="Text Box 15">
          <a:extLst>
            <a:ext uri="{FF2B5EF4-FFF2-40B4-BE49-F238E27FC236}">
              <a16:creationId xmlns:a16="http://schemas.microsoft.com/office/drawing/2014/main" id="{00000000-0008-0000-0500-0000D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6" name="Text Box 15">
          <a:extLst>
            <a:ext uri="{FF2B5EF4-FFF2-40B4-BE49-F238E27FC236}">
              <a16:creationId xmlns:a16="http://schemas.microsoft.com/office/drawing/2014/main" id="{00000000-0008-0000-0500-0000D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7" name="Text Box 15">
          <a:extLst>
            <a:ext uri="{FF2B5EF4-FFF2-40B4-BE49-F238E27FC236}">
              <a16:creationId xmlns:a16="http://schemas.microsoft.com/office/drawing/2014/main" id="{00000000-0008-0000-0500-0000D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8" name="Text Box 15">
          <a:extLst>
            <a:ext uri="{FF2B5EF4-FFF2-40B4-BE49-F238E27FC236}">
              <a16:creationId xmlns:a16="http://schemas.microsoft.com/office/drawing/2014/main" id="{00000000-0008-0000-0500-0000D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9" name="Text Box 15">
          <a:extLst>
            <a:ext uri="{FF2B5EF4-FFF2-40B4-BE49-F238E27FC236}">
              <a16:creationId xmlns:a16="http://schemas.microsoft.com/office/drawing/2014/main" id="{00000000-0008-0000-0500-0000D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0" name="Text Box 15">
          <a:extLst>
            <a:ext uri="{FF2B5EF4-FFF2-40B4-BE49-F238E27FC236}">
              <a16:creationId xmlns:a16="http://schemas.microsoft.com/office/drawing/2014/main" id="{00000000-0008-0000-0500-0000D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1" name="Text Box 15">
          <a:extLst>
            <a:ext uri="{FF2B5EF4-FFF2-40B4-BE49-F238E27FC236}">
              <a16:creationId xmlns:a16="http://schemas.microsoft.com/office/drawing/2014/main" id="{00000000-0008-0000-0500-0000D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2" name="Text Box 15">
          <a:extLst>
            <a:ext uri="{FF2B5EF4-FFF2-40B4-BE49-F238E27FC236}">
              <a16:creationId xmlns:a16="http://schemas.microsoft.com/office/drawing/2014/main" id="{00000000-0008-0000-0500-0000D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3" name="Text Box 15">
          <a:extLst>
            <a:ext uri="{FF2B5EF4-FFF2-40B4-BE49-F238E27FC236}">
              <a16:creationId xmlns:a16="http://schemas.microsoft.com/office/drawing/2014/main" id="{00000000-0008-0000-0500-0000D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4" name="Text Box 15">
          <a:extLst>
            <a:ext uri="{FF2B5EF4-FFF2-40B4-BE49-F238E27FC236}">
              <a16:creationId xmlns:a16="http://schemas.microsoft.com/office/drawing/2014/main" id="{00000000-0008-0000-0500-0000E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5" name="Text Box 15">
          <a:extLst>
            <a:ext uri="{FF2B5EF4-FFF2-40B4-BE49-F238E27FC236}">
              <a16:creationId xmlns:a16="http://schemas.microsoft.com/office/drawing/2014/main" id="{00000000-0008-0000-0500-0000E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6" name="Text Box 15">
          <a:extLst>
            <a:ext uri="{FF2B5EF4-FFF2-40B4-BE49-F238E27FC236}">
              <a16:creationId xmlns:a16="http://schemas.microsoft.com/office/drawing/2014/main" id="{00000000-0008-0000-0500-0000E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7" name="Text Box 15">
          <a:extLst>
            <a:ext uri="{FF2B5EF4-FFF2-40B4-BE49-F238E27FC236}">
              <a16:creationId xmlns:a16="http://schemas.microsoft.com/office/drawing/2014/main" id="{00000000-0008-0000-0500-0000E3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8" name="Text Box 15">
          <a:extLst>
            <a:ext uri="{FF2B5EF4-FFF2-40B4-BE49-F238E27FC236}">
              <a16:creationId xmlns:a16="http://schemas.microsoft.com/office/drawing/2014/main" id="{00000000-0008-0000-0500-0000E4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9" name="Text Box 15">
          <a:extLst>
            <a:ext uri="{FF2B5EF4-FFF2-40B4-BE49-F238E27FC236}">
              <a16:creationId xmlns:a16="http://schemas.microsoft.com/office/drawing/2014/main" id="{00000000-0008-0000-0500-0000E5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30" name="Text Box 15">
          <a:extLst>
            <a:ext uri="{FF2B5EF4-FFF2-40B4-BE49-F238E27FC236}">
              <a16:creationId xmlns:a16="http://schemas.microsoft.com/office/drawing/2014/main" id="{00000000-0008-0000-0500-0000E6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1" name="Text Box 15">
          <a:extLst>
            <a:ext uri="{FF2B5EF4-FFF2-40B4-BE49-F238E27FC236}">
              <a16:creationId xmlns:a16="http://schemas.microsoft.com/office/drawing/2014/main" id="{00000000-0008-0000-0500-0000E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2" name="Text Box 15">
          <a:extLst>
            <a:ext uri="{FF2B5EF4-FFF2-40B4-BE49-F238E27FC236}">
              <a16:creationId xmlns:a16="http://schemas.microsoft.com/office/drawing/2014/main" id="{00000000-0008-0000-0500-0000E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3" name="Text Box 15">
          <a:extLst>
            <a:ext uri="{FF2B5EF4-FFF2-40B4-BE49-F238E27FC236}">
              <a16:creationId xmlns:a16="http://schemas.microsoft.com/office/drawing/2014/main" id="{00000000-0008-0000-0500-0000E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4" name="Text Box 15">
          <a:extLst>
            <a:ext uri="{FF2B5EF4-FFF2-40B4-BE49-F238E27FC236}">
              <a16:creationId xmlns:a16="http://schemas.microsoft.com/office/drawing/2014/main" id="{00000000-0008-0000-0500-0000E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5" name="Text Box 15">
          <a:extLst>
            <a:ext uri="{FF2B5EF4-FFF2-40B4-BE49-F238E27FC236}">
              <a16:creationId xmlns:a16="http://schemas.microsoft.com/office/drawing/2014/main" id="{00000000-0008-0000-0500-0000E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6" name="Text Box 15">
          <a:extLst>
            <a:ext uri="{FF2B5EF4-FFF2-40B4-BE49-F238E27FC236}">
              <a16:creationId xmlns:a16="http://schemas.microsoft.com/office/drawing/2014/main" id="{00000000-0008-0000-0500-0000E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7" name="Text Box 15">
          <a:extLst>
            <a:ext uri="{FF2B5EF4-FFF2-40B4-BE49-F238E27FC236}">
              <a16:creationId xmlns:a16="http://schemas.microsoft.com/office/drawing/2014/main" id="{00000000-0008-0000-0500-0000E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38" name="Text Box 15">
          <a:extLst>
            <a:ext uri="{FF2B5EF4-FFF2-40B4-BE49-F238E27FC236}">
              <a16:creationId xmlns:a16="http://schemas.microsoft.com/office/drawing/2014/main" id="{00000000-0008-0000-0500-0000E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39" name="Text Box 15">
          <a:extLst>
            <a:ext uri="{FF2B5EF4-FFF2-40B4-BE49-F238E27FC236}">
              <a16:creationId xmlns:a16="http://schemas.microsoft.com/office/drawing/2014/main" id="{00000000-0008-0000-0500-0000E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0" name="Text Box 15">
          <a:extLst>
            <a:ext uri="{FF2B5EF4-FFF2-40B4-BE49-F238E27FC236}">
              <a16:creationId xmlns:a16="http://schemas.microsoft.com/office/drawing/2014/main" id="{00000000-0008-0000-0500-0000F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1" name="Text Box 15">
          <a:extLst>
            <a:ext uri="{FF2B5EF4-FFF2-40B4-BE49-F238E27FC236}">
              <a16:creationId xmlns:a16="http://schemas.microsoft.com/office/drawing/2014/main" id="{00000000-0008-0000-0500-0000F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2" name="Text Box 15">
          <a:extLst>
            <a:ext uri="{FF2B5EF4-FFF2-40B4-BE49-F238E27FC236}">
              <a16:creationId xmlns:a16="http://schemas.microsoft.com/office/drawing/2014/main" id="{00000000-0008-0000-0500-0000F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3" name="Text Box 15">
          <a:extLst>
            <a:ext uri="{FF2B5EF4-FFF2-40B4-BE49-F238E27FC236}">
              <a16:creationId xmlns:a16="http://schemas.microsoft.com/office/drawing/2014/main" id="{00000000-0008-0000-0500-0000F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4" name="Text Box 15">
          <a:extLst>
            <a:ext uri="{FF2B5EF4-FFF2-40B4-BE49-F238E27FC236}">
              <a16:creationId xmlns:a16="http://schemas.microsoft.com/office/drawing/2014/main" id="{00000000-0008-0000-0500-0000F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5" name="Text Box 15">
          <a:extLst>
            <a:ext uri="{FF2B5EF4-FFF2-40B4-BE49-F238E27FC236}">
              <a16:creationId xmlns:a16="http://schemas.microsoft.com/office/drawing/2014/main" id="{00000000-0008-0000-0500-0000F5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6" name="Text Box 15">
          <a:extLst>
            <a:ext uri="{FF2B5EF4-FFF2-40B4-BE49-F238E27FC236}">
              <a16:creationId xmlns:a16="http://schemas.microsoft.com/office/drawing/2014/main" id="{00000000-0008-0000-0500-0000F6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7" name="Text Box 15">
          <a:extLst>
            <a:ext uri="{FF2B5EF4-FFF2-40B4-BE49-F238E27FC236}">
              <a16:creationId xmlns:a16="http://schemas.microsoft.com/office/drawing/2014/main" id="{00000000-0008-0000-0500-0000F7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8" name="Text Box 15">
          <a:extLst>
            <a:ext uri="{FF2B5EF4-FFF2-40B4-BE49-F238E27FC236}">
              <a16:creationId xmlns:a16="http://schemas.microsoft.com/office/drawing/2014/main" id="{00000000-0008-0000-0500-0000F8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9" name="Text Box 15">
          <a:extLst>
            <a:ext uri="{FF2B5EF4-FFF2-40B4-BE49-F238E27FC236}">
              <a16:creationId xmlns:a16="http://schemas.microsoft.com/office/drawing/2014/main" id="{00000000-0008-0000-0500-0000F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0" name="Text Box 15">
          <a:extLst>
            <a:ext uri="{FF2B5EF4-FFF2-40B4-BE49-F238E27FC236}">
              <a16:creationId xmlns:a16="http://schemas.microsoft.com/office/drawing/2014/main" id="{00000000-0008-0000-0500-0000F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1" name="Text Box 15">
          <a:extLst>
            <a:ext uri="{FF2B5EF4-FFF2-40B4-BE49-F238E27FC236}">
              <a16:creationId xmlns:a16="http://schemas.microsoft.com/office/drawing/2014/main" id="{00000000-0008-0000-0500-0000F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2" name="Text Box 15">
          <a:extLst>
            <a:ext uri="{FF2B5EF4-FFF2-40B4-BE49-F238E27FC236}">
              <a16:creationId xmlns:a16="http://schemas.microsoft.com/office/drawing/2014/main" id="{00000000-0008-0000-0500-0000F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3" name="Text Box 15">
          <a:extLst>
            <a:ext uri="{FF2B5EF4-FFF2-40B4-BE49-F238E27FC236}">
              <a16:creationId xmlns:a16="http://schemas.microsoft.com/office/drawing/2014/main" id="{00000000-0008-0000-0500-0000F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4" name="Text Box 15">
          <a:extLst>
            <a:ext uri="{FF2B5EF4-FFF2-40B4-BE49-F238E27FC236}">
              <a16:creationId xmlns:a16="http://schemas.microsoft.com/office/drawing/2014/main" id="{00000000-0008-0000-0500-0000F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5" name="Text Box 15">
          <a:extLst>
            <a:ext uri="{FF2B5EF4-FFF2-40B4-BE49-F238E27FC236}">
              <a16:creationId xmlns:a16="http://schemas.microsoft.com/office/drawing/2014/main" id="{00000000-0008-0000-0500-0000F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6" name="Text Box 15">
          <a:extLst>
            <a:ext uri="{FF2B5EF4-FFF2-40B4-BE49-F238E27FC236}">
              <a16:creationId xmlns:a16="http://schemas.microsoft.com/office/drawing/2014/main" id="{00000000-0008-0000-0500-00000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7" name="Text Box 15">
          <a:extLst>
            <a:ext uri="{FF2B5EF4-FFF2-40B4-BE49-F238E27FC236}">
              <a16:creationId xmlns:a16="http://schemas.microsoft.com/office/drawing/2014/main" id="{00000000-0008-0000-0500-00000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8" name="Text Box 15">
          <a:extLst>
            <a:ext uri="{FF2B5EF4-FFF2-40B4-BE49-F238E27FC236}">
              <a16:creationId xmlns:a16="http://schemas.microsoft.com/office/drawing/2014/main" id="{00000000-0008-0000-0500-00000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9" name="Text Box 15">
          <a:extLst>
            <a:ext uri="{FF2B5EF4-FFF2-40B4-BE49-F238E27FC236}">
              <a16:creationId xmlns:a16="http://schemas.microsoft.com/office/drawing/2014/main" id="{00000000-0008-0000-0500-00000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0" name="Text Box 15">
          <a:extLst>
            <a:ext uri="{FF2B5EF4-FFF2-40B4-BE49-F238E27FC236}">
              <a16:creationId xmlns:a16="http://schemas.microsoft.com/office/drawing/2014/main" id="{00000000-0008-0000-0500-00000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1" name="Text Box 15">
          <a:extLst>
            <a:ext uri="{FF2B5EF4-FFF2-40B4-BE49-F238E27FC236}">
              <a16:creationId xmlns:a16="http://schemas.microsoft.com/office/drawing/2014/main" id="{00000000-0008-0000-0500-00000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2" name="Text Box 15">
          <a:extLst>
            <a:ext uri="{FF2B5EF4-FFF2-40B4-BE49-F238E27FC236}">
              <a16:creationId xmlns:a16="http://schemas.microsoft.com/office/drawing/2014/main" id="{00000000-0008-0000-0500-00000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3" name="Text Box 15">
          <a:extLst>
            <a:ext uri="{FF2B5EF4-FFF2-40B4-BE49-F238E27FC236}">
              <a16:creationId xmlns:a16="http://schemas.microsoft.com/office/drawing/2014/main" id="{00000000-0008-0000-0500-00000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4" name="Text Box 15">
          <a:extLst>
            <a:ext uri="{FF2B5EF4-FFF2-40B4-BE49-F238E27FC236}">
              <a16:creationId xmlns:a16="http://schemas.microsoft.com/office/drawing/2014/main" id="{00000000-0008-0000-0500-00000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5" name="Text Box 15">
          <a:extLst>
            <a:ext uri="{FF2B5EF4-FFF2-40B4-BE49-F238E27FC236}">
              <a16:creationId xmlns:a16="http://schemas.microsoft.com/office/drawing/2014/main" id="{00000000-0008-0000-0500-00000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6" name="Text Box 15">
          <a:extLst>
            <a:ext uri="{FF2B5EF4-FFF2-40B4-BE49-F238E27FC236}">
              <a16:creationId xmlns:a16="http://schemas.microsoft.com/office/drawing/2014/main" id="{00000000-0008-0000-0500-00000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7" name="Text Box 15">
          <a:extLst>
            <a:ext uri="{FF2B5EF4-FFF2-40B4-BE49-F238E27FC236}">
              <a16:creationId xmlns:a16="http://schemas.microsoft.com/office/drawing/2014/main" id="{00000000-0008-0000-0500-00000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8" name="Text Box 15">
          <a:extLst>
            <a:ext uri="{FF2B5EF4-FFF2-40B4-BE49-F238E27FC236}">
              <a16:creationId xmlns:a16="http://schemas.microsoft.com/office/drawing/2014/main" id="{00000000-0008-0000-0500-00000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9" name="Text Box 15">
          <a:extLst>
            <a:ext uri="{FF2B5EF4-FFF2-40B4-BE49-F238E27FC236}">
              <a16:creationId xmlns:a16="http://schemas.microsoft.com/office/drawing/2014/main" id="{00000000-0008-0000-0500-00000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0" name="Text Box 15">
          <a:extLst>
            <a:ext uri="{FF2B5EF4-FFF2-40B4-BE49-F238E27FC236}">
              <a16:creationId xmlns:a16="http://schemas.microsoft.com/office/drawing/2014/main" id="{00000000-0008-0000-0500-00000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1" name="Text Box 15">
          <a:extLst>
            <a:ext uri="{FF2B5EF4-FFF2-40B4-BE49-F238E27FC236}">
              <a16:creationId xmlns:a16="http://schemas.microsoft.com/office/drawing/2014/main" id="{00000000-0008-0000-0500-00000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2" name="Text Box 15">
          <a:extLst>
            <a:ext uri="{FF2B5EF4-FFF2-40B4-BE49-F238E27FC236}">
              <a16:creationId xmlns:a16="http://schemas.microsoft.com/office/drawing/2014/main" id="{00000000-0008-0000-0500-00001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3" name="Text Box 15">
          <a:extLst>
            <a:ext uri="{FF2B5EF4-FFF2-40B4-BE49-F238E27FC236}">
              <a16:creationId xmlns:a16="http://schemas.microsoft.com/office/drawing/2014/main" id="{00000000-0008-0000-0500-00001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4" name="Text Box 15">
          <a:extLst>
            <a:ext uri="{FF2B5EF4-FFF2-40B4-BE49-F238E27FC236}">
              <a16:creationId xmlns:a16="http://schemas.microsoft.com/office/drawing/2014/main" id="{00000000-0008-0000-0500-00001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5" name="Text Box 15">
          <a:extLst>
            <a:ext uri="{FF2B5EF4-FFF2-40B4-BE49-F238E27FC236}">
              <a16:creationId xmlns:a16="http://schemas.microsoft.com/office/drawing/2014/main" id="{00000000-0008-0000-0500-00001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6" name="Text Box 15">
          <a:extLst>
            <a:ext uri="{FF2B5EF4-FFF2-40B4-BE49-F238E27FC236}">
              <a16:creationId xmlns:a16="http://schemas.microsoft.com/office/drawing/2014/main" id="{00000000-0008-0000-0500-00001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7" name="Text Box 15">
          <a:extLst>
            <a:ext uri="{FF2B5EF4-FFF2-40B4-BE49-F238E27FC236}">
              <a16:creationId xmlns:a16="http://schemas.microsoft.com/office/drawing/2014/main" id="{00000000-0008-0000-0500-00001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8" name="Text Box 15">
          <a:extLst>
            <a:ext uri="{FF2B5EF4-FFF2-40B4-BE49-F238E27FC236}">
              <a16:creationId xmlns:a16="http://schemas.microsoft.com/office/drawing/2014/main" id="{00000000-0008-0000-0500-00001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9" name="Text Box 15">
          <a:extLst>
            <a:ext uri="{FF2B5EF4-FFF2-40B4-BE49-F238E27FC236}">
              <a16:creationId xmlns:a16="http://schemas.microsoft.com/office/drawing/2014/main" id="{00000000-0008-0000-0500-00001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80" name="Text Box 15">
          <a:extLst>
            <a:ext uri="{FF2B5EF4-FFF2-40B4-BE49-F238E27FC236}">
              <a16:creationId xmlns:a16="http://schemas.microsoft.com/office/drawing/2014/main" id="{00000000-0008-0000-0500-00001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1" name="Text Box 15">
          <a:extLst>
            <a:ext uri="{FF2B5EF4-FFF2-40B4-BE49-F238E27FC236}">
              <a16:creationId xmlns:a16="http://schemas.microsoft.com/office/drawing/2014/main" id="{00000000-0008-0000-0500-00001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2" name="Text Box 15">
          <a:extLst>
            <a:ext uri="{FF2B5EF4-FFF2-40B4-BE49-F238E27FC236}">
              <a16:creationId xmlns:a16="http://schemas.microsoft.com/office/drawing/2014/main" id="{00000000-0008-0000-0500-00001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83" name="Text Box 15">
          <a:extLst>
            <a:ext uri="{FF2B5EF4-FFF2-40B4-BE49-F238E27FC236}">
              <a16:creationId xmlns:a16="http://schemas.microsoft.com/office/drawing/2014/main" id="{00000000-0008-0000-0500-00001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84" name="Text Box 15">
          <a:extLst>
            <a:ext uri="{FF2B5EF4-FFF2-40B4-BE49-F238E27FC236}">
              <a16:creationId xmlns:a16="http://schemas.microsoft.com/office/drawing/2014/main" id="{00000000-0008-0000-0500-00001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5" name="Text Box 15">
          <a:extLst>
            <a:ext uri="{FF2B5EF4-FFF2-40B4-BE49-F238E27FC236}">
              <a16:creationId xmlns:a16="http://schemas.microsoft.com/office/drawing/2014/main" id="{00000000-0008-0000-0500-00001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6" name="Text Box 15">
          <a:extLst>
            <a:ext uri="{FF2B5EF4-FFF2-40B4-BE49-F238E27FC236}">
              <a16:creationId xmlns:a16="http://schemas.microsoft.com/office/drawing/2014/main" id="{00000000-0008-0000-0500-00001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7" name="Text Box 15">
          <a:extLst>
            <a:ext uri="{FF2B5EF4-FFF2-40B4-BE49-F238E27FC236}">
              <a16:creationId xmlns:a16="http://schemas.microsoft.com/office/drawing/2014/main" id="{00000000-0008-0000-0500-00001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8" name="Text Box 15">
          <a:extLst>
            <a:ext uri="{FF2B5EF4-FFF2-40B4-BE49-F238E27FC236}">
              <a16:creationId xmlns:a16="http://schemas.microsoft.com/office/drawing/2014/main" id="{00000000-0008-0000-0500-00002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9" name="Text Box 15">
          <a:extLst>
            <a:ext uri="{FF2B5EF4-FFF2-40B4-BE49-F238E27FC236}">
              <a16:creationId xmlns:a16="http://schemas.microsoft.com/office/drawing/2014/main" id="{00000000-0008-0000-0500-00002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0" name="Text Box 15">
          <a:extLst>
            <a:ext uri="{FF2B5EF4-FFF2-40B4-BE49-F238E27FC236}">
              <a16:creationId xmlns:a16="http://schemas.microsoft.com/office/drawing/2014/main" id="{00000000-0008-0000-0500-00002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1" name="Text Box 15">
          <a:extLst>
            <a:ext uri="{FF2B5EF4-FFF2-40B4-BE49-F238E27FC236}">
              <a16:creationId xmlns:a16="http://schemas.microsoft.com/office/drawing/2014/main" id="{00000000-0008-0000-0500-00002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2" name="Text Box 15">
          <a:extLst>
            <a:ext uri="{FF2B5EF4-FFF2-40B4-BE49-F238E27FC236}">
              <a16:creationId xmlns:a16="http://schemas.microsoft.com/office/drawing/2014/main" id="{00000000-0008-0000-0500-00002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3" name="Text Box 15">
          <a:extLst>
            <a:ext uri="{FF2B5EF4-FFF2-40B4-BE49-F238E27FC236}">
              <a16:creationId xmlns:a16="http://schemas.microsoft.com/office/drawing/2014/main" id="{00000000-0008-0000-0500-00002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4" name="Text Box 15">
          <a:extLst>
            <a:ext uri="{FF2B5EF4-FFF2-40B4-BE49-F238E27FC236}">
              <a16:creationId xmlns:a16="http://schemas.microsoft.com/office/drawing/2014/main" id="{00000000-0008-0000-0500-00002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5" name="Text Box 15">
          <a:extLst>
            <a:ext uri="{FF2B5EF4-FFF2-40B4-BE49-F238E27FC236}">
              <a16:creationId xmlns:a16="http://schemas.microsoft.com/office/drawing/2014/main" id="{00000000-0008-0000-0500-00002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6" name="Text Box 15">
          <a:extLst>
            <a:ext uri="{FF2B5EF4-FFF2-40B4-BE49-F238E27FC236}">
              <a16:creationId xmlns:a16="http://schemas.microsoft.com/office/drawing/2014/main" id="{00000000-0008-0000-0500-00002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7" name="Text Box 15">
          <a:extLst>
            <a:ext uri="{FF2B5EF4-FFF2-40B4-BE49-F238E27FC236}">
              <a16:creationId xmlns:a16="http://schemas.microsoft.com/office/drawing/2014/main" id="{00000000-0008-0000-0500-00002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8" name="Text Box 15">
          <a:extLst>
            <a:ext uri="{FF2B5EF4-FFF2-40B4-BE49-F238E27FC236}">
              <a16:creationId xmlns:a16="http://schemas.microsoft.com/office/drawing/2014/main" id="{00000000-0008-0000-0500-00002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9" name="Text Box 15">
          <a:extLst>
            <a:ext uri="{FF2B5EF4-FFF2-40B4-BE49-F238E27FC236}">
              <a16:creationId xmlns:a16="http://schemas.microsoft.com/office/drawing/2014/main" id="{00000000-0008-0000-0500-00002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0" name="Text Box 15">
          <a:extLst>
            <a:ext uri="{FF2B5EF4-FFF2-40B4-BE49-F238E27FC236}">
              <a16:creationId xmlns:a16="http://schemas.microsoft.com/office/drawing/2014/main" id="{00000000-0008-0000-0500-00002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01" name="Text Box 15">
          <a:extLst>
            <a:ext uri="{FF2B5EF4-FFF2-40B4-BE49-F238E27FC236}">
              <a16:creationId xmlns:a16="http://schemas.microsoft.com/office/drawing/2014/main" id="{00000000-0008-0000-0500-00002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02" name="Text Box 15">
          <a:extLst>
            <a:ext uri="{FF2B5EF4-FFF2-40B4-BE49-F238E27FC236}">
              <a16:creationId xmlns:a16="http://schemas.microsoft.com/office/drawing/2014/main" id="{00000000-0008-0000-0500-00002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3" name="Text Box 15">
          <a:extLst>
            <a:ext uri="{FF2B5EF4-FFF2-40B4-BE49-F238E27FC236}">
              <a16:creationId xmlns:a16="http://schemas.microsoft.com/office/drawing/2014/main" id="{00000000-0008-0000-0500-00002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4" name="Text Box 15">
          <a:extLst>
            <a:ext uri="{FF2B5EF4-FFF2-40B4-BE49-F238E27FC236}">
              <a16:creationId xmlns:a16="http://schemas.microsoft.com/office/drawing/2014/main" id="{00000000-0008-0000-0500-00003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5" name="Text Box 15">
          <a:extLst>
            <a:ext uri="{FF2B5EF4-FFF2-40B4-BE49-F238E27FC236}">
              <a16:creationId xmlns:a16="http://schemas.microsoft.com/office/drawing/2014/main" id="{00000000-0008-0000-0500-00003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6" name="Text Box 15">
          <a:extLst>
            <a:ext uri="{FF2B5EF4-FFF2-40B4-BE49-F238E27FC236}">
              <a16:creationId xmlns:a16="http://schemas.microsoft.com/office/drawing/2014/main" id="{00000000-0008-0000-0500-00003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7" name="Text Box 15">
          <a:extLst>
            <a:ext uri="{FF2B5EF4-FFF2-40B4-BE49-F238E27FC236}">
              <a16:creationId xmlns:a16="http://schemas.microsoft.com/office/drawing/2014/main" id="{00000000-0008-0000-0500-00003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8" name="Text Box 15">
          <a:extLst>
            <a:ext uri="{FF2B5EF4-FFF2-40B4-BE49-F238E27FC236}">
              <a16:creationId xmlns:a16="http://schemas.microsoft.com/office/drawing/2014/main" id="{00000000-0008-0000-0500-00003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9" name="Text Box 15">
          <a:extLst>
            <a:ext uri="{FF2B5EF4-FFF2-40B4-BE49-F238E27FC236}">
              <a16:creationId xmlns:a16="http://schemas.microsoft.com/office/drawing/2014/main" id="{00000000-0008-0000-0500-00003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0" name="Text Box 15">
          <a:extLst>
            <a:ext uri="{FF2B5EF4-FFF2-40B4-BE49-F238E27FC236}">
              <a16:creationId xmlns:a16="http://schemas.microsoft.com/office/drawing/2014/main" id="{00000000-0008-0000-0500-00003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1" name="Text Box 15">
          <a:extLst>
            <a:ext uri="{FF2B5EF4-FFF2-40B4-BE49-F238E27FC236}">
              <a16:creationId xmlns:a16="http://schemas.microsoft.com/office/drawing/2014/main" id="{00000000-0008-0000-0500-00003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2" name="Text Box 15">
          <a:extLst>
            <a:ext uri="{FF2B5EF4-FFF2-40B4-BE49-F238E27FC236}">
              <a16:creationId xmlns:a16="http://schemas.microsoft.com/office/drawing/2014/main" id="{00000000-0008-0000-0500-00003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3" name="Text Box 15">
          <a:extLst>
            <a:ext uri="{FF2B5EF4-FFF2-40B4-BE49-F238E27FC236}">
              <a16:creationId xmlns:a16="http://schemas.microsoft.com/office/drawing/2014/main" id="{00000000-0008-0000-0500-00003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4" name="Text Box 15">
          <a:extLst>
            <a:ext uri="{FF2B5EF4-FFF2-40B4-BE49-F238E27FC236}">
              <a16:creationId xmlns:a16="http://schemas.microsoft.com/office/drawing/2014/main" id="{00000000-0008-0000-0500-00003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5" name="Text Box 15">
          <a:extLst>
            <a:ext uri="{FF2B5EF4-FFF2-40B4-BE49-F238E27FC236}">
              <a16:creationId xmlns:a16="http://schemas.microsoft.com/office/drawing/2014/main" id="{00000000-0008-0000-0500-00003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6" name="Text Box 15">
          <a:extLst>
            <a:ext uri="{FF2B5EF4-FFF2-40B4-BE49-F238E27FC236}">
              <a16:creationId xmlns:a16="http://schemas.microsoft.com/office/drawing/2014/main" id="{00000000-0008-0000-0500-00003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7" name="Text Box 15">
          <a:extLst>
            <a:ext uri="{FF2B5EF4-FFF2-40B4-BE49-F238E27FC236}">
              <a16:creationId xmlns:a16="http://schemas.microsoft.com/office/drawing/2014/main" id="{00000000-0008-0000-0500-00003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8" name="Text Box 15">
          <a:extLst>
            <a:ext uri="{FF2B5EF4-FFF2-40B4-BE49-F238E27FC236}">
              <a16:creationId xmlns:a16="http://schemas.microsoft.com/office/drawing/2014/main" id="{00000000-0008-0000-0500-00003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9" name="Text Box 15">
          <a:extLst>
            <a:ext uri="{FF2B5EF4-FFF2-40B4-BE49-F238E27FC236}">
              <a16:creationId xmlns:a16="http://schemas.microsoft.com/office/drawing/2014/main" id="{00000000-0008-0000-0500-00003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20" name="Text Box 15">
          <a:extLst>
            <a:ext uri="{FF2B5EF4-FFF2-40B4-BE49-F238E27FC236}">
              <a16:creationId xmlns:a16="http://schemas.microsoft.com/office/drawing/2014/main" id="{00000000-0008-0000-0500-00004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1" name="Text Box 15">
          <a:extLst>
            <a:ext uri="{FF2B5EF4-FFF2-40B4-BE49-F238E27FC236}">
              <a16:creationId xmlns:a16="http://schemas.microsoft.com/office/drawing/2014/main" id="{00000000-0008-0000-0500-00004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2" name="Text Box 15">
          <a:extLst>
            <a:ext uri="{FF2B5EF4-FFF2-40B4-BE49-F238E27FC236}">
              <a16:creationId xmlns:a16="http://schemas.microsoft.com/office/drawing/2014/main" id="{00000000-0008-0000-0500-00004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3" name="Text Box 15">
          <a:extLst>
            <a:ext uri="{FF2B5EF4-FFF2-40B4-BE49-F238E27FC236}">
              <a16:creationId xmlns:a16="http://schemas.microsoft.com/office/drawing/2014/main" id="{00000000-0008-0000-0500-00004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4" name="Text Box 15">
          <a:extLst>
            <a:ext uri="{FF2B5EF4-FFF2-40B4-BE49-F238E27FC236}">
              <a16:creationId xmlns:a16="http://schemas.microsoft.com/office/drawing/2014/main" id="{00000000-0008-0000-0500-00004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5" name="Text Box 15">
          <a:extLst>
            <a:ext uri="{FF2B5EF4-FFF2-40B4-BE49-F238E27FC236}">
              <a16:creationId xmlns:a16="http://schemas.microsoft.com/office/drawing/2014/main" id="{00000000-0008-0000-0500-00004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6" name="Text Box 15">
          <a:extLst>
            <a:ext uri="{FF2B5EF4-FFF2-40B4-BE49-F238E27FC236}">
              <a16:creationId xmlns:a16="http://schemas.microsoft.com/office/drawing/2014/main" id="{00000000-0008-0000-0500-00004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7" name="Text Box 15">
          <a:extLst>
            <a:ext uri="{FF2B5EF4-FFF2-40B4-BE49-F238E27FC236}">
              <a16:creationId xmlns:a16="http://schemas.microsoft.com/office/drawing/2014/main" id="{00000000-0008-0000-0500-00004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28" name="Text Box 15">
          <a:extLst>
            <a:ext uri="{FF2B5EF4-FFF2-40B4-BE49-F238E27FC236}">
              <a16:creationId xmlns:a16="http://schemas.microsoft.com/office/drawing/2014/main" id="{00000000-0008-0000-0500-00004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29" name="Text Box 15">
          <a:extLst>
            <a:ext uri="{FF2B5EF4-FFF2-40B4-BE49-F238E27FC236}">
              <a16:creationId xmlns:a16="http://schemas.microsoft.com/office/drawing/2014/main" id="{00000000-0008-0000-0500-00004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0" name="Text Box 15">
          <a:extLst>
            <a:ext uri="{FF2B5EF4-FFF2-40B4-BE49-F238E27FC236}">
              <a16:creationId xmlns:a16="http://schemas.microsoft.com/office/drawing/2014/main" id="{00000000-0008-0000-0500-00004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1" name="Text Box 15">
          <a:extLst>
            <a:ext uri="{FF2B5EF4-FFF2-40B4-BE49-F238E27FC236}">
              <a16:creationId xmlns:a16="http://schemas.microsoft.com/office/drawing/2014/main" id="{00000000-0008-0000-0500-00004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2" name="Text Box 15">
          <a:extLst>
            <a:ext uri="{FF2B5EF4-FFF2-40B4-BE49-F238E27FC236}">
              <a16:creationId xmlns:a16="http://schemas.microsoft.com/office/drawing/2014/main" id="{00000000-0008-0000-0500-00004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3" name="Text Box 15">
          <a:extLst>
            <a:ext uri="{FF2B5EF4-FFF2-40B4-BE49-F238E27FC236}">
              <a16:creationId xmlns:a16="http://schemas.microsoft.com/office/drawing/2014/main" id="{00000000-0008-0000-0500-00004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4" name="Text Box 15">
          <a:extLst>
            <a:ext uri="{FF2B5EF4-FFF2-40B4-BE49-F238E27FC236}">
              <a16:creationId xmlns:a16="http://schemas.microsoft.com/office/drawing/2014/main" id="{00000000-0008-0000-0500-00004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5" name="Text Box 15">
          <a:extLst>
            <a:ext uri="{FF2B5EF4-FFF2-40B4-BE49-F238E27FC236}">
              <a16:creationId xmlns:a16="http://schemas.microsoft.com/office/drawing/2014/main" id="{00000000-0008-0000-0500-00004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6" name="Text Box 15">
          <a:extLst>
            <a:ext uri="{FF2B5EF4-FFF2-40B4-BE49-F238E27FC236}">
              <a16:creationId xmlns:a16="http://schemas.microsoft.com/office/drawing/2014/main" id="{00000000-0008-0000-0500-00005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7" name="Text Box 15">
          <a:extLst>
            <a:ext uri="{FF2B5EF4-FFF2-40B4-BE49-F238E27FC236}">
              <a16:creationId xmlns:a16="http://schemas.microsoft.com/office/drawing/2014/main" id="{00000000-0008-0000-0500-00005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8" name="Text Box 15">
          <a:extLst>
            <a:ext uri="{FF2B5EF4-FFF2-40B4-BE49-F238E27FC236}">
              <a16:creationId xmlns:a16="http://schemas.microsoft.com/office/drawing/2014/main" id="{00000000-0008-0000-0500-00005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9" name="Text Box 15">
          <a:extLst>
            <a:ext uri="{FF2B5EF4-FFF2-40B4-BE49-F238E27FC236}">
              <a16:creationId xmlns:a16="http://schemas.microsoft.com/office/drawing/2014/main" id="{00000000-0008-0000-0500-00005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0" name="Text Box 15">
          <a:extLst>
            <a:ext uri="{FF2B5EF4-FFF2-40B4-BE49-F238E27FC236}">
              <a16:creationId xmlns:a16="http://schemas.microsoft.com/office/drawing/2014/main" id="{00000000-0008-0000-0500-00005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1" name="Text Box 15">
          <a:extLst>
            <a:ext uri="{FF2B5EF4-FFF2-40B4-BE49-F238E27FC236}">
              <a16:creationId xmlns:a16="http://schemas.microsoft.com/office/drawing/2014/main" id="{00000000-0008-0000-0500-00005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2" name="Text Box 15">
          <a:extLst>
            <a:ext uri="{FF2B5EF4-FFF2-40B4-BE49-F238E27FC236}">
              <a16:creationId xmlns:a16="http://schemas.microsoft.com/office/drawing/2014/main" id="{00000000-0008-0000-0500-00005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3" name="Text Box 15">
          <a:extLst>
            <a:ext uri="{FF2B5EF4-FFF2-40B4-BE49-F238E27FC236}">
              <a16:creationId xmlns:a16="http://schemas.microsoft.com/office/drawing/2014/main" id="{00000000-0008-0000-0500-00005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4" name="Text Box 15">
          <a:extLst>
            <a:ext uri="{FF2B5EF4-FFF2-40B4-BE49-F238E27FC236}">
              <a16:creationId xmlns:a16="http://schemas.microsoft.com/office/drawing/2014/main" id="{00000000-0008-0000-0500-00005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5" name="Text Box 15">
          <a:extLst>
            <a:ext uri="{FF2B5EF4-FFF2-40B4-BE49-F238E27FC236}">
              <a16:creationId xmlns:a16="http://schemas.microsoft.com/office/drawing/2014/main" id="{00000000-0008-0000-0500-00005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6" name="Text Box 15">
          <a:extLst>
            <a:ext uri="{FF2B5EF4-FFF2-40B4-BE49-F238E27FC236}">
              <a16:creationId xmlns:a16="http://schemas.microsoft.com/office/drawing/2014/main" id="{00000000-0008-0000-0500-00005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7" name="Text Box 15">
          <a:extLst>
            <a:ext uri="{FF2B5EF4-FFF2-40B4-BE49-F238E27FC236}">
              <a16:creationId xmlns:a16="http://schemas.microsoft.com/office/drawing/2014/main" id="{00000000-0008-0000-0500-00005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8" name="Text Box 15">
          <a:extLst>
            <a:ext uri="{FF2B5EF4-FFF2-40B4-BE49-F238E27FC236}">
              <a16:creationId xmlns:a16="http://schemas.microsoft.com/office/drawing/2014/main" id="{00000000-0008-0000-0500-00005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9" name="Text Box 15">
          <a:extLst>
            <a:ext uri="{FF2B5EF4-FFF2-40B4-BE49-F238E27FC236}">
              <a16:creationId xmlns:a16="http://schemas.microsoft.com/office/drawing/2014/main" id="{00000000-0008-0000-0500-00005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0" name="Text Box 15">
          <a:extLst>
            <a:ext uri="{FF2B5EF4-FFF2-40B4-BE49-F238E27FC236}">
              <a16:creationId xmlns:a16="http://schemas.microsoft.com/office/drawing/2014/main" id="{00000000-0008-0000-0500-00005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1" name="Text Box 15">
          <a:extLst>
            <a:ext uri="{FF2B5EF4-FFF2-40B4-BE49-F238E27FC236}">
              <a16:creationId xmlns:a16="http://schemas.microsoft.com/office/drawing/2014/main" id="{00000000-0008-0000-0500-00005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2" name="Text Box 15">
          <a:extLst>
            <a:ext uri="{FF2B5EF4-FFF2-40B4-BE49-F238E27FC236}">
              <a16:creationId xmlns:a16="http://schemas.microsoft.com/office/drawing/2014/main" id="{00000000-0008-0000-0500-00006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3" name="Text Box 15">
          <a:extLst>
            <a:ext uri="{FF2B5EF4-FFF2-40B4-BE49-F238E27FC236}">
              <a16:creationId xmlns:a16="http://schemas.microsoft.com/office/drawing/2014/main" id="{00000000-0008-0000-0500-00006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4" name="Text Box 15">
          <a:extLst>
            <a:ext uri="{FF2B5EF4-FFF2-40B4-BE49-F238E27FC236}">
              <a16:creationId xmlns:a16="http://schemas.microsoft.com/office/drawing/2014/main" id="{00000000-0008-0000-0500-00006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5" name="Text Box 15">
          <a:extLst>
            <a:ext uri="{FF2B5EF4-FFF2-40B4-BE49-F238E27FC236}">
              <a16:creationId xmlns:a16="http://schemas.microsoft.com/office/drawing/2014/main" id="{00000000-0008-0000-0500-00006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6" name="Text Box 15">
          <a:extLst>
            <a:ext uri="{FF2B5EF4-FFF2-40B4-BE49-F238E27FC236}">
              <a16:creationId xmlns:a16="http://schemas.microsoft.com/office/drawing/2014/main" id="{00000000-0008-0000-0500-00006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7" name="Text Box 15">
          <a:extLst>
            <a:ext uri="{FF2B5EF4-FFF2-40B4-BE49-F238E27FC236}">
              <a16:creationId xmlns:a16="http://schemas.microsoft.com/office/drawing/2014/main" id="{00000000-0008-0000-0500-00006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8" name="Text Box 15">
          <a:extLst>
            <a:ext uri="{FF2B5EF4-FFF2-40B4-BE49-F238E27FC236}">
              <a16:creationId xmlns:a16="http://schemas.microsoft.com/office/drawing/2014/main" id="{00000000-0008-0000-0500-00006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9" name="Text Box 15">
          <a:extLst>
            <a:ext uri="{FF2B5EF4-FFF2-40B4-BE49-F238E27FC236}">
              <a16:creationId xmlns:a16="http://schemas.microsoft.com/office/drawing/2014/main" id="{00000000-0008-0000-0500-00006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0" name="Text Box 15">
          <a:extLst>
            <a:ext uri="{FF2B5EF4-FFF2-40B4-BE49-F238E27FC236}">
              <a16:creationId xmlns:a16="http://schemas.microsoft.com/office/drawing/2014/main" id="{00000000-0008-0000-0500-00006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1" name="Text Box 15">
          <a:extLst>
            <a:ext uri="{FF2B5EF4-FFF2-40B4-BE49-F238E27FC236}">
              <a16:creationId xmlns:a16="http://schemas.microsoft.com/office/drawing/2014/main" id="{00000000-0008-0000-0500-00006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2" name="Text Box 15">
          <a:extLst>
            <a:ext uri="{FF2B5EF4-FFF2-40B4-BE49-F238E27FC236}">
              <a16:creationId xmlns:a16="http://schemas.microsoft.com/office/drawing/2014/main" id="{00000000-0008-0000-0500-00006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3" name="Text Box 15">
          <a:extLst>
            <a:ext uri="{FF2B5EF4-FFF2-40B4-BE49-F238E27FC236}">
              <a16:creationId xmlns:a16="http://schemas.microsoft.com/office/drawing/2014/main" id="{00000000-0008-0000-0500-00006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4" name="Text Box 15">
          <a:extLst>
            <a:ext uri="{FF2B5EF4-FFF2-40B4-BE49-F238E27FC236}">
              <a16:creationId xmlns:a16="http://schemas.microsoft.com/office/drawing/2014/main" id="{00000000-0008-0000-0500-00006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5" name="Text Box 15">
          <a:extLst>
            <a:ext uri="{FF2B5EF4-FFF2-40B4-BE49-F238E27FC236}">
              <a16:creationId xmlns:a16="http://schemas.microsoft.com/office/drawing/2014/main" id="{00000000-0008-0000-0500-00006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6" name="Text Box 15">
          <a:extLst>
            <a:ext uri="{FF2B5EF4-FFF2-40B4-BE49-F238E27FC236}">
              <a16:creationId xmlns:a16="http://schemas.microsoft.com/office/drawing/2014/main" id="{00000000-0008-0000-0500-00006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7" name="Text Box 15">
          <a:extLst>
            <a:ext uri="{FF2B5EF4-FFF2-40B4-BE49-F238E27FC236}">
              <a16:creationId xmlns:a16="http://schemas.microsoft.com/office/drawing/2014/main" id="{00000000-0008-0000-0500-00006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8" name="Text Box 15">
          <a:extLst>
            <a:ext uri="{FF2B5EF4-FFF2-40B4-BE49-F238E27FC236}">
              <a16:creationId xmlns:a16="http://schemas.microsoft.com/office/drawing/2014/main" id="{00000000-0008-0000-0500-00007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9" name="Text Box 15">
          <a:extLst>
            <a:ext uri="{FF2B5EF4-FFF2-40B4-BE49-F238E27FC236}">
              <a16:creationId xmlns:a16="http://schemas.microsoft.com/office/drawing/2014/main" id="{00000000-0008-0000-0500-00007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70" name="Text Box 15">
          <a:extLst>
            <a:ext uri="{FF2B5EF4-FFF2-40B4-BE49-F238E27FC236}">
              <a16:creationId xmlns:a16="http://schemas.microsoft.com/office/drawing/2014/main" id="{00000000-0008-0000-0500-00007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1" name="Text Box 15">
          <a:extLst>
            <a:ext uri="{FF2B5EF4-FFF2-40B4-BE49-F238E27FC236}">
              <a16:creationId xmlns:a16="http://schemas.microsoft.com/office/drawing/2014/main" id="{00000000-0008-0000-0500-000073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2" name="Text Box 15">
          <a:extLst>
            <a:ext uri="{FF2B5EF4-FFF2-40B4-BE49-F238E27FC236}">
              <a16:creationId xmlns:a16="http://schemas.microsoft.com/office/drawing/2014/main" id="{00000000-0008-0000-0500-000074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73" name="Text Box 15">
          <a:extLst>
            <a:ext uri="{FF2B5EF4-FFF2-40B4-BE49-F238E27FC236}">
              <a16:creationId xmlns:a16="http://schemas.microsoft.com/office/drawing/2014/main" id="{00000000-0008-0000-0500-000075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74" name="Text Box 15">
          <a:extLst>
            <a:ext uri="{FF2B5EF4-FFF2-40B4-BE49-F238E27FC236}">
              <a16:creationId xmlns:a16="http://schemas.microsoft.com/office/drawing/2014/main" id="{00000000-0008-0000-0500-000076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5" name="Text Box 15">
          <a:extLst>
            <a:ext uri="{FF2B5EF4-FFF2-40B4-BE49-F238E27FC236}">
              <a16:creationId xmlns:a16="http://schemas.microsoft.com/office/drawing/2014/main" id="{00000000-0008-0000-0500-00007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6" name="Text Box 15">
          <a:extLst>
            <a:ext uri="{FF2B5EF4-FFF2-40B4-BE49-F238E27FC236}">
              <a16:creationId xmlns:a16="http://schemas.microsoft.com/office/drawing/2014/main" id="{00000000-0008-0000-0500-00007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7" name="Text Box 15">
          <a:extLst>
            <a:ext uri="{FF2B5EF4-FFF2-40B4-BE49-F238E27FC236}">
              <a16:creationId xmlns:a16="http://schemas.microsoft.com/office/drawing/2014/main" id="{00000000-0008-0000-0500-00007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8" name="Text Box 15">
          <a:extLst>
            <a:ext uri="{FF2B5EF4-FFF2-40B4-BE49-F238E27FC236}">
              <a16:creationId xmlns:a16="http://schemas.microsoft.com/office/drawing/2014/main" id="{00000000-0008-0000-0500-00007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9" name="Text Box 15">
          <a:extLst>
            <a:ext uri="{FF2B5EF4-FFF2-40B4-BE49-F238E27FC236}">
              <a16:creationId xmlns:a16="http://schemas.microsoft.com/office/drawing/2014/main" id="{00000000-0008-0000-0500-00007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0" name="Text Box 15">
          <a:extLst>
            <a:ext uri="{FF2B5EF4-FFF2-40B4-BE49-F238E27FC236}">
              <a16:creationId xmlns:a16="http://schemas.microsoft.com/office/drawing/2014/main" id="{00000000-0008-0000-0500-00007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1" name="Text Box 15">
          <a:extLst>
            <a:ext uri="{FF2B5EF4-FFF2-40B4-BE49-F238E27FC236}">
              <a16:creationId xmlns:a16="http://schemas.microsoft.com/office/drawing/2014/main" id="{00000000-0008-0000-0500-00007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2" name="Text Box 15">
          <a:extLst>
            <a:ext uri="{FF2B5EF4-FFF2-40B4-BE49-F238E27FC236}">
              <a16:creationId xmlns:a16="http://schemas.microsoft.com/office/drawing/2014/main" id="{00000000-0008-0000-0500-00007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3" name="Text Box 15">
          <a:extLst>
            <a:ext uri="{FF2B5EF4-FFF2-40B4-BE49-F238E27FC236}">
              <a16:creationId xmlns:a16="http://schemas.microsoft.com/office/drawing/2014/main" id="{00000000-0008-0000-0500-00007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4" name="Text Box 15">
          <a:extLst>
            <a:ext uri="{FF2B5EF4-FFF2-40B4-BE49-F238E27FC236}">
              <a16:creationId xmlns:a16="http://schemas.microsoft.com/office/drawing/2014/main" id="{00000000-0008-0000-0500-00008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5" name="Text Box 15">
          <a:extLst>
            <a:ext uri="{FF2B5EF4-FFF2-40B4-BE49-F238E27FC236}">
              <a16:creationId xmlns:a16="http://schemas.microsoft.com/office/drawing/2014/main" id="{00000000-0008-0000-0500-00008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6" name="Text Box 15">
          <a:extLst>
            <a:ext uri="{FF2B5EF4-FFF2-40B4-BE49-F238E27FC236}">
              <a16:creationId xmlns:a16="http://schemas.microsoft.com/office/drawing/2014/main" id="{00000000-0008-0000-0500-00008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7" name="Text Box 15">
          <a:extLst>
            <a:ext uri="{FF2B5EF4-FFF2-40B4-BE49-F238E27FC236}">
              <a16:creationId xmlns:a16="http://schemas.microsoft.com/office/drawing/2014/main" id="{00000000-0008-0000-0500-00008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8" name="Text Box 15">
          <a:extLst>
            <a:ext uri="{FF2B5EF4-FFF2-40B4-BE49-F238E27FC236}">
              <a16:creationId xmlns:a16="http://schemas.microsoft.com/office/drawing/2014/main" id="{00000000-0008-0000-0500-00008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9" name="Text Box 15">
          <a:extLst>
            <a:ext uri="{FF2B5EF4-FFF2-40B4-BE49-F238E27FC236}">
              <a16:creationId xmlns:a16="http://schemas.microsoft.com/office/drawing/2014/main" id="{00000000-0008-0000-0500-000085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0" name="Text Box 15">
          <a:extLst>
            <a:ext uri="{FF2B5EF4-FFF2-40B4-BE49-F238E27FC236}">
              <a16:creationId xmlns:a16="http://schemas.microsoft.com/office/drawing/2014/main" id="{00000000-0008-0000-0500-000086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91" name="Text Box 15">
          <a:extLst>
            <a:ext uri="{FF2B5EF4-FFF2-40B4-BE49-F238E27FC236}">
              <a16:creationId xmlns:a16="http://schemas.microsoft.com/office/drawing/2014/main" id="{00000000-0008-0000-0500-000087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92" name="Text Box 15">
          <a:extLst>
            <a:ext uri="{FF2B5EF4-FFF2-40B4-BE49-F238E27FC236}">
              <a16:creationId xmlns:a16="http://schemas.microsoft.com/office/drawing/2014/main" id="{00000000-0008-0000-0500-000088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3" name="Text Box 15">
          <a:extLst>
            <a:ext uri="{FF2B5EF4-FFF2-40B4-BE49-F238E27FC236}">
              <a16:creationId xmlns:a16="http://schemas.microsoft.com/office/drawing/2014/main" id="{00000000-0008-0000-0500-00008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4" name="Text Box 15">
          <a:extLst>
            <a:ext uri="{FF2B5EF4-FFF2-40B4-BE49-F238E27FC236}">
              <a16:creationId xmlns:a16="http://schemas.microsoft.com/office/drawing/2014/main" id="{00000000-0008-0000-0500-00008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5" name="Text Box 15">
          <a:extLst>
            <a:ext uri="{FF2B5EF4-FFF2-40B4-BE49-F238E27FC236}">
              <a16:creationId xmlns:a16="http://schemas.microsoft.com/office/drawing/2014/main" id="{00000000-0008-0000-0500-00008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6" name="Text Box 15">
          <a:extLst>
            <a:ext uri="{FF2B5EF4-FFF2-40B4-BE49-F238E27FC236}">
              <a16:creationId xmlns:a16="http://schemas.microsoft.com/office/drawing/2014/main" id="{00000000-0008-0000-0500-00008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7" name="Text Box 15">
          <a:extLst>
            <a:ext uri="{FF2B5EF4-FFF2-40B4-BE49-F238E27FC236}">
              <a16:creationId xmlns:a16="http://schemas.microsoft.com/office/drawing/2014/main" id="{00000000-0008-0000-0500-00008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8" name="Text Box 15">
          <a:extLst>
            <a:ext uri="{FF2B5EF4-FFF2-40B4-BE49-F238E27FC236}">
              <a16:creationId xmlns:a16="http://schemas.microsoft.com/office/drawing/2014/main" id="{00000000-0008-0000-0500-00008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9" name="Text Box 15">
          <a:extLst>
            <a:ext uri="{FF2B5EF4-FFF2-40B4-BE49-F238E27FC236}">
              <a16:creationId xmlns:a16="http://schemas.microsoft.com/office/drawing/2014/main" id="{00000000-0008-0000-0500-00008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0" name="Text Box 15">
          <a:extLst>
            <a:ext uri="{FF2B5EF4-FFF2-40B4-BE49-F238E27FC236}">
              <a16:creationId xmlns:a16="http://schemas.microsoft.com/office/drawing/2014/main" id="{00000000-0008-0000-0500-00009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1" name="Text Box 15">
          <a:extLst>
            <a:ext uri="{FF2B5EF4-FFF2-40B4-BE49-F238E27FC236}">
              <a16:creationId xmlns:a16="http://schemas.microsoft.com/office/drawing/2014/main" id="{00000000-0008-0000-0500-00009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2" name="Text Box 15">
          <a:extLst>
            <a:ext uri="{FF2B5EF4-FFF2-40B4-BE49-F238E27FC236}">
              <a16:creationId xmlns:a16="http://schemas.microsoft.com/office/drawing/2014/main" id="{00000000-0008-0000-0500-00009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3" name="Text Box 15">
          <a:extLst>
            <a:ext uri="{FF2B5EF4-FFF2-40B4-BE49-F238E27FC236}">
              <a16:creationId xmlns:a16="http://schemas.microsoft.com/office/drawing/2014/main" id="{00000000-0008-0000-0500-00009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4" name="Text Box 15">
          <a:extLst>
            <a:ext uri="{FF2B5EF4-FFF2-40B4-BE49-F238E27FC236}">
              <a16:creationId xmlns:a16="http://schemas.microsoft.com/office/drawing/2014/main" id="{00000000-0008-0000-0500-00009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5" name="Text Box 15">
          <a:extLst>
            <a:ext uri="{FF2B5EF4-FFF2-40B4-BE49-F238E27FC236}">
              <a16:creationId xmlns:a16="http://schemas.microsoft.com/office/drawing/2014/main" id="{00000000-0008-0000-0500-00009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6" name="Text Box 15">
          <a:extLst>
            <a:ext uri="{FF2B5EF4-FFF2-40B4-BE49-F238E27FC236}">
              <a16:creationId xmlns:a16="http://schemas.microsoft.com/office/drawing/2014/main" id="{00000000-0008-0000-0500-00009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7" name="Text Box 15">
          <a:extLst>
            <a:ext uri="{FF2B5EF4-FFF2-40B4-BE49-F238E27FC236}">
              <a16:creationId xmlns:a16="http://schemas.microsoft.com/office/drawing/2014/main" id="{00000000-0008-0000-0500-00009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8" name="Text Box 15">
          <a:extLst>
            <a:ext uri="{FF2B5EF4-FFF2-40B4-BE49-F238E27FC236}">
              <a16:creationId xmlns:a16="http://schemas.microsoft.com/office/drawing/2014/main" id="{00000000-0008-0000-0500-00009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9" name="Text Box 15">
          <a:extLst>
            <a:ext uri="{FF2B5EF4-FFF2-40B4-BE49-F238E27FC236}">
              <a16:creationId xmlns:a16="http://schemas.microsoft.com/office/drawing/2014/main" id="{00000000-0008-0000-0500-00009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10" name="Text Box 15">
          <a:extLst>
            <a:ext uri="{FF2B5EF4-FFF2-40B4-BE49-F238E27FC236}">
              <a16:creationId xmlns:a16="http://schemas.microsoft.com/office/drawing/2014/main" id="{00000000-0008-0000-0500-00009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1" name="Text Box 15">
          <a:extLst>
            <a:ext uri="{FF2B5EF4-FFF2-40B4-BE49-F238E27FC236}">
              <a16:creationId xmlns:a16="http://schemas.microsoft.com/office/drawing/2014/main" id="{00000000-0008-0000-0500-00009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2" name="Text Box 15">
          <a:extLst>
            <a:ext uri="{FF2B5EF4-FFF2-40B4-BE49-F238E27FC236}">
              <a16:creationId xmlns:a16="http://schemas.microsoft.com/office/drawing/2014/main" id="{00000000-0008-0000-0500-00009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3" name="Text Box 15">
          <a:extLst>
            <a:ext uri="{FF2B5EF4-FFF2-40B4-BE49-F238E27FC236}">
              <a16:creationId xmlns:a16="http://schemas.microsoft.com/office/drawing/2014/main" id="{00000000-0008-0000-0500-00009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4" name="Text Box 15">
          <a:extLst>
            <a:ext uri="{FF2B5EF4-FFF2-40B4-BE49-F238E27FC236}">
              <a16:creationId xmlns:a16="http://schemas.microsoft.com/office/drawing/2014/main" id="{00000000-0008-0000-0500-00009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5" name="Text Box 15">
          <a:extLst>
            <a:ext uri="{FF2B5EF4-FFF2-40B4-BE49-F238E27FC236}">
              <a16:creationId xmlns:a16="http://schemas.microsoft.com/office/drawing/2014/main" id="{00000000-0008-0000-0500-00009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6" name="Text Box 15">
          <a:extLst>
            <a:ext uri="{FF2B5EF4-FFF2-40B4-BE49-F238E27FC236}">
              <a16:creationId xmlns:a16="http://schemas.microsoft.com/office/drawing/2014/main" id="{00000000-0008-0000-0500-0000A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7" name="Text Box 15">
          <a:extLst>
            <a:ext uri="{FF2B5EF4-FFF2-40B4-BE49-F238E27FC236}">
              <a16:creationId xmlns:a16="http://schemas.microsoft.com/office/drawing/2014/main" id="{00000000-0008-0000-0500-0000A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18" name="Text Box 15">
          <a:extLst>
            <a:ext uri="{FF2B5EF4-FFF2-40B4-BE49-F238E27FC236}">
              <a16:creationId xmlns:a16="http://schemas.microsoft.com/office/drawing/2014/main" id="{00000000-0008-0000-0500-0000A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19" name="Text Box 15">
          <a:extLst>
            <a:ext uri="{FF2B5EF4-FFF2-40B4-BE49-F238E27FC236}">
              <a16:creationId xmlns:a16="http://schemas.microsoft.com/office/drawing/2014/main" id="{00000000-0008-0000-0500-0000A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0" name="Text Box 15">
          <a:extLst>
            <a:ext uri="{FF2B5EF4-FFF2-40B4-BE49-F238E27FC236}">
              <a16:creationId xmlns:a16="http://schemas.microsoft.com/office/drawing/2014/main" id="{00000000-0008-0000-0500-0000A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1" name="Text Box 15">
          <a:extLst>
            <a:ext uri="{FF2B5EF4-FFF2-40B4-BE49-F238E27FC236}">
              <a16:creationId xmlns:a16="http://schemas.microsoft.com/office/drawing/2014/main" id="{00000000-0008-0000-0500-0000A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2" name="Text Box 15">
          <a:extLst>
            <a:ext uri="{FF2B5EF4-FFF2-40B4-BE49-F238E27FC236}">
              <a16:creationId xmlns:a16="http://schemas.microsoft.com/office/drawing/2014/main" id="{00000000-0008-0000-0500-0000A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3" name="Text Box 15">
          <a:extLst>
            <a:ext uri="{FF2B5EF4-FFF2-40B4-BE49-F238E27FC236}">
              <a16:creationId xmlns:a16="http://schemas.microsoft.com/office/drawing/2014/main" id="{00000000-0008-0000-0500-0000A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4" name="Text Box 15">
          <a:extLst>
            <a:ext uri="{FF2B5EF4-FFF2-40B4-BE49-F238E27FC236}">
              <a16:creationId xmlns:a16="http://schemas.microsoft.com/office/drawing/2014/main" id="{00000000-0008-0000-0500-0000A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5" name="Text Box 15">
          <a:extLst>
            <a:ext uri="{FF2B5EF4-FFF2-40B4-BE49-F238E27FC236}">
              <a16:creationId xmlns:a16="http://schemas.microsoft.com/office/drawing/2014/main" id="{00000000-0008-0000-0500-0000A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6" name="Text Box 15">
          <a:extLst>
            <a:ext uri="{FF2B5EF4-FFF2-40B4-BE49-F238E27FC236}">
              <a16:creationId xmlns:a16="http://schemas.microsoft.com/office/drawing/2014/main" id="{00000000-0008-0000-0500-0000A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7" name="Text Box 15">
          <a:extLst>
            <a:ext uri="{FF2B5EF4-FFF2-40B4-BE49-F238E27FC236}">
              <a16:creationId xmlns:a16="http://schemas.microsoft.com/office/drawing/2014/main" id="{00000000-0008-0000-0500-0000A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8" name="Text Box 15">
          <a:extLst>
            <a:ext uri="{FF2B5EF4-FFF2-40B4-BE49-F238E27FC236}">
              <a16:creationId xmlns:a16="http://schemas.microsoft.com/office/drawing/2014/main" id="{00000000-0008-0000-0500-0000A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9" name="Text Box 15">
          <a:extLst>
            <a:ext uri="{FF2B5EF4-FFF2-40B4-BE49-F238E27FC236}">
              <a16:creationId xmlns:a16="http://schemas.microsoft.com/office/drawing/2014/main" id="{00000000-0008-0000-0500-0000A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0" name="Text Box 15">
          <a:extLst>
            <a:ext uri="{FF2B5EF4-FFF2-40B4-BE49-F238E27FC236}">
              <a16:creationId xmlns:a16="http://schemas.microsoft.com/office/drawing/2014/main" id="{00000000-0008-0000-0500-0000A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1" name="Text Box 15">
          <a:extLst>
            <a:ext uri="{FF2B5EF4-FFF2-40B4-BE49-F238E27FC236}">
              <a16:creationId xmlns:a16="http://schemas.microsoft.com/office/drawing/2014/main" id="{00000000-0008-0000-0500-0000A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2" name="Text Box 15">
          <a:extLst>
            <a:ext uri="{FF2B5EF4-FFF2-40B4-BE49-F238E27FC236}">
              <a16:creationId xmlns:a16="http://schemas.microsoft.com/office/drawing/2014/main" id="{00000000-0008-0000-0500-0000B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3" name="Text Box 15">
          <a:extLst>
            <a:ext uri="{FF2B5EF4-FFF2-40B4-BE49-F238E27FC236}">
              <a16:creationId xmlns:a16="http://schemas.microsoft.com/office/drawing/2014/main" id="{00000000-0008-0000-0500-0000B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4" name="Text Box 15">
          <a:extLst>
            <a:ext uri="{FF2B5EF4-FFF2-40B4-BE49-F238E27FC236}">
              <a16:creationId xmlns:a16="http://schemas.microsoft.com/office/drawing/2014/main" id="{00000000-0008-0000-0500-0000B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5" name="Text Box 15">
          <a:extLst>
            <a:ext uri="{FF2B5EF4-FFF2-40B4-BE49-F238E27FC236}">
              <a16:creationId xmlns:a16="http://schemas.microsoft.com/office/drawing/2014/main" id="{00000000-0008-0000-0500-0000B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6" name="Text Box 15">
          <a:extLst>
            <a:ext uri="{FF2B5EF4-FFF2-40B4-BE49-F238E27FC236}">
              <a16:creationId xmlns:a16="http://schemas.microsoft.com/office/drawing/2014/main" id="{00000000-0008-0000-0500-0000B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7" name="Text Box 15">
          <a:extLst>
            <a:ext uri="{FF2B5EF4-FFF2-40B4-BE49-F238E27FC236}">
              <a16:creationId xmlns:a16="http://schemas.microsoft.com/office/drawing/2014/main" id="{00000000-0008-0000-0500-0000B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8" name="Text Box 15">
          <a:extLst>
            <a:ext uri="{FF2B5EF4-FFF2-40B4-BE49-F238E27FC236}">
              <a16:creationId xmlns:a16="http://schemas.microsoft.com/office/drawing/2014/main" id="{00000000-0008-0000-0500-0000B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9" name="Text Box 15">
          <a:extLst>
            <a:ext uri="{FF2B5EF4-FFF2-40B4-BE49-F238E27FC236}">
              <a16:creationId xmlns:a16="http://schemas.microsoft.com/office/drawing/2014/main" id="{00000000-0008-0000-0500-0000B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0" name="Text Box 15">
          <a:extLst>
            <a:ext uri="{FF2B5EF4-FFF2-40B4-BE49-F238E27FC236}">
              <a16:creationId xmlns:a16="http://schemas.microsoft.com/office/drawing/2014/main" id="{00000000-0008-0000-0500-0000B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1" name="Text Box 15">
          <a:extLst>
            <a:ext uri="{FF2B5EF4-FFF2-40B4-BE49-F238E27FC236}">
              <a16:creationId xmlns:a16="http://schemas.microsoft.com/office/drawing/2014/main" id="{00000000-0008-0000-0500-0000B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2" name="Text Box 15">
          <a:extLst>
            <a:ext uri="{FF2B5EF4-FFF2-40B4-BE49-F238E27FC236}">
              <a16:creationId xmlns:a16="http://schemas.microsoft.com/office/drawing/2014/main" id="{00000000-0008-0000-0500-0000B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3" name="Text Box 15">
          <a:extLst>
            <a:ext uri="{FF2B5EF4-FFF2-40B4-BE49-F238E27FC236}">
              <a16:creationId xmlns:a16="http://schemas.microsoft.com/office/drawing/2014/main" id="{00000000-0008-0000-0500-0000B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4" name="Text Box 15">
          <a:extLst>
            <a:ext uri="{FF2B5EF4-FFF2-40B4-BE49-F238E27FC236}">
              <a16:creationId xmlns:a16="http://schemas.microsoft.com/office/drawing/2014/main" id="{00000000-0008-0000-0500-0000B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5" name="Text Box 15">
          <a:extLst>
            <a:ext uri="{FF2B5EF4-FFF2-40B4-BE49-F238E27FC236}">
              <a16:creationId xmlns:a16="http://schemas.microsoft.com/office/drawing/2014/main" id="{00000000-0008-0000-0500-0000B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6" name="Text Box 15">
          <a:extLst>
            <a:ext uri="{FF2B5EF4-FFF2-40B4-BE49-F238E27FC236}">
              <a16:creationId xmlns:a16="http://schemas.microsoft.com/office/drawing/2014/main" id="{00000000-0008-0000-0500-0000B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7" name="Text Box 15">
          <a:extLst>
            <a:ext uri="{FF2B5EF4-FFF2-40B4-BE49-F238E27FC236}">
              <a16:creationId xmlns:a16="http://schemas.microsoft.com/office/drawing/2014/main" id="{00000000-0008-0000-0500-0000B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8" name="Text Box 15">
          <a:extLst>
            <a:ext uri="{FF2B5EF4-FFF2-40B4-BE49-F238E27FC236}">
              <a16:creationId xmlns:a16="http://schemas.microsoft.com/office/drawing/2014/main" id="{00000000-0008-0000-0500-0000C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9" name="Text Box 15">
          <a:extLst>
            <a:ext uri="{FF2B5EF4-FFF2-40B4-BE49-F238E27FC236}">
              <a16:creationId xmlns:a16="http://schemas.microsoft.com/office/drawing/2014/main" id="{00000000-0008-0000-0500-0000C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0" name="Text Box 15">
          <a:extLst>
            <a:ext uri="{FF2B5EF4-FFF2-40B4-BE49-F238E27FC236}">
              <a16:creationId xmlns:a16="http://schemas.microsoft.com/office/drawing/2014/main" id="{00000000-0008-0000-0500-0000C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1" name="Text Box 15">
          <a:extLst>
            <a:ext uri="{FF2B5EF4-FFF2-40B4-BE49-F238E27FC236}">
              <a16:creationId xmlns:a16="http://schemas.microsoft.com/office/drawing/2014/main" id="{00000000-0008-0000-0500-0000C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2" name="Text Box 15">
          <a:extLst>
            <a:ext uri="{FF2B5EF4-FFF2-40B4-BE49-F238E27FC236}">
              <a16:creationId xmlns:a16="http://schemas.microsoft.com/office/drawing/2014/main" id="{00000000-0008-0000-0500-0000C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3" name="Text Box 15">
          <a:extLst>
            <a:ext uri="{FF2B5EF4-FFF2-40B4-BE49-F238E27FC236}">
              <a16:creationId xmlns:a16="http://schemas.microsoft.com/office/drawing/2014/main" id="{00000000-0008-0000-0500-0000C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4" name="Text Box 15">
          <a:extLst>
            <a:ext uri="{FF2B5EF4-FFF2-40B4-BE49-F238E27FC236}">
              <a16:creationId xmlns:a16="http://schemas.microsoft.com/office/drawing/2014/main" id="{00000000-0008-0000-0500-0000C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5" name="Text Box 15">
          <a:extLst>
            <a:ext uri="{FF2B5EF4-FFF2-40B4-BE49-F238E27FC236}">
              <a16:creationId xmlns:a16="http://schemas.microsoft.com/office/drawing/2014/main" id="{00000000-0008-0000-0500-0000C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6" name="Text Box 15">
          <a:extLst>
            <a:ext uri="{FF2B5EF4-FFF2-40B4-BE49-F238E27FC236}">
              <a16:creationId xmlns:a16="http://schemas.microsoft.com/office/drawing/2014/main" id="{00000000-0008-0000-0500-0000C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7" name="Text Box 15">
          <a:extLst>
            <a:ext uri="{FF2B5EF4-FFF2-40B4-BE49-F238E27FC236}">
              <a16:creationId xmlns:a16="http://schemas.microsoft.com/office/drawing/2014/main" id="{00000000-0008-0000-0500-0000C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8" name="Text Box 15">
          <a:extLst>
            <a:ext uri="{FF2B5EF4-FFF2-40B4-BE49-F238E27FC236}">
              <a16:creationId xmlns:a16="http://schemas.microsoft.com/office/drawing/2014/main" id="{00000000-0008-0000-0500-0000C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9" name="Text Box 15">
          <a:extLst>
            <a:ext uri="{FF2B5EF4-FFF2-40B4-BE49-F238E27FC236}">
              <a16:creationId xmlns:a16="http://schemas.microsoft.com/office/drawing/2014/main" id="{00000000-0008-0000-0500-0000C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0" name="Text Box 15">
          <a:extLst>
            <a:ext uri="{FF2B5EF4-FFF2-40B4-BE49-F238E27FC236}">
              <a16:creationId xmlns:a16="http://schemas.microsoft.com/office/drawing/2014/main" id="{00000000-0008-0000-0500-0000C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1" name="Text Box 15">
          <a:extLst>
            <a:ext uri="{FF2B5EF4-FFF2-40B4-BE49-F238E27FC236}">
              <a16:creationId xmlns:a16="http://schemas.microsoft.com/office/drawing/2014/main" id="{00000000-0008-0000-0500-0000C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2" name="Text Box 15">
          <a:extLst>
            <a:ext uri="{FF2B5EF4-FFF2-40B4-BE49-F238E27FC236}">
              <a16:creationId xmlns:a16="http://schemas.microsoft.com/office/drawing/2014/main" id="{00000000-0008-0000-0500-0000C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3" name="Text Box 15">
          <a:extLst>
            <a:ext uri="{FF2B5EF4-FFF2-40B4-BE49-F238E27FC236}">
              <a16:creationId xmlns:a16="http://schemas.microsoft.com/office/drawing/2014/main" id="{00000000-0008-0000-0500-0000C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4" name="Text Box 15">
          <a:extLst>
            <a:ext uri="{FF2B5EF4-FFF2-40B4-BE49-F238E27FC236}">
              <a16:creationId xmlns:a16="http://schemas.microsoft.com/office/drawing/2014/main" id="{00000000-0008-0000-0500-0000D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5" name="Text Box 15">
          <a:extLst>
            <a:ext uri="{FF2B5EF4-FFF2-40B4-BE49-F238E27FC236}">
              <a16:creationId xmlns:a16="http://schemas.microsoft.com/office/drawing/2014/main" id="{00000000-0008-0000-0500-0000D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6" name="Text Box 15">
          <a:extLst>
            <a:ext uri="{FF2B5EF4-FFF2-40B4-BE49-F238E27FC236}">
              <a16:creationId xmlns:a16="http://schemas.microsoft.com/office/drawing/2014/main" id="{00000000-0008-0000-0500-0000D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7" name="Text Box 15">
          <a:extLst>
            <a:ext uri="{FF2B5EF4-FFF2-40B4-BE49-F238E27FC236}">
              <a16:creationId xmlns:a16="http://schemas.microsoft.com/office/drawing/2014/main" id="{00000000-0008-0000-0500-0000D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8" name="Text Box 15">
          <a:extLst>
            <a:ext uri="{FF2B5EF4-FFF2-40B4-BE49-F238E27FC236}">
              <a16:creationId xmlns:a16="http://schemas.microsoft.com/office/drawing/2014/main" id="{00000000-0008-0000-0500-0000D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9" name="Text Box 15">
          <a:extLst>
            <a:ext uri="{FF2B5EF4-FFF2-40B4-BE49-F238E27FC236}">
              <a16:creationId xmlns:a16="http://schemas.microsoft.com/office/drawing/2014/main" id="{00000000-0008-0000-0500-0000D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0" name="Text Box 15">
          <a:extLst>
            <a:ext uri="{FF2B5EF4-FFF2-40B4-BE49-F238E27FC236}">
              <a16:creationId xmlns:a16="http://schemas.microsoft.com/office/drawing/2014/main" id="{00000000-0008-0000-0500-0000D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1" name="Text Box 15">
          <a:extLst>
            <a:ext uri="{FF2B5EF4-FFF2-40B4-BE49-F238E27FC236}">
              <a16:creationId xmlns:a16="http://schemas.microsoft.com/office/drawing/2014/main" id="{00000000-0008-0000-0500-0000D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2" name="Text Box 15">
          <a:extLst>
            <a:ext uri="{FF2B5EF4-FFF2-40B4-BE49-F238E27FC236}">
              <a16:creationId xmlns:a16="http://schemas.microsoft.com/office/drawing/2014/main" id="{00000000-0008-0000-0500-0000D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3" name="Text Box 15">
          <a:extLst>
            <a:ext uri="{FF2B5EF4-FFF2-40B4-BE49-F238E27FC236}">
              <a16:creationId xmlns:a16="http://schemas.microsoft.com/office/drawing/2014/main" id="{00000000-0008-0000-0500-0000D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4" name="Text Box 15">
          <a:extLst>
            <a:ext uri="{FF2B5EF4-FFF2-40B4-BE49-F238E27FC236}">
              <a16:creationId xmlns:a16="http://schemas.microsoft.com/office/drawing/2014/main" id="{00000000-0008-0000-0500-0000D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5" name="Text Box 15">
          <a:extLst>
            <a:ext uri="{FF2B5EF4-FFF2-40B4-BE49-F238E27FC236}">
              <a16:creationId xmlns:a16="http://schemas.microsoft.com/office/drawing/2014/main" id="{00000000-0008-0000-0500-0000D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6" name="Text Box 15">
          <a:extLst>
            <a:ext uri="{FF2B5EF4-FFF2-40B4-BE49-F238E27FC236}">
              <a16:creationId xmlns:a16="http://schemas.microsoft.com/office/drawing/2014/main" id="{00000000-0008-0000-0500-0000D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7" name="Text Box 15">
          <a:extLst>
            <a:ext uri="{FF2B5EF4-FFF2-40B4-BE49-F238E27FC236}">
              <a16:creationId xmlns:a16="http://schemas.microsoft.com/office/drawing/2014/main" id="{00000000-0008-0000-0500-0000D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8" name="Text Box 15">
          <a:extLst>
            <a:ext uri="{FF2B5EF4-FFF2-40B4-BE49-F238E27FC236}">
              <a16:creationId xmlns:a16="http://schemas.microsoft.com/office/drawing/2014/main" id="{00000000-0008-0000-0500-0000D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9" name="Text Box 15">
          <a:extLst>
            <a:ext uri="{FF2B5EF4-FFF2-40B4-BE49-F238E27FC236}">
              <a16:creationId xmlns:a16="http://schemas.microsoft.com/office/drawing/2014/main" id="{00000000-0008-0000-0500-0000D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0" name="Text Box 15">
          <a:extLst>
            <a:ext uri="{FF2B5EF4-FFF2-40B4-BE49-F238E27FC236}">
              <a16:creationId xmlns:a16="http://schemas.microsoft.com/office/drawing/2014/main" id="{00000000-0008-0000-0500-0000E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81" name="Text Box 15">
          <a:extLst>
            <a:ext uri="{FF2B5EF4-FFF2-40B4-BE49-F238E27FC236}">
              <a16:creationId xmlns:a16="http://schemas.microsoft.com/office/drawing/2014/main" id="{00000000-0008-0000-0500-0000E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82" name="Text Box 15">
          <a:extLst>
            <a:ext uri="{FF2B5EF4-FFF2-40B4-BE49-F238E27FC236}">
              <a16:creationId xmlns:a16="http://schemas.microsoft.com/office/drawing/2014/main" id="{00000000-0008-0000-0500-0000E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3" name="Text Box 15">
          <a:extLst>
            <a:ext uri="{FF2B5EF4-FFF2-40B4-BE49-F238E27FC236}">
              <a16:creationId xmlns:a16="http://schemas.microsoft.com/office/drawing/2014/main" id="{00000000-0008-0000-0500-0000E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4" name="Text Box 15">
          <a:extLst>
            <a:ext uri="{FF2B5EF4-FFF2-40B4-BE49-F238E27FC236}">
              <a16:creationId xmlns:a16="http://schemas.microsoft.com/office/drawing/2014/main" id="{00000000-0008-0000-0500-0000E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5" name="Text Box 15">
          <a:extLst>
            <a:ext uri="{FF2B5EF4-FFF2-40B4-BE49-F238E27FC236}">
              <a16:creationId xmlns:a16="http://schemas.microsoft.com/office/drawing/2014/main" id="{00000000-0008-0000-0500-0000E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6" name="Text Box 15">
          <a:extLst>
            <a:ext uri="{FF2B5EF4-FFF2-40B4-BE49-F238E27FC236}">
              <a16:creationId xmlns:a16="http://schemas.microsoft.com/office/drawing/2014/main" id="{00000000-0008-0000-0500-0000E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7" name="Text Box 15">
          <a:extLst>
            <a:ext uri="{FF2B5EF4-FFF2-40B4-BE49-F238E27FC236}">
              <a16:creationId xmlns:a16="http://schemas.microsoft.com/office/drawing/2014/main" id="{00000000-0008-0000-0500-0000E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8" name="Text Box 15">
          <a:extLst>
            <a:ext uri="{FF2B5EF4-FFF2-40B4-BE49-F238E27FC236}">
              <a16:creationId xmlns:a16="http://schemas.microsoft.com/office/drawing/2014/main" id="{00000000-0008-0000-0500-0000E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9" name="Text Box 15">
          <a:extLst>
            <a:ext uri="{FF2B5EF4-FFF2-40B4-BE49-F238E27FC236}">
              <a16:creationId xmlns:a16="http://schemas.microsoft.com/office/drawing/2014/main" id="{00000000-0008-0000-0500-0000E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0" name="Text Box 15">
          <a:extLst>
            <a:ext uri="{FF2B5EF4-FFF2-40B4-BE49-F238E27FC236}">
              <a16:creationId xmlns:a16="http://schemas.microsoft.com/office/drawing/2014/main" id="{00000000-0008-0000-0500-0000E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1" name="Text Box 15">
          <a:extLst>
            <a:ext uri="{FF2B5EF4-FFF2-40B4-BE49-F238E27FC236}">
              <a16:creationId xmlns:a16="http://schemas.microsoft.com/office/drawing/2014/main" id="{00000000-0008-0000-0500-0000E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2" name="Text Box 15">
          <a:extLst>
            <a:ext uri="{FF2B5EF4-FFF2-40B4-BE49-F238E27FC236}">
              <a16:creationId xmlns:a16="http://schemas.microsoft.com/office/drawing/2014/main" id="{00000000-0008-0000-0500-0000E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3" name="Text Box 15">
          <a:extLst>
            <a:ext uri="{FF2B5EF4-FFF2-40B4-BE49-F238E27FC236}">
              <a16:creationId xmlns:a16="http://schemas.microsoft.com/office/drawing/2014/main" id="{00000000-0008-0000-0500-0000E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4" name="Text Box 15">
          <a:extLst>
            <a:ext uri="{FF2B5EF4-FFF2-40B4-BE49-F238E27FC236}">
              <a16:creationId xmlns:a16="http://schemas.microsoft.com/office/drawing/2014/main" id="{00000000-0008-0000-0500-0000E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5" name="Text Box 15">
          <a:extLst>
            <a:ext uri="{FF2B5EF4-FFF2-40B4-BE49-F238E27FC236}">
              <a16:creationId xmlns:a16="http://schemas.microsoft.com/office/drawing/2014/main" id="{00000000-0008-0000-0500-0000E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6" name="Text Box 15">
          <a:extLst>
            <a:ext uri="{FF2B5EF4-FFF2-40B4-BE49-F238E27FC236}">
              <a16:creationId xmlns:a16="http://schemas.microsoft.com/office/drawing/2014/main" id="{00000000-0008-0000-0500-0000F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7" name="Text Box 15">
          <a:extLst>
            <a:ext uri="{FF2B5EF4-FFF2-40B4-BE49-F238E27FC236}">
              <a16:creationId xmlns:a16="http://schemas.microsoft.com/office/drawing/2014/main" id="{00000000-0008-0000-0500-0000F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8" name="Text Box 15">
          <a:extLst>
            <a:ext uri="{FF2B5EF4-FFF2-40B4-BE49-F238E27FC236}">
              <a16:creationId xmlns:a16="http://schemas.microsoft.com/office/drawing/2014/main" id="{00000000-0008-0000-0500-0000F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9" name="Text Box 15">
          <a:extLst>
            <a:ext uri="{FF2B5EF4-FFF2-40B4-BE49-F238E27FC236}">
              <a16:creationId xmlns:a16="http://schemas.microsoft.com/office/drawing/2014/main" id="{00000000-0008-0000-0500-0000F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0" name="Text Box 15">
          <a:extLst>
            <a:ext uri="{FF2B5EF4-FFF2-40B4-BE49-F238E27FC236}">
              <a16:creationId xmlns:a16="http://schemas.microsoft.com/office/drawing/2014/main" id="{00000000-0008-0000-0500-0000F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1" name="Text Box 15">
          <a:extLst>
            <a:ext uri="{FF2B5EF4-FFF2-40B4-BE49-F238E27FC236}">
              <a16:creationId xmlns:a16="http://schemas.microsoft.com/office/drawing/2014/main" id="{00000000-0008-0000-0500-0000F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2" name="Text Box 15">
          <a:extLst>
            <a:ext uri="{FF2B5EF4-FFF2-40B4-BE49-F238E27FC236}">
              <a16:creationId xmlns:a16="http://schemas.microsoft.com/office/drawing/2014/main" id="{00000000-0008-0000-0500-0000F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3" name="Text Box 15">
          <a:extLst>
            <a:ext uri="{FF2B5EF4-FFF2-40B4-BE49-F238E27FC236}">
              <a16:creationId xmlns:a16="http://schemas.microsoft.com/office/drawing/2014/main" id="{00000000-0008-0000-0500-0000F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4" name="Text Box 15">
          <a:extLst>
            <a:ext uri="{FF2B5EF4-FFF2-40B4-BE49-F238E27FC236}">
              <a16:creationId xmlns:a16="http://schemas.microsoft.com/office/drawing/2014/main" id="{00000000-0008-0000-0500-0000F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5" name="Text Box 15">
          <a:extLst>
            <a:ext uri="{FF2B5EF4-FFF2-40B4-BE49-F238E27FC236}">
              <a16:creationId xmlns:a16="http://schemas.microsoft.com/office/drawing/2014/main" id="{00000000-0008-0000-0500-0000F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6" name="Text Box 15">
          <a:extLst>
            <a:ext uri="{FF2B5EF4-FFF2-40B4-BE49-F238E27FC236}">
              <a16:creationId xmlns:a16="http://schemas.microsoft.com/office/drawing/2014/main" id="{00000000-0008-0000-0500-0000F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7" name="Text Box 15">
          <a:extLst>
            <a:ext uri="{FF2B5EF4-FFF2-40B4-BE49-F238E27FC236}">
              <a16:creationId xmlns:a16="http://schemas.microsoft.com/office/drawing/2014/main" id="{00000000-0008-0000-0500-0000F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8" name="Text Box 15">
          <a:extLst>
            <a:ext uri="{FF2B5EF4-FFF2-40B4-BE49-F238E27FC236}">
              <a16:creationId xmlns:a16="http://schemas.microsoft.com/office/drawing/2014/main" id="{00000000-0008-0000-0500-0000F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9" name="Text Box 15">
          <a:extLst>
            <a:ext uri="{FF2B5EF4-FFF2-40B4-BE49-F238E27FC236}">
              <a16:creationId xmlns:a16="http://schemas.microsoft.com/office/drawing/2014/main" id="{00000000-0008-0000-0500-0000F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0" name="Text Box 15">
          <a:extLst>
            <a:ext uri="{FF2B5EF4-FFF2-40B4-BE49-F238E27FC236}">
              <a16:creationId xmlns:a16="http://schemas.microsoft.com/office/drawing/2014/main" id="{00000000-0008-0000-0500-0000F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1" name="Text Box 15">
          <a:extLst>
            <a:ext uri="{FF2B5EF4-FFF2-40B4-BE49-F238E27FC236}">
              <a16:creationId xmlns:a16="http://schemas.microsoft.com/office/drawing/2014/main" id="{00000000-0008-0000-0500-0000F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2" name="Text Box 15">
          <a:extLst>
            <a:ext uri="{FF2B5EF4-FFF2-40B4-BE49-F238E27FC236}">
              <a16:creationId xmlns:a16="http://schemas.microsoft.com/office/drawing/2014/main" id="{00000000-0008-0000-0500-00000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3" name="Text Box 15">
          <a:extLst>
            <a:ext uri="{FF2B5EF4-FFF2-40B4-BE49-F238E27FC236}">
              <a16:creationId xmlns:a16="http://schemas.microsoft.com/office/drawing/2014/main" id="{00000000-0008-0000-0500-00000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4" name="Text Box 15">
          <a:extLst>
            <a:ext uri="{FF2B5EF4-FFF2-40B4-BE49-F238E27FC236}">
              <a16:creationId xmlns:a16="http://schemas.microsoft.com/office/drawing/2014/main" id="{00000000-0008-0000-0500-00000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5" name="Text Box 15">
          <a:extLst>
            <a:ext uri="{FF2B5EF4-FFF2-40B4-BE49-F238E27FC236}">
              <a16:creationId xmlns:a16="http://schemas.microsoft.com/office/drawing/2014/main" id="{00000000-0008-0000-0500-00000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6" name="Text Box 15">
          <a:extLst>
            <a:ext uri="{FF2B5EF4-FFF2-40B4-BE49-F238E27FC236}">
              <a16:creationId xmlns:a16="http://schemas.microsoft.com/office/drawing/2014/main" id="{00000000-0008-0000-0500-00000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7" name="Text Box 15">
          <a:extLst>
            <a:ext uri="{FF2B5EF4-FFF2-40B4-BE49-F238E27FC236}">
              <a16:creationId xmlns:a16="http://schemas.microsoft.com/office/drawing/2014/main" id="{00000000-0008-0000-0500-00000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8" name="Text Box 15">
          <a:extLst>
            <a:ext uri="{FF2B5EF4-FFF2-40B4-BE49-F238E27FC236}">
              <a16:creationId xmlns:a16="http://schemas.microsoft.com/office/drawing/2014/main" id="{00000000-0008-0000-0500-00000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9" name="Text Box 15">
          <a:extLst>
            <a:ext uri="{FF2B5EF4-FFF2-40B4-BE49-F238E27FC236}">
              <a16:creationId xmlns:a16="http://schemas.microsoft.com/office/drawing/2014/main" id="{00000000-0008-0000-0500-00000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0" name="Text Box 15">
          <a:extLst>
            <a:ext uri="{FF2B5EF4-FFF2-40B4-BE49-F238E27FC236}">
              <a16:creationId xmlns:a16="http://schemas.microsoft.com/office/drawing/2014/main" id="{00000000-0008-0000-0500-00000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1" name="Text Box 15">
          <a:extLst>
            <a:ext uri="{FF2B5EF4-FFF2-40B4-BE49-F238E27FC236}">
              <a16:creationId xmlns:a16="http://schemas.microsoft.com/office/drawing/2014/main" id="{00000000-0008-0000-0500-00000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2" name="Text Box 15">
          <a:extLst>
            <a:ext uri="{FF2B5EF4-FFF2-40B4-BE49-F238E27FC236}">
              <a16:creationId xmlns:a16="http://schemas.microsoft.com/office/drawing/2014/main" id="{00000000-0008-0000-0500-00000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3" name="Text Box 15">
          <a:extLst>
            <a:ext uri="{FF2B5EF4-FFF2-40B4-BE49-F238E27FC236}">
              <a16:creationId xmlns:a16="http://schemas.microsoft.com/office/drawing/2014/main" id="{00000000-0008-0000-0500-00000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4" name="Text Box 15">
          <a:extLst>
            <a:ext uri="{FF2B5EF4-FFF2-40B4-BE49-F238E27FC236}">
              <a16:creationId xmlns:a16="http://schemas.microsoft.com/office/drawing/2014/main" id="{00000000-0008-0000-0500-00000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5" name="Text Box 15">
          <a:extLst>
            <a:ext uri="{FF2B5EF4-FFF2-40B4-BE49-F238E27FC236}">
              <a16:creationId xmlns:a16="http://schemas.microsoft.com/office/drawing/2014/main" id="{00000000-0008-0000-0500-00000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6" name="Text Box 15">
          <a:extLst>
            <a:ext uri="{FF2B5EF4-FFF2-40B4-BE49-F238E27FC236}">
              <a16:creationId xmlns:a16="http://schemas.microsoft.com/office/drawing/2014/main" id="{00000000-0008-0000-0500-00000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7" name="Text Box 15">
          <a:extLst>
            <a:ext uri="{FF2B5EF4-FFF2-40B4-BE49-F238E27FC236}">
              <a16:creationId xmlns:a16="http://schemas.microsoft.com/office/drawing/2014/main" id="{00000000-0008-0000-0500-00000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8" name="Text Box 15">
          <a:extLst>
            <a:ext uri="{FF2B5EF4-FFF2-40B4-BE49-F238E27FC236}">
              <a16:creationId xmlns:a16="http://schemas.microsoft.com/office/drawing/2014/main" id="{00000000-0008-0000-0500-00001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9" name="Text Box 15">
          <a:extLst>
            <a:ext uri="{FF2B5EF4-FFF2-40B4-BE49-F238E27FC236}">
              <a16:creationId xmlns:a16="http://schemas.microsoft.com/office/drawing/2014/main" id="{00000000-0008-0000-0500-00001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0" name="Text Box 15">
          <a:extLst>
            <a:ext uri="{FF2B5EF4-FFF2-40B4-BE49-F238E27FC236}">
              <a16:creationId xmlns:a16="http://schemas.microsoft.com/office/drawing/2014/main" id="{00000000-0008-0000-0500-00001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1" name="Text Box 15">
          <a:extLst>
            <a:ext uri="{FF2B5EF4-FFF2-40B4-BE49-F238E27FC236}">
              <a16:creationId xmlns:a16="http://schemas.microsoft.com/office/drawing/2014/main" id="{00000000-0008-0000-0500-00001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2" name="Text Box 15">
          <a:extLst>
            <a:ext uri="{FF2B5EF4-FFF2-40B4-BE49-F238E27FC236}">
              <a16:creationId xmlns:a16="http://schemas.microsoft.com/office/drawing/2014/main" id="{00000000-0008-0000-0500-00001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3" name="Text Box 15">
          <a:extLst>
            <a:ext uri="{FF2B5EF4-FFF2-40B4-BE49-F238E27FC236}">
              <a16:creationId xmlns:a16="http://schemas.microsoft.com/office/drawing/2014/main" id="{00000000-0008-0000-0500-00001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4" name="Text Box 15">
          <a:extLst>
            <a:ext uri="{FF2B5EF4-FFF2-40B4-BE49-F238E27FC236}">
              <a16:creationId xmlns:a16="http://schemas.microsoft.com/office/drawing/2014/main" id="{00000000-0008-0000-0500-00001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5" name="Text Box 15">
          <a:extLst>
            <a:ext uri="{FF2B5EF4-FFF2-40B4-BE49-F238E27FC236}">
              <a16:creationId xmlns:a16="http://schemas.microsoft.com/office/drawing/2014/main" id="{00000000-0008-0000-0500-00001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6" name="Text Box 15">
          <a:extLst>
            <a:ext uri="{FF2B5EF4-FFF2-40B4-BE49-F238E27FC236}">
              <a16:creationId xmlns:a16="http://schemas.microsoft.com/office/drawing/2014/main" id="{00000000-0008-0000-0500-00001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7" name="Text Box 15">
          <a:extLst>
            <a:ext uri="{FF2B5EF4-FFF2-40B4-BE49-F238E27FC236}">
              <a16:creationId xmlns:a16="http://schemas.microsoft.com/office/drawing/2014/main" id="{00000000-0008-0000-0500-00001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8" name="Text Box 15">
          <a:extLst>
            <a:ext uri="{FF2B5EF4-FFF2-40B4-BE49-F238E27FC236}">
              <a16:creationId xmlns:a16="http://schemas.microsoft.com/office/drawing/2014/main" id="{00000000-0008-0000-0500-00001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9" name="Text Box 15">
          <a:extLst>
            <a:ext uri="{FF2B5EF4-FFF2-40B4-BE49-F238E27FC236}">
              <a16:creationId xmlns:a16="http://schemas.microsoft.com/office/drawing/2014/main" id="{00000000-0008-0000-0500-00001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0" name="Text Box 15">
          <a:extLst>
            <a:ext uri="{FF2B5EF4-FFF2-40B4-BE49-F238E27FC236}">
              <a16:creationId xmlns:a16="http://schemas.microsoft.com/office/drawing/2014/main" id="{00000000-0008-0000-0500-00001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1" name="Text Box 15">
          <a:extLst>
            <a:ext uri="{FF2B5EF4-FFF2-40B4-BE49-F238E27FC236}">
              <a16:creationId xmlns:a16="http://schemas.microsoft.com/office/drawing/2014/main" id="{00000000-0008-0000-0500-00001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2" name="Text Box 15">
          <a:extLst>
            <a:ext uri="{FF2B5EF4-FFF2-40B4-BE49-F238E27FC236}">
              <a16:creationId xmlns:a16="http://schemas.microsoft.com/office/drawing/2014/main" id="{00000000-0008-0000-0500-00001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3" name="Text Box 15">
          <a:extLst>
            <a:ext uri="{FF2B5EF4-FFF2-40B4-BE49-F238E27FC236}">
              <a16:creationId xmlns:a16="http://schemas.microsoft.com/office/drawing/2014/main" id="{00000000-0008-0000-0500-00001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4" name="Text Box 15">
          <a:extLst>
            <a:ext uri="{FF2B5EF4-FFF2-40B4-BE49-F238E27FC236}">
              <a16:creationId xmlns:a16="http://schemas.microsoft.com/office/drawing/2014/main" id="{00000000-0008-0000-0500-00002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5" name="Text Box 15">
          <a:extLst>
            <a:ext uri="{FF2B5EF4-FFF2-40B4-BE49-F238E27FC236}">
              <a16:creationId xmlns:a16="http://schemas.microsoft.com/office/drawing/2014/main" id="{00000000-0008-0000-0500-00002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6" name="Text Box 15">
          <a:extLst>
            <a:ext uri="{FF2B5EF4-FFF2-40B4-BE49-F238E27FC236}">
              <a16:creationId xmlns:a16="http://schemas.microsoft.com/office/drawing/2014/main" id="{00000000-0008-0000-0500-00002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7" name="Text Box 15">
          <a:extLst>
            <a:ext uri="{FF2B5EF4-FFF2-40B4-BE49-F238E27FC236}">
              <a16:creationId xmlns:a16="http://schemas.microsoft.com/office/drawing/2014/main" id="{00000000-0008-0000-0500-00002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8" name="Text Box 15">
          <a:extLst>
            <a:ext uri="{FF2B5EF4-FFF2-40B4-BE49-F238E27FC236}">
              <a16:creationId xmlns:a16="http://schemas.microsoft.com/office/drawing/2014/main" id="{00000000-0008-0000-0500-00002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9" name="Text Box 15">
          <a:extLst>
            <a:ext uri="{FF2B5EF4-FFF2-40B4-BE49-F238E27FC236}">
              <a16:creationId xmlns:a16="http://schemas.microsoft.com/office/drawing/2014/main" id="{00000000-0008-0000-0500-00002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0" name="Text Box 15">
          <a:extLst>
            <a:ext uri="{FF2B5EF4-FFF2-40B4-BE49-F238E27FC236}">
              <a16:creationId xmlns:a16="http://schemas.microsoft.com/office/drawing/2014/main" id="{00000000-0008-0000-0500-00002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1" name="Text Box 15">
          <a:extLst>
            <a:ext uri="{FF2B5EF4-FFF2-40B4-BE49-F238E27FC236}">
              <a16:creationId xmlns:a16="http://schemas.microsoft.com/office/drawing/2014/main" id="{00000000-0008-0000-0500-00002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2" name="Text Box 15">
          <a:extLst>
            <a:ext uri="{FF2B5EF4-FFF2-40B4-BE49-F238E27FC236}">
              <a16:creationId xmlns:a16="http://schemas.microsoft.com/office/drawing/2014/main" id="{00000000-0008-0000-0500-000028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3" name="Text Box 15">
          <a:extLst>
            <a:ext uri="{FF2B5EF4-FFF2-40B4-BE49-F238E27FC236}">
              <a16:creationId xmlns:a16="http://schemas.microsoft.com/office/drawing/2014/main" id="{00000000-0008-0000-0500-00002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4" name="Text Box 15">
          <a:extLst>
            <a:ext uri="{FF2B5EF4-FFF2-40B4-BE49-F238E27FC236}">
              <a16:creationId xmlns:a16="http://schemas.microsoft.com/office/drawing/2014/main" id="{00000000-0008-0000-0500-00002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5" name="Text Box 15">
          <a:extLst>
            <a:ext uri="{FF2B5EF4-FFF2-40B4-BE49-F238E27FC236}">
              <a16:creationId xmlns:a16="http://schemas.microsoft.com/office/drawing/2014/main" id="{00000000-0008-0000-0500-00002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6" name="Text Box 15">
          <a:extLst>
            <a:ext uri="{FF2B5EF4-FFF2-40B4-BE49-F238E27FC236}">
              <a16:creationId xmlns:a16="http://schemas.microsoft.com/office/drawing/2014/main" id="{00000000-0008-0000-0500-00002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7" name="Text Box 15">
          <a:extLst>
            <a:ext uri="{FF2B5EF4-FFF2-40B4-BE49-F238E27FC236}">
              <a16:creationId xmlns:a16="http://schemas.microsoft.com/office/drawing/2014/main" id="{00000000-0008-0000-0500-00002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8" name="Text Box 15">
          <a:extLst>
            <a:ext uri="{FF2B5EF4-FFF2-40B4-BE49-F238E27FC236}">
              <a16:creationId xmlns:a16="http://schemas.microsoft.com/office/drawing/2014/main" id="{00000000-0008-0000-0500-00002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9" name="Text Box 15">
          <a:extLst>
            <a:ext uri="{FF2B5EF4-FFF2-40B4-BE49-F238E27FC236}">
              <a16:creationId xmlns:a16="http://schemas.microsoft.com/office/drawing/2014/main" id="{00000000-0008-0000-0500-00002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0" name="Text Box 15">
          <a:extLst>
            <a:ext uri="{FF2B5EF4-FFF2-40B4-BE49-F238E27FC236}">
              <a16:creationId xmlns:a16="http://schemas.microsoft.com/office/drawing/2014/main" id="{00000000-0008-0000-0500-00003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1" name="Text Box 15">
          <a:extLst>
            <a:ext uri="{FF2B5EF4-FFF2-40B4-BE49-F238E27FC236}">
              <a16:creationId xmlns:a16="http://schemas.microsoft.com/office/drawing/2014/main" id="{00000000-0008-0000-0500-00003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2" name="Text Box 15">
          <a:extLst>
            <a:ext uri="{FF2B5EF4-FFF2-40B4-BE49-F238E27FC236}">
              <a16:creationId xmlns:a16="http://schemas.microsoft.com/office/drawing/2014/main" id="{00000000-0008-0000-0500-00003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3" name="Text Box 15">
          <a:extLst>
            <a:ext uri="{FF2B5EF4-FFF2-40B4-BE49-F238E27FC236}">
              <a16:creationId xmlns:a16="http://schemas.microsoft.com/office/drawing/2014/main" id="{00000000-0008-0000-0500-00003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4" name="Text Box 15">
          <a:extLst>
            <a:ext uri="{FF2B5EF4-FFF2-40B4-BE49-F238E27FC236}">
              <a16:creationId xmlns:a16="http://schemas.microsoft.com/office/drawing/2014/main" id="{00000000-0008-0000-0500-00003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5" name="Text Box 15">
          <a:extLst>
            <a:ext uri="{FF2B5EF4-FFF2-40B4-BE49-F238E27FC236}">
              <a16:creationId xmlns:a16="http://schemas.microsoft.com/office/drawing/2014/main" id="{00000000-0008-0000-0500-00003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6" name="Text Box 15">
          <a:extLst>
            <a:ext uri="{FF2B5EF4-FFF2-40B4-BE49-F238E27FC236}">
              <a16:creationId xmlns:a16="http://schemas.microsoft.com/office/drawing/2014/main" id="{00000000-0008-0000-0500-00003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7" name="Text Box 15">
          <a:extLst>
            <a:ext uri="{FF2B5EF4-FFF2-40B4-BE49-F238E27FC236}">
              <a16:creationId xmlns:a16="http://schemas.microsoft.com/office/drawing/2014/main" id="{00000000-0008-0000-0500-00003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8" name="Text Box 15">
          <a:extLst>
            <a:ext uri="{FF2B5EF4-FFF2-40B4-BE49-F238E27FC236}">
              <a16:creationId xmlns:a16="http://schemas.microsoft.com/office/drawing/2014/main" id="{00000000-0008-0000-0500-00003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9" name="Text Box 15">
          <a:extLst>
            <a:ext uri="{FF2B5EF4-FFF2-40B4-BE49-F238E27FC236}">
              <a16:creationId xmlns:a16="http://schemas.microsoft.com/office/drawing/2014/main" id="{00000000-0008-0000-0500-000039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0" name="Text Box 15">
          <a:extLst>
            <a:ext uri="{FF2B5EF4-FFF2-40B4-BE49-F238E27FC236}">
              <a16:creationId xmlns:a16="http://schemas.microsoft.com/office/drawing/2014/main" id="{00000000-0008-0000-0500-00003A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71" name="Text Box 15">
          <a:extLst>
            <a:ext uri="{FF2B5EF4-FFF2-40B4-BE49-F238E27FC236}">
              <a16:creationId xmlns:a16="http://schemas.microsoft.com/office/drawing/2014/main" id="{00000000-0008-0000-0500-00003B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72" name="Text Box 15">
          <a:extLst>
            <a:ext uri="{FF2B5EF4-FFF2-40B4-BE49-F238E27FC236}">
              <a16:creationId xmlns:a16="http://schemas.microsoft.com/office/drawing/2014/main" id="{00000000-0008-0000-0500-00003C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3" name="Text Box 15">
          <a:extLst>
            <a:ext uri="{FF2B5EF4-FFF2-40B4-BE49-F238E27FC236}">
              <a16:creationId xmlns:a16="http://schemas.microsoft.com/office/drawing/2014/main" id="{00000000-0008-0000-0500-00003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4" name="Text Box 15">
          <a:extLst>
            <a:ext uri="{FF2B5EF4-FFF2-40B4-BE49-F238E27FC236}">
              <a16:creationId xmlns:a16="http://schemas.microsoft.com/office/drawing/2014/main" id="{00000000-0008-0000-0500-00003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5" name="Text Box 15">
          <a:extLst>
            <a:ext uri="{FF2B5EF4-FFF2-40B4-BE49-F238E27FC236}">
              <a16:creationId xmlns:a16="http://schemas.microsoft.com/office/drawing/2014/main" id="{00000000-0008-0000-0500-00003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6" name="Text Box 15">
          <a:extLst>
            <a:ext uri="{FF2B5EF4-FFF2-40B4-BE49-F238E27FC236}">
              <a16:creationId xmlns:a16="http://schemas.microsoft.com/office/drawing/2014/main" id="{00000000-0008-0000-0500-00004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7" name="Text Box 15">
          <a:extLst>
            <a:ext uri="{FF2B5EF4-FFF2-40B4-BE49-F238E27FC236}">
              <a16:creationId xmlns:a16="http://schemas.microsoft.com/office/drawing/2014/main" id="{00000000-0008-0000-0500-00004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8" name="Text Box 15">
          <a:extLst>
            <a:ext uri="{FF2B5EF4-FFF2-40B4-BE49-F238E27FC236}">
              <a16:creationId xmlns:a16="http://schemas.microsoft.com/office/drawing/2014/main" id="{00000000-0008-0000-0500-00004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9" name="Text Box 15">
          <a:extLst>
            <a:ext uri="{FF2B5EF4-FFF2-40B4-BE49-F238E27FC236}">
              <a16:creationId xmlns:a16="http://schemas.microsoft.com/office/drawing/2014/main" id="{00000000-0008-0000-0500-00004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0" name="Text Box 15">
          <a:extLst>
            <a:ext uri="{FF2B5EF4-FFF2-40B4-BE49-F238E27FC236}">
              <a16:creationId xmlns:a16="http://schemas.microsoft.com/office/drawing/2014/main" id="{00000000-0008-0000-0500-00004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1" name="Text Box 15">
          <a:extLst>
            <a:ext uri="{FF2B5EF4-FFF2-40B4-BE49-F238E27FC236}">
              <a16:creationId xmlns:a16="http://schemas.microsoft.com/office/drawing/2014/main" id="{00000000-0008-0000-0500-00004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2" name="Text Box 15">
          <a:extLst>
            <a:ext uri="{FF2B5EF4-FFF2-40B4-BE49-F238E27FC236}">
              <a16:creationId xmlns:a16="http://schemas.microsoft.com/office/drawing/2014/main" id="{00000000-0008-0000-0500-00004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3" name="Text Box 15">
          <a:extLst>
            <a:ext uri="{FF2B5EF4-FFF2-40B4-BE49-F238E27FC236}">
              <a16:creationId xmlns:a16="http://schemas.microsoft.com/office/drawing/2014/main" id="{00000000-0008-0000-0500-00004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4" name="Text Box 15">
          <a:extLst>
            <a:ext uri="{FF2B5EF4-FFF2-40B4-BE49-F238E27FC236}">
              <a16:creationId xmlns:a16="http://schemas.microsoft.com/office/drawing/2014/main" id="{00000000-0008-0000-0500-00004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5" name="Text Box 15">
          <a:extLst>
            <a:ext uri="{FF2B5EF4-FFF2-40B4-BE49-F238E27FC236}">
              <a16:creationId xmlns:a16="http://schemas.microsoft.com/office/drawing/2014/main" id="{00000000-0008-0000-0500-00004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6" name="Text Box 15">
          <a:extLst>
            <a:ext uri="{FF2B5EF4-FFF2-40B4-BE49-F238E27FC236}">
              <a16:creationId xmlns:a16="http://schemas.microsoft.com/office/drawing/2014/main" id="{00000000-0008-0000-0500-00004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7" name="Text Box 15">
          <a:extLst>
            <a:ext uri="{FF2B5EF4-FFF2-40B4-BE49-F238E27FC236}">
              <a16:creationId xmlns:a16="http://schemas.microsoft.com/office/drawing/2014/main" id="{00000000-0008-0000-0500-00004B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8" name="Text Box 15">
          <a:extLst>
            <a:ext uri="{FF2B5EF4-FFF2-40B4-BE49-F238E27FC236}">
              <a16:creationId xmlns:a16="http://schemas.microsoft.com/office/drawing/2014/main" id="{00000000-0008-0000-0500-00004C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9" name="Text Box 15">
          <a:extLst>
            <a:ext uri="{FF2B5EF4-FFF2-40B4-BE49-F238E27FC236}">
              <a16:creationId xmlns:a16="http://schemas.microsoft.com/office/drawing/2014/main" id="{00000000-0008-0000-0500-00004D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0" name="Text Box 15">
          <a:extLst>
            <a:ext uri="{FF2B5EF4-FFF2-40B4-BE49-F238E27FC236}">
              <a16:creationId xmlns:a16="http://schemas.microsoft.com/office/drawing/2014/main" id="{00000000-0008-0000-0500-00004E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1" name="Text Box 15">
          <a:extLst>
            <a:ext uri="{FF2B5EF4-FFF2-40B4-BE49-F238E27FC236}">
              <a16:creationId xmlns:a16="http://schemas.microsoft.com/office/drawing/2014/main" id="{00000000-0008-0000-0500-00004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2" name="Text Box 15">
          <a:extLst>
            <a:ext uri="{FF2B5EF4-FFF2-40B4-BE49-F238E27FC236}">
              <a16:creationId xmlns:a16="http://schemas.microsoft.com/office/drawing/2014/main" id="{00000000-0008-0000-0500-00005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3" name="Text Box 15">
          <a:extLst>
            <a:ext uri="{FF2B5EF4-FFF2-40B4-BE49-F238E27FC236}">
              <a16:creationId xmlns:a16="http://schemas.microsoft.com/office/drawing/2014/main" id="{00000000-0008-0000-0500-00005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4" name="Text Box 15">
          <a:extLst>
            <a:ext uri="{FF2B5EF4-FFF2-40B4-BE49-F238E27FC236}">
              <a16:creationId xmlns:a16="http://schemas.microsoft.com/office/drawing/2014/main" id="{00000000-0008-0000-0500-00005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5" name="Text Box 15">
          <a:extLst>
            <a:ext uri="{FF2B5EF4-FFF2-40B4-BE49-F238E27FC236}">
              <a16:creationId xmlns:a16="http://schemas.microsoft.com/office/drawing/2014/main" id="{00000000-0008-0000-0500-00005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6" name="Text Box 15">
          <a:extLst>
            <a:ext uri="{FF2B5EF4-FFF2-40B4-BE49-F238E27FC236}">
              <a16:creationId xmlns:a16="http://schemas.microsoft.com/office/drawing/2014/main" id="{00000000-0008-0000-0500-00005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7" name="Text Box 15">
          <a:extLst>
            <a:ext uri="{FF2B5EF4-FFF2-40B4-BE49-F238E27FC236}">
              <a16:creationId xmlns:a16="http://schemas.microsoft.com/office/drawing/2014/main" id="{00000000-0008-0000-0500-00005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8" name="Text Box 15">
          <a:extLst>
            <a:ext uri="{FF2B5EF4-FFF2-40B4-BE49-F238E27FC236}">
              <a16:creationId xmlns:a16="http://schemas.microsoft.com/office/drawing/2014/main" id="{00000000-0008-0000-0500-00005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9" name="Text Box 15">
          <a:extLst>
            <a:ext uri="{FF2B5EF4-FFF2-40B4-BE49-F238E27FC236}">
              <a16:creationId xmlns:a16="http://schemas.microsoft.com/office/drawing/2014/main" id="{00000000-0008-0000-0500-00005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0" name="Text Box 15">
          <a:extLst>
            <a:ext uri="{FF2B5EF4-FFF2-40B4-BE49-F238E27FC236}">
              <a16:creationId xmlns:a16="http://schemas.microsoft.com/office/drawing/2014/main" id="{00000000-0008-0000-0500-00005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1" name="Text Box 15">
          <a:extLst>
            <a:ext uri="{FF2B5EF4-FFF2-40B4-BE49-F238E27FC236}">
              <a16:creationId xmlns:a16="http://schemas.microsoft.com/office/drawing/2014/main" id="{00000000-0008-0000-0500-00005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2" name="Text Box 15">
          <a:extLst>
            <a:ext uri="{FF2B5EF4-FFF2-40B4-BE49-F238E27FC236}">
              <a16:creationId xmlns:a16="http://schemas.microsoft.com/office/drawing/2014/main" id="{00000000-0008-0000-0500-00005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3" name="Text Box 15">
          <a:extLst>
            <a:ext uri="{FF2B5EF4-FFF2-40B4-BE49-F238E27FC236}">
              <a16:creationId xmlns:a16="http://schemas.microsoft.com/office/drawing/2014/main" id="{00000000-0008-0000-0500-00005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4" name="Text Box 15">
          <a:extLst>
            <a:ext uri="{FF2B5EF4-FFF2-40B4-BE49-F238E27FC236}">
              <a16:creationId xmlns:a16="http://schemas.microsoft.com/office/drawing/2014/main" id="{00000000-0008-0000-0500-00005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5" name="Text Box 15">
          <a:extLst>
            <a:ext uri="{FF2B5EF4-FFF2-40B4-BE49-F238E27FC236}">
              <a16:creationId xmlns:a16="http://schemas.microsoft.com/office/drawing/2014/main" id="{00000000-0008-0000-0500-00005D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6" name="Text Box 15">
          <a:extLst>
            <a:ext uri="{FF2B5EF4-FFF2-40B4-BE49-F238E27FC236}">
              <a16:creationId xmlns:a16="http://schemas.microsoft.com/office/drawing/2014/main" id="{00000000-0008-0000-0500-00005E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7" name="Text Box 15">
          <a:extLst>
            <a:ext uri="{FF2B5EF4-FFF2-40B4-BE49-F238E27FC236}">
              <a16:creationId xmlns:a16="http://schemas.microsoft.com/office/drawing/2014/main" id="{00000000-0008-0000-0500-00005F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8" name="Text Box 15">
          <a:extLst>
            <a:ext uri="{FF2B5EF4-FFF2-40B4-BE49-F238E27FC236}">
              <a16:creationId xmlns:a16="http://schemas.microsoft.com/office/drawing/2014/main" id="{00000000-0008-0000-0500-000060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9" name="Text Box 15">
          <a:extLst>
            <a:ext uri="{FF2B5EF4-FFF2-40B4-BE49-F238E27FC236}">
              <a16:creationId xmlns:a16="http://schemas.microsoft.com/office/drawing/2014/main" id="{00000000-0008-0000-0500-00006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0" name="Text Box 15">
          <a:extLst>
            <a:ext uri="{FF2B5EF4-FFF2-40B4-BE49-F238E27FC236}">
              <a16:creationId xmlns:a16="http://schemas.microsoft.com/office/drawing/2014/main" id="{00000000-0008-0000-0500-00006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1" name="Text Box 15">
          <a:extLst>
            <a:ext uri="{FF2B5EF4-FFF2-40B4-BE49-F238E27FC236}">
              <a16:creationId xmlns:a16="http://schemas.microsoft.com/office/drawing/2014/main" id="{00000000-0008-0000-0500-00006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2" name="Text Box 15">
          <a:extLst>
            <a:ext uri="{FF2B5EF4-FFF2-40B4-BE49-F238E27FC236}">
              <a16:creationId xmlns:a16="http://schemas.microsoft.com/office/drawing/2014/main" id="{00000000-0008-0000-0500-00006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3" name="Text Box 15">
          <a:extLst>
            <a:ext uri="{FF2B5EF4-FFF2-40B4-BE49-F238E27FC236}">
              <a16:creationId xmlns:a16="http://schemas.microsoft.com/office/drawing/2014/main" id="{00000000-0008-0000-0500-00006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4" name="Text Box 15">
          <a:extLst>
            <a:ext uri="{FF2B5EF4-FFF2-40B4-BE49-F238E27FC236}">
              <a16:creationId xmlns:a16="http://schemas.microsoft.com/office/drawing/2014/main" id="{00000000-0008-0000-0500-00006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5" name="Text Box 15">
          <a:extLst>
            <a:ext uri="{FF2B5EF4-FFF2-40B4-BE49-F238E27FC236}">
              <a16:creationId xmlns:a16="http://schemas.microsoft.com/office/drawing/2014/main" id="{00000000-0008-0000-0500-00006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6" name="Text Box 15">
          <a:extLst>
            <a:ext uri="{FF2B5EF4-FFF2-40B4-BE49-F238E27FC236}">
              <a16:creationId xmlns:a16="http://schemas.microsoft.com/office/drawing/2014/main" id="{00000000-0008-0000-0500-00006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7" name="Text Box 15">
          <a:extLst>
            <a:ext uri="{FF2B5EF4-FFF2-40B4-BE49-F238E27FC236}">
              <a16:creationId xmlns:a16="http://schemas.microsoft.com/office/drawing/2014/main" id="{00000000-0008-0000-0500-00006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8" name="Text Box 15">
          <a:extLst>
            <a:ext uri="{FF2B5EF4-FFF2-40B4-BE49-F238E27FC236}">
              <a16:creationId xmlns:a16="http://schemas.microsoft.com/office/drawing/2014/main" id="{00000000-0008-0000-0500-00006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9" name="Text Box 15">
          <a:extLst>
            <a:ext uri="{FF2B5EF4-FFF2-40B4-BE49-F238E27FC236}">
              <a16:creationId xmlns:a16="http://schemas.microsoft.com/office/drawing/2014/main" id="{00000000-0008-0000-0500-00006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0" name="Text Box 15">
          <a:extLst>
            <a:ext uri="{FF2B5EF4-FFF2-40B4-BE49-F238E27FC236}">
              <a16:creationId xmlns:a16="http://schemas.microsoft.com/office/drawing/2014/main" id="{00000000-0008-0000-0500-00006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1" name="Text Box 15">
          <a:extLst>
            <a:ext uri="{FF2B5EF4-FFF2-40B4-BE49-F238E27FC236}">
              <a16:creationId xmlns:a16="http://schemas.microsoft.com/office/drawing/2014/main" id="{00000000-0008-0000-0500-00006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2" name="Text Box 15">
          <a:extLst>
            <a:ext uri="{FF2B5EF4-FFF2-40B4-BE49-F238E27FC236}">
              <a16:creationId xmlns:a16="http://schemas.microsoft.com/office/drawing/2014/main" id="{00000000-0008-0000-0500-00006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3" name="Text Box 15">
          <a:extLst>
            <a:ext uri="{FF2B5EF4-FFF2-40B4-BE49-F238E27FC236}">
              <a16:creationId xmlns:a16="http://schemas.microsoft.com/office/drawing/2014/main" id="{00000000-0008-0000-0500-00006F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4" name="Text Box 15">
          <a:extLst>
            <a:ext uri="{FF2B5EF4-FFF2-40B4-BE49-F238E27FC236}">
              <a16:creationId xmlns:a16="http://schemas.microsoft.com/office/drawing/2014/main" id="{00000000-0008-0000-0500-000070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5" name="Text Box 15">
          <a:extLst>
            <a:ext uri="{FF2B5EF4-FFF2-40B4-BE49-F238E27FC236}">
              <a16:creationId xmlns:a16="http://schemas.microsoft.com/office/drawing/2014/main" id="{00000000-0008-0000-0500-000071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6" name="Text Box 15">
          <a:extLst>
            <a:ext uri="{FF2B5EF4-FFF2-40B4-BE49-F238E27FC236}">
              <a16:creationId xmlns:a16="http://schemas.microsoft.com/office/drawing/2014/main" id="{00000000-0008-0000-0500-000072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7" name="Text Box 15">
          <a:extLst>
            <a:ext uri="{FF2B5EF4-FFF2-40B4-BE49-F238E27FC236}">
              <a16:creationId xmlns:a16="http://schemas.microsoft.com/office/drawing/2014/main" id="{00000000-0008-0000-0500-00007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8" name="Text Box 15">
          <a:extLst>
            <a:ext uri="{FF2B5EF4-FFF2-40B4-BE49-F238E27FC236}">
              <a16:creationId xmlns:a16="http://schemas.microsoft.com/office/drawing/2014/main" id="{00000000-0008-0000-0500-00007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9" name="Text Box 15">
          <a:extLst>
            <a:ext uri="{FF2B5EF4-FFF2-40B4-BE49-F238E27FC236}">
              <a16:creationId xmlns:a16="http://schemas.microsoft.com/office/drawing/2014/main" id="{00000000-0008-0000-0500-00007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0" name="Text Box 15">
          <a:extLst>
            <a:ext uri="{FF2B5EF4-FFF2-40B4-BE49-F238E27FC236}">
              <a16:creationId xmlns:a16="http://schemas.microsoft.com/office/drawing/2014/main" id="{00000000-0008-0000-0500-00007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1" name="Text Box 15">
          <a:extLst>
            <a:ext uri="{FF2B5EF4-FFF2-40B4-BE49-F238E27FC236}">
              <a16:creationId xmlns:a16="http://schemas.microsoft.com/office/drawing/2014/main" id="{00000000-0008-0000-0500-00007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2" name="Text Box 15">
          <a:extLst>
            <a:ext uri="{FF2B5EF4-FFF2-40B4-BE49-F238E27FC236}">
              <a16:creationId xmlns:a16="http://schemas.microsoft.com/office/drawing/2014/main" id="{00000000-0008-0000-0500-00007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3" name="Text Box 15">
          <a:extLst>
            <a:ext uri="{FF2B5EF4-FFF2-40B4-BE49-F238E27FC236}">
              <a16:creationId xmlns:a16="http://schemas.microsoft.com/office/drawing/2014/main" id="{00000000-0008-0000-0500-00007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4" name="Text Box 15">
          <a:extLst>
            <a:ext uri="{FF2B5EF4-FFF2-40B4-BE49-F238E27FC236}">
              <a16:creationId xmlns:a16="http://schemas.microsoft.com/office/drawing/2014/main" id="{00000000-0008-0000-0500-00007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5" name="Text Box 15">
          <a:extLst>
            <a:ext uri="{FF2B5EF4-FFF2-40B4-BE49-F238E27FC236}">
              <a16:creationId xmlns:a16="http://schemas.microsoft.com/office/drawing/2014/main" id="{00000000-0008-0000-0500-00007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6" name="Text Box 15">
          <a:extLst>
            <a:ext uri="{FF2B5EF4-FFF2-40B4-BE49-F238E27FC236}">
              <a16:creationId xmlns:a16="http://schemas.microsoft.com/office/drawing/2014/main" id="{00000000-0008-0000-0500-00007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7" name="Text Box 15">
          <a:extLst>
            <a:ext uri="{FF2B5EF4-FFF2-40B4-BE49-F238E27FC236}">
              <a16:creationId xmlns:a16="http://schemas.microsoft.com/office/drawing/2014/main" id="{00000000-0008-0000-0500-00007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8" name="Text Box 15">
          <a:extLst>
            <a:ext uri="{FF2B5EF4-FFF2-40B4-BE49-F238E27FC236}">
              <a16:creationId xmlns:a16="http://schemas.microsoft.com/office/drawing/2014/main" id="{00000000-0008-0000-0500-00007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9" name="Text Box 15">
          <a:extLst>
            <a:ext uri="{FF2B5EF4-FFF2-40B4-BE49-F238E27FC236}">
              <a16:creationId xmlns:a16="http://schemas.microsoft.com/office/drawing/2014/main" id="{00000000-0008-0000-0500-00007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0" name="Text Box 15">
          <a:extLst>
            <a:ext uri="{FF2B5EF4-FFF2-40B4-BE49-F238E27FC236}">
              <a16:creationId xmlns:a16="http://schemas.microsoft.com/office/drawing/2014/main" id="{00000000-0008-0000-0500-00008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1" name="Text Box 15">
          <a:extLst>
            <a:ext uri="{FF2B5EF4-FFF2-40B4-BE49-F238E27FC236}">
              <a16:creationId xmlns:a16="http://schemas.microsoft.com/office/drawing/2014/main" id="{00000000-0008-0000-0500-000081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2" name="Text Box 15">
          <a:extLst>
            <a:ext uri="{FF2B5EF4-FFF2-40B4-BE49-F238E27FC236}">
              <a16:creationId xmlns:a16="http://schemas.microsoft.com/office/drawing/2014/main" id="{00000000-0008-0000-0500-000082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3" name="Text Box 15">
          <a:extLst>
            <a:ext uri="{FF2B5EF4-FFF2-40B4-BE49-F238E27FC236}">
              <a16:creationId xmlns:a16="http://schemas.microsoft.com/office/drawing/2014/main" id="{00000000-0008-0000-0500-000083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4" name="Text Box 15">
          <a:extLst>
            <a:ext uri="{FF2B5EF4-FFF2-40B4-BE49-F238E27FC236}">
              <a16:creationId xmlns:a16="http://schemas.microsoft.com/office/drawing/2014/main" id="{00000000-0008-0000-0500-000084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5" name="Text Box 15">
          <a:extLst>
            <a:ext uri="{FF2B5EF4-FFF2-40B4-BE49-F238E27FC236}">
              <a16:creationId xmlns:a16="http://schemas.microsoft.com/office/drawing/2014/main" id="{00000000-0008-0000-0500-00008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6" name="Text Box 15">
          <a:extLst>
            <a:ext uri="{FF2B5EF4-FFF2-40B4-BE49-F238E27FC236}">
              <a16:creationId xmlns:a16="http://schemas.microsoft.com/office/drawing/2014/main" id="{00000000-0008-0000-0500-00008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7" name="Text Box 15">
          <a:extLst>
            <a:ext uri="{FF2B5EF4-FFF2-40B4-BE49-F238E27FC236}">
              <a16:creationId xmlns:a16="http://schemas.microsoft.com/office/drawing/2014/main" id="{00000000-0008-0000-0500-00008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8" name="Text Box 15">
          <a:extLst>
            <a:ext uri="{FF2B5EF4-FFF2-40B4-BE49-F238E27FC236}">
              <a16:creationId xmlns:a16="http://schemas.microsoft.com/office/drawing/2014/main" id="{00000000-0008-0000-0500-00008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9" name="Text Box 15">
          <a:extLst>
            <a:ext uri="{FF2B5EF4-FFF2-40B4-BE49-F238E27FC236}">
              <a16:creationId xmlns:a16="http://schemas.microsoft.com/office/drawing/2014/main" id="{00000000-0008-0000-0500-00008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0" name="Text Box 15">
          <a:extLst>
            <a:ext uri="{FF2B5EF4-FFF2-40B4-BE49-F238E27FC236}">
              <a16:creationId xmlns:a16="http://schemas.microsoft.com/office/drawing/2014/main" id="{00000000-0008-0000-0500-00008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1" name="Text Box 15">
          <a:extLst>
            <a:ext uri="{FF2B5EF4-FFF2-40B4-BE49-F238E27FC236}">
              <a16:creationId xmlns:a16="http://schemas.microsoft.com/office/drawing/2014/main" id="{00000000-0008-0000-0500-00008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2" name="Text Box 15">
          <a:extLst>
            <a:ext uri="{FF2B5EF4-FFF2-40B4-BE49-F238E27FC236}">
              <a16:creationId xmlns:a16="http://schemas.microsoft.com/office/drawing/2014/main" id="{00000000-0008-0000-0500-00008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3" name="Text Box 15">
          <a:extLst>
            <a:ext uri="{FF2B5EF4-FFF2-40B4-BE49-F238E27FC236}">
              <a16:creationId xmlns:a16="http://schemas.microsoft.com/office/drawing/2014/main" id="{00000000-0008-0000-0500-00008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4" name="Text Box 15">
          <a:extLst>
            <a:ext uri="{FF2B5EF4-FFF2-40B4-BE49-F238E27FC236}">
              <a16:creationId xmlns:a16="http://schemas.microsoft.com/office/drawing/2014/main" id="{00000000-0008-0000-0500-00008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5" name="Text Box 15">
          <a:extLst>
            <a:ext uri="{FF2B5EF4-FFF2-40B4-BE49-F238E27FC236}">
              <a16:creationId xmlns:a16="http://schemas.microsoft.com/office/drawing/2014/main" id="{00000000-0008-0000-0500-00008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6" name="Text Box 15">
          <a:extLst>
            <a:ext uri="{FF2B5EF4-FFF2-40B4-BE49-F238E27FC236}">
              <a16:creationId xmlns:a16="http://schemas.microsoft.com/office/drawing/2014/main" id="{00000000-0008-0000-0500-00009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7" name="Text Box 15">
          <a:extLst>
            <a:ext uri="{FF2B5EF4-FFF2-40B4-BE49-F238E27FC236}">
              <a16:creationId xmlns:a16="http://schemas.microsoft.com/office/drawing/2014/main" id="{00000000-0008-0000-0500-00009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8" name="Text Box 15">
          <a:extLst>
            <a:ext uri="{FF2B5EF4-FFF2-40B4-BE49-F238E27FC236}">
              <a16:creationId xmlns:a16="http://schemas.microsoft.com/office/drawing/2014/main" id="{00000000-0008-0000-0500-00009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9" name="Text Box 15">
          <a:extLst>
            <a:ext uri="{FF2B5EF4-FFF2-40B4-BE49-F238E27FC236}">
              <a16:creationId xmlns:a16="http://schemas.microsoft.com/office/drawing/2014/main" id="{00000000-0008-0000-0500-00009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0" name="Text Box 15">
          <a:extLst>
            <a:ext uri="{FF2B5EF4-FFF2-40B4-BE49-F238E27FC236}">
              <a16:creationId xmlns:a16="http://schemas.microsoft.com/office/drawing/2014/main" id="{00000000-0008-0000-0500-00009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61" name="Text Box 15">
          <a:extLst>
            <a:ext uri="{FF2B5EF4-FFF2-40B4-BE49-F238E27FC236}">
              <a16:creationId xmlns:a16="http://schemas.microsoft.com/office/drawing/2014/main" id="{00000000-0008-0000-0500-00009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62" name="Text Box 15">
          <a:extLst>
            <a:ext uri="{FF2B5EF4-FFF2-40B4-BE49-F238E27FC236}">
              <a16:creationId xmlns:a16="http://schemas.microsoft.com/office/drawing/2014/main" id="{00000000-0008-0000-0500-00009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3" name="Text Box 15">
          <a:extLst>
            <a:ext uri="{FF2B5EF4-FFF2-40B4-BE49-F238E27FC236}">
              <a16:creationId xmlns:a16="http://schemas.microsoft.com/office/drawing/2014/main" id="{00000000-0008-0000-0500-00009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4" name="Text Box 15">
          <a:extLst>
            <a:ext uri="{FF2B5EF4-FFF2-40B4-BE49-F238E27FC236}">
              <a16:creationId xmlns:a16="http://schemas.microsoft.com/office/drawing/2014/main" id="{00000000-0008-0000-0500-00009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5" name="Text Box 15">
          <a:extLst>
            <a:ext uri="{FF2B5EF4-FFF2-40B4-BE49-F238E27FC236}">
              <a16:creationId xmlns:a16="http://schemas.microsoft.com/office/drawing/2014/main" id="{00000000-0008-0000-0500-00009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6" name="Text Box 15">
          <a:extLst>
            <a:ext uri="{FF2B5EF4-FFF2-40B4-BE49-F238E27FC236}">
              <a16:creationId xmlns:a16="http://schemas.microsoft.com/office/drawing/2014/main" id="{00000000-0008-0000-0500-00009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7" name="Text Box 15">
          <a:extLst>
            <a:ext uri="{FF2B5EF4-FFF2-40B4-BE49-F238E27FC236}">
              <a16:creationId xmlns:a16="http://schemas.microsoft.com/office/drawing/2014/main" id="{00000000-0008-0000-0500-00009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8" name="Text Box 15">
          <a:extLst>
            <a:ext uri="{FF2B5EF4-FFF2-40B4-BE49-F238E27FC236}">
              <a16:creationId xmlns:a16="http://schemas.microsoft.com/office/drawing/2014/main" id="{00000000-0008-0000-0500-00009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9" name="Text Box 15">
          <a:extLst>
            <a:ext uri="{FF2B5EF4-FFF2-40B4-BE49-F238E27FC236}">
              <a16:creationId xmlns:a16="http://schemas.microsoft.com/office/drawing/2014/main" id="{00000000-0008-0000-0500-00009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0" name="Text Box 15">
          <a:extLst>
            <a:ext uri="{FF2B5EF4-FFF2-40B4-BE49-F238E27FC236}">
              <a16:creationId xmlns:a16="http://schemas.microsoft.com/office/drawing/2014/main" id="{00000000-0008-0000-0500-00009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1" name="Text Box 15">
          <a:extLst>
            <a:ext uri="{FF2B5EF4-FFF2-40B4-BE49-F238E27FC236}">
              <a16:creationId xmlns:a16="http://schemas.microsoft.com/office/drawing/2014/main" id="{00000000-0008-0000-0500-00009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2" name="Text Box 15">
          <a:extLst>
            <a:ext uri="{FF2B5EF4-FFF2-40B4-BE49-F238E27FC236}">
              <a16:creationId xmlns:a16="http://schemas.microsoft.com/office/drawing/2014/main" id="{00000000-0008-0000-0500-0000A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3" name="Text Box 15">
          <a:extLst>
            <a:ext uri="{FF2B5EF4-FFF2-40B4-BE49-F238E27FC236}">
              <a16:creationId xmlns:a16="http://schemas.microsoft.com/office/drawing/2014/main" id="{00000000-0008-0000-0500-0000A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4" name="Text Box 15">
          <a:extLst>
            <a:ext uri="{FF2B5EF4-FFF2-40B4-BE49-F238E27FC236}">
              <a16:creationId xmlns:a16="http://schemas.microsoft.com/office/drawing/2014/main" id="{00000000-0008-0000-0500-0000A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5" name="Text Box 15">
          <a:extLst>
            <a:ext uri="{FF2B5EF4-FFF2-40B4-BE49-F238E27FC236}">
              <a16:creationId xmlns:a16="http://schemas.microsoft.com/office/drawing/2014/main" id="{00000000-0008-0000-0500-0000A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6" name="Text Box 15">
          <a:extLst>
            <a:ext uri="{FF2B5EF4-FFF2-40B4-BE49-F238E27FC236}">
              <a16:creationId xmlns:a16="http://schemas.microsoft.com/office/drawing/2014/main" id="{00000000-0008-0000-0500-0000A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7" name="Text Box 15">
          <a:extLst>
            <a:ext uri="{FF2B5EF4-FFF2-40B4-BE49-F238E27FC236}">
              <a16:creationId xmlns:a16="http://schemas.microsoft.com/office/drawing/2014/main" id="{00000000-0008-0000-0500-0000A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8" name="Text Box 15">
          <a:extLst>
            <a:ext uri="{FF2B5EF4-FFF2-40B4-BE49-F238E27FC236}">
              <a16:creationId xmlns:a16="http://schemas.microsoft.com/office/drawing/2014/main" id="{00000000-0008-0000-0500-0000A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9" name="Text Box 15">
          <a:extLst>
            <a:ext uri="{FF2B5EF4-FFF2-40B4-BE49-F238E27FC236}">
              <a16:creationId xmlns:a16="http://schemas.microsoft.com/office/drawing/2014/main" id="{00000000-0008-0000-0500-0000A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80" name="Text Box 15">
          <a:extLst>
            <a:ext uri="{FF2B5EF4-FFF2-40B4-BE49-F238E27FC236}">
              <a16:creationId xmlns:a16="http://schemas.microsoft.com/office/drawing/2014/main" id="{00000000-0008-0000-0500-0000A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1" name="Text Box 15">
          <a:extLst>
            <a:ext uri="{FF2B5EF4-FFF2-40B4-BE49-F238E27FC236}">
              <a16:creationId xmlns:a16="http://schemas.microsoft.com/office/drawing/2014/main" id="{00000000-0008-0000-0500-0000A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2" name="Text Box 15">
          <a:extLst>
            <a:ext uri="{FF2B5EF4-FFF2-40B4-BE49-F238E27FC236}">
              <a16:creationId xmlns:a16="http://schemas.microsoft.com/office/drawing/2014/main" id="{00000000-0008-0000-0500-0000A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3" name="Text Box 15">
          <a:extLst>
            <a:ext uri="{FF2B5EF4-FFF2-40B4-BE49-F238E27FC236}">
              <a16:creationId xmlns:a16="http://schemas.microsoft.com/office/drawing/2014/main" id="{00000000-0008-0000-0500-0000A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4" name="Text Box 15">
          <a:extLst>
            <a:ext uri="{FF2B5EF4-FFF2-40B4-BE49-F238E27FC236}">
              <a16:creationId xmlns:a16="http://schemas.microsoft.com/office/drawing/2014/main" id="{00000000-0008-0000-0500-0000A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5" name="Text Box 15">
          <a:extLst>
            <a:ext uri="{FF2B5EF4-FFF2-40B4-BE49-F238E27FC236}">
              <a16:creationId xmlns:a16="http://schemas.microsoft.com/office/drawing/2014/main" id="{00000000-0008-0000-0500-0000A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6" name="Text Box 15">
          <a:extLst>
            <a:ext uri="{FF2B5EF4-FFF2-40B4-BE49-F238E27FC236}">
              <a16:creationId xmlns:a16="http://schemas.microsoft.com/office/drawing/2014/main" id="{00000000-0008-0000-0500-0000A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7" name="Text Box 15">
          <a:extLst>
            <a:ext uri="{FF2B5EF4-FFF2-40B4-BE49-F238E27FC236}">
              <a16:creationId xmlns:a16="http://schemas.microsoft.com/office/drawing/2014/main" id="{00000000-0008-0000-0500-0000A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88" name="Text Box 15">
          <a:extLst>
            <a:ext uri="{FF2B5EF4-FFF2-40B4-BE49-F238E27FC236}">
              <a16:creationId xmlns:a16="http://schemas.microsoft.com/office/drawing/2014/main" id="{00000000-0008-0000-0500-0000B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89" name="Text Box 15">
          <a:extLst>
            <a:ext uri="{FF2B5EF4-FFF2-40B4-BE49-F238E27FC236}">
              <a16:creationId xmlns:a16="http://schemas.microsoft.com/office/drawing/2014/main" id="{00000000-0008-0000-0500-0000B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0" name="Text Box 15">
          <a:extLst>
            <a:ext uri="{FF2B5EF4-FFF2-40B4-BE49-F238E27FC236}">
              <a16:creationId xmlns:a16="http://schemas.microsoft.com/office/drawing/2014/main" id="{00000000-0008-0000-0500-0000B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1" name="Text Box 15">
          <a:extLst>
            <a:ext uri="{FF2B5EF4-FFF2-40B4-BE49-F238E27FC236}">
              <a16:creationId xmlns:a16="http://schemas.microsoft.com/office/drawing/2014/main" id="{00000000-0008-0000-0500-0000B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2" name="Text Box 15">
          <a:extLst>
            <a:ext uri="{FF2B5EF4-FFF2-40B4-BE49-F238E27FC236}">
              <a16:creationId xmlns:a16="http://schemas.microsoft.com/office/drawing/2014/main" id="{00000000-0008-0000-0500-0000B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3" name="Text Box 15">
          <a:extLst>
            <a:ext uri="{FF2B5EF4-FFF2-40B4-BE49-F238E27FC236}">
              <a16:creationId xmlns:a16="http://schemas.microsoft.com/office/drawing/2014/main" id="{00000000-0008-0000-0500-0000B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4" name="Text Box 15">
          <a:extLst>
            <a:ext uri="{FF2B5EF4-FFF2-40B4-BE49-F238E27FC236}">
              <a16:creationId xmlns:a16="http://schemas.microsoft.com/office/drawing/2014/main" id="{00000000-0008-0000-0500-0000B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5" name="Text Box 15">
          <a:extLst>
            <a:ext uri="{FF2B5EF4-FFF2-40B4-BE49-F238E27FC236}">
              <a16:creationId xmlns:a16="http://schemas.microsoft.com/office/drawing/2014/main" id="{00000000-0008-0000-0500-0000B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7" name="Text Box 15">
          <a:extLst>
            <a:ext uri="{FF2B5EF4-FFF2-40B4-BE49-F238E27FC236}">
              <a16:creationId xmlns:a16="http://schemas.microsoft.com/office/drawing/2014/main" id="{00000000-0008-0000-0500-0000B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8" name="Text Box 15">
          <a:extLst>
            <a:ext uri="{FF2B5EF4-FFF2-40B4-BE49-F238E27FC236}">
              <a16:creationId xmlns:a16="http://schemas.microsoft.com/office/drawing/2014/main" id="{00000000-0008-0000-0500-0000B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696" name="Text Box 15">
          <a:extLst>
            <a:ext uri="{FF2B5EF4-FFF2-40B4-BE49-F238E27FC236}">
              <a16:creationId xmlns:a16="http://schemas.microsoft.com/office/drawing/2014/main" id="{00000000-0008-0000-0500-0000B8020000}"/>
            </a:ext>
          </a:extLst>
        </xdr:cNvPr>
        <xdr:cNvSpPr txBox="1">
          <a:spLocks noChangeArrowheads="1"/>
        </xdr:cNvSpPr>
      </xdr:nvSpPr>
      <xdr:spPr bwMode="auto">
        <a:xfrm>
          <a:off x="8980714" y="7036254"/>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9" name="Text Box 16">
          <a:extLst>
            <a:ext uri="{FF2B5EF4-FFF2-40B4-BE49-F238E27FC236}">
              <a16:creationId xmlns:a16="http://schemas.microsoft.com/office/drawing/2014/main" id="{00000000-0008-0000-0500-0000BB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00" name="Text Box 17">
          <a:extLst>
            <a:ext uri="{FF2B5EF4-FFF2-40B4-BE49-F238E27FC236}">
              <a16:creationId xmlns:a16="http://schemas.microsoft.com/office/drawing/2014/main" id="{00000000-0008-0000-0500-0000BC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01" name="Text Box 18">
          <a:extLst>
            <a:ext uri="{FF2B5EF4-FFF2-40B4-BE49-F238E27FC236}">
              <a16:creationId xmlns:a16="http://schemas.microsoft.com/office/drawing/2014/main" id="{00000000-0008-0000-0500-0000BD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02" name="Text Box 19">
          <a:extLst>
            <a:ext uri="{FF2B5EF4-FFF2-40B4-BE49-F238E27FC236}">
              <a16:creationId xmlns:a16="http://schemas.microsoft.com/office/drawing/2014/main" id="{00000000-0008-0000-0500-0000BE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3" name="Text Box 15">
          <a:extLst>
            <a:ext uri="{FF2B5EF4-FFF2-40B4-BE49-F238E27FC236}">
              <a16:creationId xmlns:a16="http://schemas.microsoft.com/office/drawing/2014/main" id="{00000000-0008-0000-0500-0000BF020000}"/>
            </a:ext>
          </a:extLst>
        </xdr:cNvPr>
        <xdr:cNvSpPr txBox="1">
          <a:spLocks noChangeArrowheads="1"/>
        </xdr:cNvSpPr>
      </xdr:nvSpPr>
      <xdr:spPr bwMode="auto">
        <a:xfrm>
          <a:off x="8980714" y="78118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4" name="Text Box 15">
          <a:extLst>
            <a:ext uri="{FF2B5EF4-FFF2-40B4-BE49-F238E27FC236}">
              <a16:creationId xmlns:a16="http://schemas.microsoft.com/office/drawing/2014/main" id="{00000000-0008-0000-0500-0000C0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5" name="Text Box 15">
          <a:extLst>
            <a:ext uri="{FF2B5EF4-FFF2-40B4-BE49-F238E27FC236}">
              <a16:creationId xmlns:a16="http://schemas.microsoft.com/office/drawing/2014/main" id="{00000000-0008-0000-0500-0000C1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6" name="Text Box 15">
          <a:extLst>
            <a:ext uri="{FF2B5EF4-FFF2-40B4-BE49-F238E27FC236}">
              <a16:creationId xmlns:a16="http://schemas.microsoft.com/office/drawing/2014/main" id="{00000000-0008-0000-0500-0000C2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7" name="Text Box 15">
          <a:extLst>
            <a:ext uri="{FF2B5EF4-FFF2-40B4-BE49-F238E27FC236}">
              <a16:creationId xmlns:a16="http://schemas.microsoft.com/office/drawing/2014/main" id="{00000000-0008-0000-0500-0000C3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8" name="Text Box 15">
          <a:extLst>
            <a:ext uri="{FF2B5EF4-FFF2-40B4-BE49-F238E27FC236}">
              <a16:creationId xmlns:a16="http://schemas.microsoft.com/office/drawing/2014/main" id="{00000000-0008-0000-0500-0000C4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9" name="Text Box 15">
          <a:extLst>
            <a:ext uri="{FF2B5EF4-FFF2-40B4-BE49-F238E27FC236}">
              <a16:creationId xmlns:a16="http://schemas.microsoft.com/office/drawing/2014/main" id="{00000000-0008-0000-0500-0000C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0" name="Text Box 15">
          <a:extLst>
            <a:ext uri="{FF2B5EF4-FFF2-40B4-BE49-F238E27FC236}">
              <a16:creationId xmlns:a16="http://schemas.microsoft.com/office/drawing/2014/main" id="{00000000-0008-0000-0500-0000C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1" name="Text Box 15">
          <a:extLst>
            <a:ext uri="{FF2B5EF4-FFF2-40B4-BE49-F238E27FC236}">
              <a16:creationId xmlns:a16="http://schemas.microsoft.com/office/drawing/2014/main" id="{00000000-0008-0000-0500-0000C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2" name="Text Box 15">
          <a:extLst>
            <a:ext uri="{FF2B5EF4-FFF2-40B4-BE49-F238E27FC236}">
              <a16:creationId xmlns:a16="http://schemas.microsoft.com/office/drawing/2014/main" id="{00000000-0008-0000-0500-0000C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3" name="Text Box 15">
          <a:extLst>
            <a:ext uri="{FF2B5EF4-FFF2-40B4-BE49-F238E27FC236}">
              <a16:creationId xmlns:a16="http://schemas.microsoft.com/office/drawing/2014/main" id="{00000000-0008-0000-0500-0000C9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4" name="Text Box 15">
          <a:extLst>
            <a:ext uri="{FF2B5EF4-FFF2-40B4-BE49-F238E27FC236}">
              <a16:creationId xmlns:a16="http://schemas.microsoft.com/office/drawing/2014/main" id="{00000000-0008-0000-0500-0000CA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5" name="Text Box 15">
          <a:extLst>
            <a:ext uri="{FF2B5EF4-FFF2-40B4-BE49-F238E27FC236}">
              <a16:creationId xmlns:a16="http://schemas.microsoft.com/office/drawing/2014/main" id="{00000000-0008-0000-0500-0000CB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6" name="Text Box 15">
          <a:extLst>
            <a:ext uri="{FF2B5EF4-FFF2-40B4-BE49-F238E27FC236}">
              <a16:creationId xmlns:a16="http://schemas.microsoft.com/office/drawing/2014/main" id="{00000000-0008-0000-0500-0000CC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xdr:row>
      <xdr:rowOff>504825</xdr:rowOff>
    </xdr:from>
    <xdr:ext cx="95250" cy="444014"/>
    <xdr:sp macro="" textlink="">
      <xdr:nvSpPr>
        <xdr:cNvPr id="717" name="Text Box 15">
          <a:extLst>
            <a:ext uri="{FF2B5EF4-FFF2-40B4-BE49-F238E27FC236}">
              <a16:creationId xmlns:a16="http://schemas.microsoft.com/office/drawing/2014/main" id="{00000000-0008-0000-0500-0000CD020000}"/>
            </a:ext>
          </a:extLst>
        </xdr:cNvPr>
        <xdr:cNvSpPr txBox="1">
          <a:spLocks noChangeArrowheads="1"/>
        </xdr:cNvSpPr>
      </xdr:nvSpPr>
      <xdr:spPr bwMode="auto">
        <a:xfrm>
          <a:off x="8960145" y="857892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8" name="Text Box 15">
          <a:extLst>
            <a:ext uri="{FF2B5EF4-FFF2-40B4-BE49-F238E27FC236}">
              <a16:creationId xmlns:a16="http://schemas.microsoft.com/office/drawing/2014/main" id="{00000000-0008-0000-0500-0000CE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9" name="Text Box 15">
          <a:extLst>
            <a:ext uri="{FF2B5EF4-FFF2-40B4-BE49-F238E27FC236}">
              <a16:creationId xmlns:a16="http://schemas.microsoft.com/office/drawing/2014/main" id="{00000000-0008-0000-0500-0000CF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0" name="Text Box 15">
          <a:extLst>
            <a:ext uri="{FF2B5EF4-FFF2-40B4-BE49-F238E27FC236}">
              <a16:creationId xmlns:a16="http://schemas.microsoft.com/office/drawing/2014/main" id="{00000000-0008-0000-0500-0000D0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1" name="Text Box 15">
          <a:extLst>
            <a:ext uri="{FF2B5EF4-FFF2-40B4-BE49-F238E27FC236}">
              <a16:creationId xmlns:a16="http://schemas.microsoft.com/office/drawing/2014/main" id="{00000000-0008-0000-0500-0000D1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2" name="Text Box 15">
          <a:extLst>
            <a:ext uri="{FF2B5EF4-FFF2-40B4-BE49-F238E27FC236}">
              <a16:creationId xmlns:a16="http://schemas.microsoft.com/office/drawing/2014/main" id="{00000000-0008-0000-0500-0000D2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3" name="Text Box 15">
          <a:extLst>
            <a:ext uri="{FF2B5EF4-FFF2-40B4-BE49-F238E27FC236}">
              <a16:creationId xmlns:a16="http://schemas.microsoft.com/office/drawing/2014/main" id="{00000000-0008-0000-0500-0000D3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4" name="Text Box 15">
          <a:extLst>
            <a:ext uri="{FF2B5EF4-FFF2-40B4-BE49-F238E27FC236}">
              <a16:creationId xmlns:a16="http://schemas.microsoft.com/office/drawing/2014/main" id="{00000000-0008-0000-0500-0000D4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5" name="Text Box 15">
          <a:extLst>
            <a:ext uri="{FF2B5EF4-FFF2-40B4-BE49-F238E27FC236}">
              <a16:creationId xmlns:a16="http://schemas.microsoft.com/office/drawing/2014/main" id="{00000000-0008-0000-0500-0000D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6" name="Text Box 15">
          <a:extLst>
            <a:ext uri="{FF2B5EF4-FFF2-40B4-BE49-F238E27FC236}">
              <a16:creationId xmlns:a16="http://schemas.microsoft.com/office/drawing/2014/main" id="{00000000-0008-0000-0500-0000D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7" name="Text Box 15">
          <a:extLst>
            <a:ext uri="{FF2B5EF4-FFF2-40B4-BE49-F238E27FC236}">
              <a16:creationId xmlns:a16="http://schemas.microsoft.com/office/drawing/2014/main" id="{00000000-0008-0000-0500-0000D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8" name="Text Box 15">
          <a:extLst>
            <a:ext uri="{FF2B5EF4-FFF2-40B4-BE49-F238E27FC236}">
              <a16:creationId xmlns:a16="http://schemas.microsoft.com/office/drawing/2014/main" id="{00000000-0008-0000-0500-0000D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9" name="Text Box 15">
          <a:extLst>
            <a:ext uri="{FF2B5EF4-FFF2-40B4-BE49-F238E27FC236}">
              <a16:creationId xmlns:a16="http://schemas.microsoft.com/office/drawing/2014/main" id="{00000000-0008-0000-0500-0000D9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0" name="Text Box 15">
          <a:extLst>
            <a:ext uri="{FF2B5EF4-FFF2-40B4-BE49-F238E27FC236}">
              <a16:creationId xmlns:a16="http://schemas.microsoft.com/office/drawing/2014/main" id="{00000000-0008-0000-0500-0000DA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1" name="Text Box 15">
          <a:extLst>
            <a:ext uri="{FF2B5EF4-FFF2-40B4-BE49-F238E27FC236}">
              <a16:creationId xmlns:a16="http://schemas.microsoft.com/office/drawing/2014/main" id="{00000000-0008-0000-0500-0000DB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2" name="Text Box 16">
          <a:extLst>
            <a:ext uri="{FF2B5EF4-FFF2-40B4-BE49-F238E27FC236}">
              <a16:creationId xmlns:a16="http://schemas.microsoft.com/office/drawing/2014/main" id="{00000000-0008-0000-0500-0000DC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3" name="Text Box 17">
          <a:extLst>
            <a:ext uri="{FF2B5EF4-FFF2-40B4-BE49-F238E27FC236}">
              <a16:creationId xmlns:a16="http://schemas.microsoft.com/office/drawing/2014/main" id="{00000000-0008-0000-0500-0000DD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4" name="Text Box 18">
          <a:extLst>
            <a:ext uri="{FF2B5EF4-FFF2-40B4-BE49-F238E27FC236}">
              <a16:creationId xmlns:a16="http://schemas.microsoft.com/office/drawing/2014/main" id="{00000000-0008-0000-0500-0000DE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5" name="Text Box 19">
          <a:extLst>
            <a:ext uri="{FF2B5EF4-FFF2-40B4-BE49-F238E27FC236}">
              <a16:creationId xmlns:a16="http://schemas.microsoft.com/office/drawing/2014/main" id="{00000000-0008-0000-0500-0000DF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213632"/>
    <xdr:sp macro="" textlink="">
      <xdr:nvSpPr>
        <xdr:cNvPr id="736" name="Text Box 15">
          <a:extLst>
            <a:ext uri="{FF2B5EF4-FFF2-40B4-BE49-F238E27FC236}">
              <a16:creationId xmlns:a16="http://schemas.microsoft.com/office/drawing/2014/main" id="{00000000-0008-0000-0500-0000E0020000}"/>
            </a:ext>
          </a:extLst>
        </xdr:cNvPr>
        <xdr:cNvSpPr txBox="1">
          <a:spLocks noChangeArrowheads="1"/>
        </xdr:cNvSpPr>
      </xdr:nvSpPr>
      <xdr:spPr bwMode="auto">
        <a:xfrm>
          <a:off x="8960145"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7" name="Text Box 16">
          <a:extLst>
            <a:ext uri="{FF2B5EF4-FFF2-40B4-BE49-F238E27FC236}">
              <a16:creationId xmlns:a16="http://schemas.microsoft.com/office/drawing/2014/main" id="{00000000-0008-0000-0500-0000E1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8" name="Text Box 17">
          <a:extLst>
            <a:ext uri="{FF2B5EF4-FFF2-40B4-BE49-F238E27FC236}">
              <a16:creationId xmlns:a16="http://schemas.microsoft.com/office/drawing/2014/main" id="{00000000-0008-0000-0500-0000E2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9" name="Text Box 18">
          <a:extLst>
            <a:ext uri="{FF2B5EF4-FFF2-40B4-BE49-F238E27FC236}">
              <a16:creationId xmlns:a16="http://schemas.microsoft.com/office/drawing/2014/main" id="{00000000-0008-0000-0500-0000E3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0" name="Text Box 19">
          <a:extLst>
            <a:ext uri="{FF2B5EF4-FFF2-40B4-BE49-F238E27FC236}">
              <a16:creationId xmlns:a16="http://schemas.microsoft.com/office/drawing/2014/main" id="{00000000-0008-0000-0500-0000E4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1" name="Text Box 15">
          <a:extLst>
            <a:ext uri="{FF2B5EF4-FFF2-40B4-BE49-F238E27FC236}">
              <a16:creationId xmlns:a16="http://schemas.microsoft.com/office/drawing/2014/main" id="{00000000-0008-0000-0500-0000E5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2" name="Text Box 15">
          <a:extLst>
            <a:ext uri="{FF2B5EF4-FFF2-40B4-BE49-F238E27FC236}">
              <a16:creationId xmlns:a16="http://schemas.microsoft.com/office/drawing/2014/main" id="{00000000-0008-0000-0500-0000E6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3" name="Text Box 15">
          <a:extLst>
            <a:ext uri="{FF2B5EF4-FFF2-40B4-BE49-F238E27FC236}">
              <a16:creationId xmlns:a16="http://schemas.microsoft.com/office/drawing/2014/main" id="{00000000-0008-0000-0500-0000E7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444331"/>
    <xdr:sp macro="" textlink="">
      <xdr:nvSpPr>
        <xdr:cNvPr id="744" name="Text Box 15">
          <a:extLst>
            <a:ext uri="{FF2B5EF4-FFF2-40B4-BE49-F238E27FC236}">
              <a16:creationId xmlns:a16="http://schemas.microsoft.com/office/drawing/2014/main" id="{00000000-0008-0000-0500-0000E8020000}"/>
            </a:ext>
          </a:extLst>
        </xdr:cNvPr>
        <xdr:cNvSpPr txBox="1">
          <a:spLocks noChangeArrowheads="1"/>
        </xdr:cNvSpPr>
      </xdr:nvSpPr>
      <xdr:spPr bwMode="auto">
        <a:xfrm>
          <a:off x="8960145" y="935421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5" name="Text Box 16">
          <a:extLst>
            <a:ext uri="{FF2B5EF4-FFF2-40B4-BE49-F238E27FC236}">
              <a16:creationId xmlns:a16="http://schemas.microsoft.com/office/drawing/2014/main" id="{00000000-0008-0000-0500-0000E9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6" name="Text Box 17">
          <a:extLst>
            <a:ext uri="{FF2B5EF4-FFF2-40B4-BE49-F238E27FC236}">
              <a16:creationId xmlns:a16="http://schemas.microsoft.com/office/drawing/2014/main" id="{00000000-0008-0000-0500-0000EA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7" name="Text Box 18">
          <a:extLst>
            <a:ext uri="{FF2B5EF4-FFF2-40B4-BE49-F238E27FC236}">
              <a16:creationId xmlns:a16="http://schemas.microsoft.com/office/drawing/2014/main" id="{00000000-0008-0000-0500-0000EB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8" name="Text Box 19">
          <a:extLst>
            <a:ext uri="{FF2B5EF4-FFF2-40B4-BE49-F238E27FC236}">
              <a16:creationId xmlns:a16="http://schemas.microsoft.com/office/drawing/2014/main" id="{00000000-0008-0000-0500-0000EC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9" name="Text Box 15">
          <a:extLst>
            <a:ext uri="{FF2B5EF4-FFF2-40B4-BE49-F238E27FC236}">
              <a16:creationId xmlns:a16="http://schemas.microsoft.com/office/drawing/2014/main" id="{00000000-0008-0000-0500-0000ED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0" name="Text Box 15">
          <a:extLst>
            <a:ext uri="{FF2B5EF4-FFF2-40B4-BE49-F238E27FC236}">
              <a16:creationId xmlns:a16="http://schemas.microsoft.com/office/drawing/2014/main" id="{00000000-0008-0000-0500-0000EE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1" name="Text Box 15">
          <a:extLst>
            <a:ext uri="{FF2B5EF4-FFF2-40B4-BE49-F238E27FC236}">
              <a16:creationId xmlns:a16="http://schemas.microsoft.com/office/drawing/2014/main" id="{00000000-0008-0000-0500-0000EF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2" name="Text Box 15">
          <a:extLst>
            <a:ext uri="{FF2B5EF4-FFF2-40B4-BE49-F238E27FC236}">
              <a16:creationId xmlns:a16="http://schemas.microsoft.com/office/drawing/2014/main" id="{00000000-0008-0000-0500-0000F0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3" name="Text Box 15">
          <a:extLst>
            <a:ext uri="{FF2B5EF4-FFF2-40B4-BE49-F238E27FC236}">
              <a16:creationId xmlns:a16="http://schemas.microsoft.com/office/drawing/2014/main" id="{00000000-0008-0000-0500-0000F1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4" name="Text Box 15">
          <a:extLst>
            <a:ext uri="{FF2B5EF4-FFF2-40B4-BE49-F238E27FC236}">
              <a16:creationId xmlns:a16="http://schemas.microsoft.com/office/drawing/2014/main" id="{00000000-0008-0000-0500-0000F2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5" name="Text Box 15">
          <a:extLst>
            <a:ext uri="{FF2B5EF4-FFF2-40B4-BE49-F238E27FC236}">
              <a16:creationId xmlns:a16="http://schemas.microsoft.com/office/drawing/2014/main" id="{00000000-0008-0000-0500-0000F3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6" name="Text Box 15">
          <a:extLst>
            <a:ext uri="{FF2B5EF4-FFF2-40B4-BE49-F238E27FC236}">
              <a16:creationId xmlns:a16="http://schemas.microsoft.com/office/drawing/2014/main" id="{00000000-0008-0000-0500-0000F4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7" name="Text Box 15">
          <a:extLst>
            <a:ext uri="{FF2B5EF4-FFF2-40B4-BE49-F238E27FC236}">
              <a16:creationId xmlns:a16="http://schemas.microsoft.com/office/drawing/2014/main" id="{00000000-0008-0000-0500-0000F5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8" name="Text Box 15">
          <a:extLst>
            <a:ext uri="{FF2B5EF4-FFF2-40B4-BE49-F238E27FC236}">
              <a16:creationId xmlns:a16="http://schemas.microsoft.com/office/drawing/2014/main" id="{00000000-0008-0000-0500-0000F6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9" name="Text Box 15">
          <a:extLst>
            <a:ext uri="{FF2B5EF4-FFF2-40B4-BE49-F238E27FC236}">
              <a16:creationId xmlns:a16="http://schemas.microsoft.com/office/drawing/2014/main" id="{00000000-0008-0000-0500-0000F7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60" name="Text Box 15">
          <a:extLst>
            <a:ext uri="{FF2B5EF4-FFF2-40B4-BE49-F238E27FC236}">
              <a16:creationId xmlns:a16="http://schemas.microsoft.com/office/drawing/2014/main" id="{00000000-0008-0000-0500-0000F8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61" name="Text Box 15">
          <a:extLst>
            <a:ext uri="{FF2B5EF4-FFF2-40B4-BE49-F238E27FC236}">
              <a16:creationId xmlns:a16="http://schemas.microsoft.com/office/drawing/2014/main" id="{00000000-0008-0000-0500-0000F9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62" name="Text Box 15">
          <a:extLst>
            <a:ext uri="{FF2B5EF4-FFF2-40B4-BE49-F238E27FC236}">
              <a16:creationId xmlns:a16="http://schemas.microsoft.com/office/drawing/2014/main" id="{00000000-0008-0000-0500-0000FA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4" name="Text Box 15">
          <a:extLst>
            <a:ext uri="{FF2B5EF4-FFF2-40B4-BE49-F238E27FC236}">
              <a16:creationId xmlns:a16="http://schemas.microsoft.com/office/drawing/2014/main" id="{00000000-0008-0000-0500-0000FC02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5" name="Text Box 15">
          <a:extLst>
            <a:ext uri="{FF2B5EF4-FFF2-40B4-BE49-F238E27FC236}">
              <a16:creationId xmlns:a16="http://schemas.microsoft.com/office/drawing/2014/main" id="{00000000-0008-0000-0500-0000FD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6" name="Text Box 15">
          <a:extLst>
            <a:ext uri="{FF2B5EF4-FFF2-40B4-BE49-F238E27FC236}">
              <a16:creationId xmlns:a16="http://schemas.microsoft.com/office/drawing/2014/main" id="{00000000-0008-0000-0500-0000FE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7" name="Text Box 15">
          <a:extLst>
            <a:ext uri="{FF2B5EF4-FFF2-40B4-BE49-F238E27FC236}">
              <a16:creationId xmlns:a16="http://schemas.microsoft.com/office/drawing/2014/main" id="{00000000-0008-0000-0500-0000FF02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8" name="Text Box 15">
          <a:extLst>
            <a:ext uri="{FF2B5EF4-FFF2-40B4-BE49-F238E27FC236}">
              <a16:creationId xmlns:a16="http://schemas.microsoft.com/office/drawing/2014/main" id="{00000000-0008-0000-0500-00000003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9" name="Text Box 15">
          <a:extLst>
            <a:ext uri="{FF2B5EF4-FFF2-40B4-BE49-F238E27FC236}">
              <a16:creationId xmlns:a16="http://schemas.microsoft.com/office/drawing/2014/main" id="{00000000-0008-0000-0500-000001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0" name="Text Box 15">
          <a:extLst>
            <a:ext uri="{FF2B5EF4-FFF2-40B4-BE49-F238E27FC236}">
              <a16:creationId xmlns:a16="http://schemas.microsoft.com/office/drawing/2014/main" id="{00000000-0008-0000-0500-000002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1" name="Text Box 15">
          <a:extLst>
            <a:ext uri="{FF2B5EF4-FFF2-40B4-BE49-F238E27FC236}">
              <a16:creationId xmlns:a16="http://schemas.microsoft.com/office/drawing/2014/main" id="{00000000-0008-0000-0500-000003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2" name="Text Box 15">
          <a:extLst>
            <a:ext uri="{FF2B5EF4-FFF2-40B4-BE49-F238E27FC236}">
              <a16:creationId xmlns:a16="http://schemas.microsoft.com/office/drawing/2014/main" id="{00000000-0008-0000-0500-000004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3" name="Text Box 15">
          <a:extLst>
            <a:ext uri="{FF2B5EF4-FFF2-40B4-BE49-F238E27FC236}">
              <a16:creationId xmlns:a16="http://schemas.microsoft.com/office/drawing/2014/main" id="{00000000-0008-0000-0500-000005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4" name="Text Box 15">
          <a:extLst>
            <a:ext uri="{FF2B5EF4-FFF2-40B4-BE49-F238E27FC236}">
              <a16:creationId xmlns:a16="http://schemas.microsoft.com/office/drawing/2014/main" id="{00000000-0008-0000-0500-000006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5" name="Text Box 15">
          <a:extLst>
            <a:ext uri="{FF2B5EF4-FFF2-40B4-BE49-F238E27FC236}">
              <a16:creationId xmlns:a16="http://schemas.microsoft.com/office/drawing/2014/main" id="{00000000-0008-0000-0500-000007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6" name="Text Box 15">
          <a:extLst>
            <a:ext uri="{FF2B5EF4-FFF2-40B4-BE49-F238E27FC236}">
              <a16:creationId xmlns:a16="http://schemas.microsoft.com/office/drawing/2014/main" id="{00000000-0008-0000-0500-000008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7" name="Text Box 15">
          <a:extLst>
            <a:ext uri="{FF2B5EF4-FFF2-40B4-BE49-F238E27FC236}">
              <a16:creationId xmlns:a16="http://schemas.microsoft.com/office/drawing/2014/main" id="{00000000-0008-0000-0500-000009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778" name="Text Box 16">
          <a:extLst>
            <a:ext uri="{FF2B5EF4-FFF2-40B4-BE49-F238E27FC236}">
              <a16:creationId xmlns:a16="http://schemas.microsoft.com/office/drawing/2014/main" id="{00000000-0008-0000-0500-00000A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779" name="Text Box 17">
          <a:extLst>
            <a:ext uri="{FF2B5EF4-FFF2-40B4-BE49-F238E27FC236}">
              <a16:creationId xmlns:a16="http://schemas.microsoft.com/office/drawing/2014/main" id="{00000000-0008-0000-0500-00000B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1046162</xdr:colOff>
      <xdr:row>12</xdr:row>
      <xdr:rowOff>15875</xdr:rowOff>
    </xdr:from>
    <xdr:ext cx="95250" cy="171450"/>
    <xdr:sp macro="" textlink="">
      <xdr:nvSpPr>
        <xdr:cNvPr id="780" name="Text Box 18">
          <a:extLst>
            <a:ext uri="{FF2B5EF4-FFF2-40B4-BE49-F238E27FC236}">
              <a16:creationId xmlns:a16="http://schemas.microsoft.com/office/drawing/2014/main" id="{00000000-0008-0000-0500-00000C030000}"/>
            </a:ext>
          </a:extLst>
        </xdr:cNvPr>
        <xdr:cNvSpPr txBox="1">
          <a:spLocks noChangeArrowheads="1"/>
        </xdr:cNvSpPr>
      </xdr:nvSpPr>
      <xdr:spPr bwMode="auto">
        <a:xfrm>
          <a:off x="12800012" y="4149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504825</xdr:rowOff>
    </xdr:from>
    <xdr:ext cx="95250" cy="213632"/>
    <xdr:sp macro="" textlink="">
      <xdr:nvSpPr>
        <xdr:cNvPr id="782" name="Text Box 15">
          <a:extLst>
            <a:ext uri="{FF2B5EF4-FFF2-40B4-BE49-F238E27FC236}">
              <a16:creationId xmlns:a16="http://schemas.microsoft.com/office/drawing/2014/main" id="{00000000-0008-0000-0500-00000E030000}"/>
            </a:ext>
          </a:extLst>
        </xdr:cNvPr>
        <xdr:cNvSpPr txBox="1">
          <a:spLocks noChangeArrowheads="1"/>
        </xdr:cNvSpPr>
      </xdr:nvSpPr>
      <xdr:spPr bwMode="auto">
        <a:xfrm>
          <a:off x="12826188"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3" name="Text Box 16">
          <a:extLst>
            <a:ext uri="{FF2B5EF4-FFF2-40B4-BE49-F238E27FC236}">
              <a16:creationId xmlns:a16="http://schemas.microsoft.com/office/drawing/2014/main" id="{00000000-0008-0000-0500-00000F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4" name="Text Box 17">
          <a:extLst>
            <a:ext uri="{FF2B5EF4-FFF2-40B4-BE49-F238E27FC236}">
              <a16:creationId xmlns:a16="http://schemas.microsoft.com/office/drawing/2014/main" id="{00000000-0008-0000-0500-000010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5" name="Text Box 18">
          <a:extLst>
            <a:ext uri="{FF2B5EF4-FFF2-40B4-BE49-F238E27FC236}">
              <a16:creationId xmlns:a16="http://schemas.microsoft.com/office/drawing/2014/main" id="{00000000-0008-0000-0500-000011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6" name="Text Box 19">
          <a:extLst>
            <a:ext uri="{FF2B5EF4-FFF2-40B4-BE49-F238E27FC236}">
              <a16:creationId xmlns:a16="http://schemas.microsoft.com/office/drawing/2014/main" id="{00000000-0008-0000-0500-000012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87" name="Text Box 15">
          <a:extLst>
            <a:ext uri="{FF2B5EF4-FFF2-40B4-BE49-F238E27FC236}">
              <a16:creationId xmlns:a16="http://schemas.microsoft.com/office/drawing/2014/main" id="{00000000-0008-0000-0500-00001303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88" name="Text Box 15">
          <a:extLst>
            <a:ext uri="{FF2B5EF4-FFF2-40B4-BE49-F238E27FC236}">
              <a16:creationId xmlns:a16="http://schemas.microsoft.com/office/drawing/2014/main" id="{00000000-0008-0000-0500-000014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89" name="Text Box 15">
          <a:extLst>
            <a:ext uri="{FF2B5EF4-FFF2-40B4-BE49-F238E27FC236}">
              <a16:creationId xmlns:a16="http://schemas.microsoft.com/office/drawing/2014/main" id="{00000000-0008-0000-0500-000015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2" name="Text Box 15">
          <a:extLst>
            <a:ext uri="{FF2B5EF4-FFF2-40B4-BE49-F238E27FC236}">
              <a16:creationId xmlns:a16="http://schemas.microsoft.com/office/drawing/2014/main" id="{00000000-0008-0000-0500-000018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3" name="Text Box 15">
          <a:extLst>
            <a:ext uri="{FF2B5EF4-FFF2-40B4-BE49-F238E27FC236}">
              <a16:creationId xmlns:a16="http://schemas.microsoft.com/office/drawing/2014/main" id="{00000000-0008-0000-0500-000019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4" name="Text Box 15">
          <a:extLst>
            <a:ext uri="{FF2B5EF4-FFF2-40B4-BE49-F238E27FC236}">
              <a16:creationId xmlns:a16="http://schemas.microsoft.com/office/drawing/2014/main" id="{00000000-0008-0000-0500-00001A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5" name="Text Box 15">
          <a:extLst>
            <a:ext uri="{FF2B5EF4-FFF2-40B4-BE49-F238E27FC236}">
              <a16:creationId xmlns:a16="http://schemas.microsoft.com/office/drawing/2014/main" id="{00000000-0008-0000-0500-00001B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6" name="Text Box 15">
          <a:extLst>
            <a:ext uri="{FF2B5EF4-FFF2-40B4-BE49-F238E27FC236}">
              <a16:creationId xmlns:a16="http://schemas.microsoft.com/office/drawing/2014/main" id="{00000000-0008-0000-0500-00001C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7" name="Text Box 15">
          <a:extLst>
            <a:ext uri="{FF2B5EF4-FFF2-40B4-BE49-F238E27FC236}">
              <a16:creationId xmlns:a16="http://schemas.microsoft.com/office/drawing/2014/main" id="{00000000-0008-0000-0500-00001D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8" name="Text Box 15">
          <a:extLst>
            <a:ext uri="{FF2B5EF4-FFF2-40B4-BE49-F238E27FC236}">
              <a16:creationId xmlns:a16="http://schemas.microsoft.com/office/drawing/2014/main" id="{00000000-0008-0000-0500-00001E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9" name="Text Box 15">
          <a:extLst>
            <a:ext uri="{FF2B5EF4-FFF2-40B4-BE49-F238E27FC236}">
              <a16:creationId xmlns:a16="http://schemas.microsoft.com/office/drawing/2014/main" id="{00000000-0008-0000-0500-00001F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0" name="Text Box 15">
          <a:extLst>
            <a:ext uri="{FF2B5EF4-FFF2-40B4-BE49-F238E27FC236}">
              <a16:creationId xmlns:a16="http://schemas.microsoft.com/office/drawing/2014/main" id="{00000000-0008-0000-0500-000020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1" name="Text Box 15">
          <a:extLst>
            <a:ext uri="{FF2B5EF4-FFF2-40B4-BE49-F238E27FC236}">
              <a16:creationId xmlns:a16="http://schemas.microsoft.com/office/drawing/2014/main" id="{00000000-0008-0000-0500-000021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2" name="Text Box 15">
          <a:extLst>
            <a:ext uri="{FF2B5EF4-FFF2-40B4-BE49-F238E27FC236}">
              <a16:creationId xmlns:a16="http://schemas.microsoft.com/office/drawing/2014/main" id="{00000000-0008-0000-0500-000022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3" name="Text Box 15">
          <a:extLst>
            <a:ext uri="{FF2B5EF4-FFF2-40B4-BE49-F238E27FC236}">
              <a16:creationId xmlns:a16="http://schemas.microsoft.com/office/drawing/2014/main" id="{00000000-0008-0000-0500-000023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4" name="Text Box 15">
          <a:extLst>
            <a:ext uri="{FF2B5EF4-FFF2-40B4-BE49-F238E27FC236}">
              <a16:creationId xmlns:a16="http://schemas.microsoft.com/office/drawing/2014/main" id="{00000000-0008-0000-0500-000024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5" name="Text Box 15">
          <a:extLst>
            <a:ext uri="{FF2B5EF4-FFF2-40B4-BE49-F238E27FC236}">
              <a16:creationId xmlns:a16="http://schemas.microsoft.com/office/drawing/2014/main" id="{00000000-0008-0000-0500-000025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6" name="Text Box 15">
          <a:extLst>
            <a:ext uri="{FF2B5EF4-FFF2-40B4-BE49-F238E27FC236}">
              <a16:creationId xmlns:a16="http://schemas.microsoft.com/office/drawing/2014/main" id="{00000000-0008-0000-0500-000026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7" name="Text Box 15">
          <a:extLst>
            <a:ext uri="{FF2B5EF4-FFF2-40B4-BE49-F238E27FC236}">
              <a16:creationId xmlns:a16="http://schemas.microsoft.com/office/drawing/2014/main" id="{00000000-0008-0000-0500-00002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8" name="Text Box 15">
          <a:extLst>
            <a:ext uri="{FF2B5EF4-FFF2-40B4-BE49-F238E27FC236}">
              <a16:creationId xmlns:a16="http://schemas.microsoft.com/office/drawing/2014/main" id="{00000000-0008-0000-0500-000028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9" name="Text Box 15">
          <a:extLst>
            <a:ext uri="{FF2B5EF4-FFF2-40B4-BE49-F238E27FC236}">
              <a16:creationId xmlns:a16="http://schemas.microsoft.com/office/drawing/2014/main" id="{00000000-0008-0000-0500-000029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0" name="Text Box 15">
          <a:extLst>
            <a:ext uri="{FF2B5EF4-FFF2-40B4-BE49-F238E27FC236}">
              <a16:creationId xmlns:a16="http://schemas.microsoft.com/office/drawing/2014/main" id="{00000000-0008-0000-0500-00002A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1" name="Text Box 15">
          <a:extLst>
            <a:ext uri="{FF2B5EF4-FFF2-40B4-BE49-F238E27FC236}">
              <a16:creationId xmlns:a16="http://schemas.microsoft.com/office/drawing/2014/main" id="{00000000-0008-0000-0500-00002B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2" name="Text Box 15">
          <a:extLst>
            <a:ext uri="{FF2B5EF4-FFF2-40B4-BE49-F238E27FC236}">
              <a16:creationId xmlns:a16="http://schemas.microsoft.com/office/drawing/2014/main" id="{00000000-0008-0000-0500-00002C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3" name="Text Box 15">
          <a:extLst>
            <a:ext uri="{FF2B5EF4-FFF2-40B4-BE49-F238E27FC236}">
              <a16:creationId xmlns:a16="http://schemas.microsoft.com/office/drawing/2014/main" id="{00000000-0008-0000-0500-00002D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4" name="Text Box 15">
          <a:extLst>
            <a:ext uri="{FF2B5EF4-FFF2-40B4-BE49-F238E27FC236}">
              <a16:creationId xmlns:a16="http://schemas.microsoft.com/office/drawing/2014/main" id="{00000000-0008-0000-0500-00002E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5" name="Text Box 15">
          <a:extLst>
            <a:ext uri="{FF2B5EF4-FFF2-40B4-BE49-F238E27FC236}">
              <a16:creationId xmlns:a16="http://schemas.microsoft.com/office/drawing/2014/main" id="{00000000-0008-0000-0500-00002F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6" name="Text Box 15">
          <a:extLst>
            <a:ext uri="{FF2B5EF4-FFF2-40B4-BE49-F238E27FC236}">
              <a16:creationId xmlns:a16="http://schemas.microsoft.com/office/drawing/2014/main" id="{00000000-0008-0000-0500-000030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7" name="Text Box 15">
          <a:extLst>
            <a:ext uri="{FF2B5EF4-FFF2-40B4-BE49-F238E27FC236}">
              <a16:creationId xmlns:a16="http://schemas.microsoft.com/office/drawing/2014/main" id="{00000000-0008-0000-0500-000031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8" name="Text Box 15">
          <a:extLst>
            <a:ext uri="{FF2B5EF4-FFF2-40B4-BE49-F238E27FC236}">
              <a16:creationId xmlns:a16="http://schemas.microsoft.com/office/drawing/2014/main" id="{00000000-0008-0000-0500-000032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9" name="Text Box 15">
          <a:extLst>
            <a:ext uri="{FF2B5EF4-FFF2-40B4-BE49-F238E27FC236}">
              <a16:creationId xmlns:a16="http://schemas.microsoft.com/office/drawing/2014/main" id="{00000000-0008-0000-0500-000033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0" name="Text Box 15">
          <a:extLst>
            <a:ext uri="{FF2B5EF4-FFF2-40B4-BE49-F238E27FC236}">
              <a16:creationId xmlns:a16="http://schemas.microsoft.com/office/drawing/2014/main" id="{00000000-0008-0000-0500-000034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1" name="Text Box 15">
          <a:extLst>
            <a:ext uri="{FF2B5EF4-FFF2-40B4-BE49-F238E27FC236}">
              <a16:creationId xmlns:a16="http://schemas.microsoft.com/office/drawing/2014/main" id="{00000000-0008-0000-0500-000035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2" name="Text Box 15">
          <a:extLst>
            <a:ext uri="{FF2B5EF4-FFF2-40B4-BE49-F238E27FC236}">
              <a16:creationId xmlns:a16="http://schemas.microsoft.com/office/drawing/2014/main" id="{00000000-0008-0000-0500-000036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3" name="Text Box 15">
          <a:extLst>
            <a:ext uri="{FF2B5EF4-FFF2-40B4-BE49-F238E27FC236}">
              <a16:creationId xmlns:a16="http://schemas.microsoft.com/office/drawing/2014/main" id="{00000000-0008-0000-0500-00003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4" name="Text Box 15">
          <a:extLst>
            <a:ext uri="{FF2B5EF4-FFF2-40B4-BE49-F238E27FC236}">
              <a16:creationId xmlns:a16="http://schemas.microsoft.com/office/drawing/2014/main" id="{00000000-0008-0000-0500-000038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5" name="Text Box 15">
          <a:extLst>
            <a:ext uri="{FF2B5EF4-FFF2-40B4-BE49-F238E27FC236}">
              <a16:creationId xmlns:a16="http://schemas.microsoft.com/office/drawing/2014/main" id="{00000000-0008-0000-0500-000039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6" name="Text Box 15">
          <a:extLst>
            <a:ext uri="{FF2B5EF4-FFF2-40B4-BE49-F238E27FC236}">
              <a16:creationId xmlns:a16="http://schemas.microsoft.com/office/drawing/2014/main" id="{00000000-0008-0000-0500-00003A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7" name="Text Box 15">
          <a:extLst>
            <a:ext uri="{FF2B5EF4-FFF2-40B4-BE49-F238E27FC236}">
              <a16:creationId xmlns:a16="http://schemas.microsoft.com/office/drawing/2014/main" id="{00000000-0008-0000-0500-00003B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8" name="Text Box 15">
          <a:extLst>
            <a:ext uri="{FF2B5EF4-FFF2-40B4-BE49-F238E27FC236}">
              <a16:creationId xmlns:a16="http://schemas.microsoft.com/office/drawing/2014/main" id="{00000000-0008-0000-0500-00003C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9" name="Text Box 15">
          <a:extLst>
            <a:ext uri="{FF2B5EF4-FFF2-40B4-BE49-F238E27FC236}">
              <a16:creationId xmlns:a16="http://schemas.microsoft.com/office/drawing/2014/main" id="{00000000-0008-0000-0500-00003D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0" name="Text Box 15">
          <a:extLst>
            <a:ext uri="{FF2B5EF4-FFF2-40B4-BE49-F238E27FC236}">
              <a16:creationId xmlns:a16="http://schemas.microsoft.com/office/drawing/2014/main" id="{00000000-0008-0000-0500-00003E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1" name="Text Box 15">
          <a:extLst>
            <a:ext uri="{FF2B5EF4-FFF2-40B4-BE49-F238E27FC236}">
              <a16:creationId xmlns:a16="http://schemas.microsoft.com/office/drawing/2014/main" id="{00000000-0008-0000-0500-00003F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2" name="Text Box 15">
          <a:extLst>
            <a:ext uri="{FF2B5EF4-FFF2-40B4-BE49-F238E27FC236}">
              <a16:creationId xmlns:a16="http://schemas.microsoft.com/office/drawing/2014/main" id="{00000000-0008-0000-0500-000040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3" name="Text Box 15">
          <a:extLst>
            <a:ext uri="{FF2B5EF4-FFF2-40B4-BE49-F238E27FC236}">
              <a16:creationId xmlns:a16="http://schemas.microsoft.com/office/drawing/2014/main" id="{00000000-0008-0000-0500-000041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4" name="Text Box 15">
          <a:extLst>
            <a:ext uri="{FF2B5EF4-FFF2-40B4-BE49-F238E27FC236}">
              <a16:creationId xmlns:a16="http://schemas.microsoft.com/office/drawing/2014/main" id="{00000000-0008-0000-0500-000042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6" name="Text Box 16">
          <a:extLst>
            <a:ext uri="{FF2B5EF4-FFF2-40B4-BE49-F238E27FC236}">
              <a16:creationId xmlns:a16="http://schemas.microsoft.com/office/drawing/2014/main" id="{00000000-0008-0000-0500-000044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7" name="Text Box 17">
          <a:extLst>
            <a:ext uri="{FF2B5EF4-FFF2-40B4-BE49-F238E27FC236}">
              <a16:creationId xmlns:a16="http://schemas.microsoft.com/office/drawing/2014/main" id="{00000000-0008-0000-0500-000045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8" name="Text Box 18">
          <a:extLst>
            <a:ext uri="{FF2B5EF4-FFF2-40B4-BE49-F238E27FC236}">
              <a16:creationId xmlns:a16="http://schemas.microsoft.com/office/drawing/2014/main" id="{00000000-0008-0000-0500-000046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9" name="Text Box 19">
          <a:extLst>
            <a:ext uri="{FF2B5EF4-FFF2-40B4-BE49-F238E27FC236}">
              <a16:creationId xmlns:a16="http://schemas.microsoft.com/office/drawing/2014/main" id="{00000000-0008-0000-0500-000047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1" name="Text Box 15">
          <a:extLst>
            <a:ext uri="{FF2B5EF4-FFF2-40B4-BE49-F238E27FC236}">
              <a16:creationId xmlns:a16="http://schemas.microsoft.com/office/drawing/2014/main" id="{00000000-0008-0000-0500-000049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2" name="Text Box 15">
          <a:extLst>
            <a:ext uri="{FF2B5EF4-FFF2-40B4-BE49-F238E27FC236}">
              <a16:creationId xmlns:a16="http://schemas.microsoft.com/office/drawing/2014/main" id="{00000000-0008-0000-0500-00004A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3" name="Text Box 15">
          <a:extLst>
            <a:ext uri="{FF2B5EF4-FFF2-40B4-BE49-F238E27FC236}">
              <a16:creationId xmlns:a16="http://schemas.microsoft.com/office/drawing/2014/main" id="{00000000-0008-0000-0500-00004B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4" name="Text Box 15">
          <a:extLst>
            <a:ext uri="{FF2B5EF4-FFF2-40B4-BE49-F238E27FC236}">
              <a16:creationId xmlns:a16="http://schemas.microsoft.com/office/drawing/2014/main" id="{00000000-0008-0000-0500-00004C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5" name="Text Box 15">
          <a:extLst>
            <a:ext uri="{FF2B5EF4-FFF2-40B4-BE49-F238E27FC236}">
              <a16:creationId xmlns:a16="http://schemas.microsoft.com/office/drawing/2014/main" id="{00000000-0008-0000-0500-00004D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6" name="Text Box 15">
          <a:extLst>
            <a:ext uri="{FF2B5EF4-FFF2-40B4-BE49-F238E27FC236}">
              <a16:creationId xmlns:a16="http://schemas.microsoft.com/office/drawing/2014/main" id="{00000000-0008-0000-0500-00004E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7" name="Text Box 15">
          <a:extLst>
            <a:ext uri="{FF2B5EF4-FFF2-40B4-BE49-F238E27FC236}">
              <a16:creationId xmlns:a16="http://schemas.microsoft.com/office/drawing/2014/main" id="{00000000-0008-0000-0500-00004F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8" name="Text Box 15">
          <a:extLst>
            <a:ext uri="{FF2B5EF4-FFF2-40B4-BE49-F238E27FC236}">
              <a16:creationId xmlns:a16="http://schemas.microsoft.com/office/drawing/2014/main" id="{00000000-0008-0000-0500-000050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9" name="Text Box 15">
          <a:extLst>
            <a:ext uri="{FF2B5EF4-FFF2-40B4-BE49-F238E27FC236}">
              <a16:creationId xmlns:a16="http://schemas.microsoft.com/office/drawing/2014/main" id="{00000000-0008-0000-0500-000051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0" name="Text Box 15">
          <a:extLst>
            <a:ext uri="{FF2B5EF4-FFF2-40B4-BE49-F238E27FC236}">
              <a16:creationId xmlns:a16="http://schemas.microsoft.com/office/drawing/2014/main" id="{00000000-0008-0000-0500-000052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1" name="Text Box 15">
          <a:extLst>
            <a:ext uri="{FF2B5EF4-FFF2-40B4-BE49-F238E27FC236}">
              <a16:creationId xmlns:a16="http://schemas.microsoft.com/office/drawing/2014/main" id="{00000000-0008-0000-0500-000053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2" name="Text Box 15">
          <a:extLst>
            <a:ext uri="{FF2B5EF4-FFF2-40B4-BE49-F238E27FC236}">
              <a16:creationId xmlns:a16="http://schemas.microsoft.com/office/drawing/2014/main" id="{00000000-0008-0000-0500-000054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3" name="Text Box 15">
          <a:extLst>
            <a:ext uri="{FF2B5EF4-FFF2-40B4-BE49-F238E27FC236}">
              <a16:creationId xmlns:a16="http://schemas.microsoft.com/office/drawing/2014/main" id="{00000000-0008-0000-0500-000055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4" name="Text Box 15">
          <a:extLst>
            <a:ext uri="{FF2B5EF4-FFF2-40B4-BE49-F238E27FC236}">
              <a16:creationId xmlns:a16="http://schemas.microsoft.com/office/drawing/2014/main" id="{00000000-0008-0000-0500-000056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5" name="Text Box 16">
          <a:extLst>
            <a:ext uri="{FF2B5EF4-FFF2-40B4-BE49-F238E27FC236}">
              <a16:creationId xmlns:a16="http://schemas.microsoft.com/office/drawing/2014/main" id="{00000000-0008-0000-0500-000057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6" name="Text Box 17">
          <a:extLst>
            <a:ext uri="{FF2B5EF4-FFF2-40B4-BE49-F238E27FC236}">
              <a16:creationId xmlns:a16="http://schemas.microsoft.com/office/drawing/2014/main" id="{00000000-0008-0000-0500-000058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7" name="Text Box 18">
          <a:extLst>
            <a:ext uri="{FF2B5EF4-FFF2-40B4-BE49-F238E27FC236}">
              <a16:creationId xmlns:a16="http://schemas.microsoft.com/office/drawing/2014/main" id="{00000000-0008-0000-0500-000059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8" name="Text Box 19">
          <a:extLst>
            <a:ext uri="{FF2B5EF4-FFF2-40B4-BE49-F238E27FC236}">
              <a16:creationId xmlns:a16="http://schemas.microsoft.com/office/drawing/2014/main" id="{00000000-0008-0000-0500-00005A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9" name="Text Box 15">
          <a:extLst>
            <a:ext uri="{FF2B5EF4-FFF2-40B4-BE49-F238E27FC236}">
              <a16:creationId xmlns:a16="http://schemas.microsoft.com/office/drawing/2014/main" id="{00000000-0008-0000-0500-00005B03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0" name="Text Box 16">
          <a:extLst>
            <a:ext uri="{FF2B5EF4-FFF2-40B4-BE49-F238E27FC236}">
              <a16:creationId xmlns:a16="http://schemas.microsoft.com/office/drawing/2014/main" id="{00000000-0008-0000-0500-00005C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1" name="Text Box 17">
          <a:extLst>
            <a:ext uri="{FF2B5EF4-FFF2-40B4-BE49-F238E27FC236}">
              <a16:creationId xmlns:a16="http://schemas.microsoft.com/office/drawing/2014/main" id="{00000000-0008-0000-0500-00005D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2" name="Text Box 18">
          <a:extLst>
            <a:ext uri="{FF2B5EF4-FFF2-40B4-BE49-F238E27FC236}">
              <a16:creationId xmlns:a16="http://schemas.microsoft.com/office/drawing/2014/main" id="{00000000-0008-0000-0500-00005E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3" name="Text Box 19">
          <a:extLst>
            <a:ext uri="{FF2B5EF4-FFF2-40B4-BE49-F238E27FC236}">
              <a16:creationId xmlns:a16="http://schemas.microsoft.com/office/drawing/2014/main" id="{00000000-0008-0000-0500-00005F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4" name="Text Box 15">
          <a:extLst>
            <a:ext uri="{FF2B5EF4-FFF2-40B4-BE49-F238E27FC236}">
              <a16:creationId xmlns:a16="http://schemas.microsoft.com/office/drawing/2014/main" id="{00000000-0008-0000-0500-000060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5" name="Text Box 15">
          <a:extLst>
            <a:ext uri="{FF2B5EF4-FFF2-40B4-BE49-F238E27FC236}">
              <a16:creationId xmlns:a16="http://schemas.microsoft.com/office/drawing/2014/main" id="{00000000-0008-0000-0500-000061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6" name="Text Box 15">
          <a:extLst>
            <a:ext uri="{FF2B5EF4-FFF2-40B4-BE49-F238E27FC236}">
              <a16:creationId xmlns:a16="http://schemas.microsoft.com/office/drawing/2014/main" id="{00000000-0008-0000-0500-000062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7" name="Text Box 15">
          <a:extLst>
            <a:ext uri="{FF2B5EF4-FFF2-40B4-BE49-F238E27FC236}">
              <a16:creationId xmlns:a16="http://schemas.microsoft.com/office/drawing/2014/main" id="{00000000-0008-0000-0500-000063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8" name="Text Box 15">
          <a:extLst>
            <a:ext uri="{FF2B5EF4-FFF2-40B4-BE49-F238E27FC236}">
              <a16:creationId xmlns:a16="http://schemas.microsoft.com/office/drawing/2014/main" id="{00000000-0008-0000-0500-000064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9" name="Text Box 15">
          <a:extLst>
            <a:ext uri="{FF2B5EF4-FFF2-40B4-BE49-F238E27FC236}">
              <a16:creationId xmlns:a16="http://schemas.microsoft.com/office/drawing/2014/main" id="{00000000-0008-0000-0500-000065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0" name="Text Box 15">
          <a:extLst>
            <a:ext uri="{FF2B5EF4-FFF2-40B4-BE49-F238E27FC236}">
              <a16:creationId xmlns:a16="http://schemas.microsoft.com/office/drawing/2014/main" id="{00000000-0008-0000-0500-000066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1" name="Text Box 15">
          <a:extLst>
            <a:ext uri="{FF2B5EF4-FFF2-40B4-BE49-F238E27FC236}">
              <a16:creationId xmlns:a16="http://schemas.microsoft.com/office/drawing/2014/main" id="{00000000-0008-0000-0500-000067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2" name="Text Box 15">
          <a:extLst>
            <a:ext uri="{FF2B5EF4-FFF2-40B4-BE49-F238E27FC236}">
              <a16:creationId xmlns:a16="http://schemas.microsoft.com/office/drawing/2014/main" id="{00000000-0008-0000-0500-000068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3" name="Text Box 15">
          <a:extLst>
            <a:ext uri="{FF2B5EF4-FFF2-40B4-BE49-F238E27FC236}">
              <a16:creationId xmlns:a16="http://schemas.microsoft.com/office/drawing/2014/main" id="{00000000-0008-0000-0500-000069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4" name="Text Box 15">
          <a:extLst>
            <a:ext uri="{FF2B5EF4-FFF2-40B4-BE49-F238E27FC236}">
              <a16:creationId xmlns:a16="http://schemas.microsoft.com/office/drawing/2014/main" id="{00000000-0008-0000-0500-00006A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5" name="Text Box 15">
          <a:extLst>
            <a:ext uri="{FF2B5EF4-FFF2-40B4-BE49-F238E27FC236}">
              <a16:creationId xmlns:a16="http://schemas.microsoft.com/office/drawing/2014/main" id="{00000000-0008-0000-0500-00006B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6" name="Text Box 15">
          <a:extLst>
            <a:ext uri="{FF2B5EF4-FFF2-40B4-BE49-F238E27FC236}">
              <a16:creationId xmlns:a16="http://schemas.microsoft.com/office/drawing/2014/main" id="{00000000-0008-0000-0500-00006C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7" name="Text Box 15">
          <a:extLst>
            <a:ext uri="{FF2B5EF4-FFF2-40B4-BE49-F238E27FC236}">
              <a16:creationId xmlns:a16="http://schemas.microsoft.com/office/drawing/2014/main" id="{00000000-0008-0000-0500-00006D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8" name="Text Box 15">
          <a:extLst>
            <a:ext uri="{FF2B5EF4-FFF2-40B4-BE49-F238E27FC236}">
              <a16:creationId xmlns:a16="http://schemas.microsoft.com/office/drawing/2014/main" id="{00000000-0008-0000-0500-00006E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9" name="Text Box 15">
          <a:extLst>
            <a:ext uri="{FF2B5EF4-FFF2-40B4-BE49-F238E27FC236}">
              <a16:creationId xmlns:a16="http://schemas.microsoft.com/office/drawing/2014/main" id="{00000000-0008-0000-0500-00006F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0" name="Text Box 15">
          <a:extLst>
            <a:ext uri="{FF2B5EF4-FFF2-40B4-BE49-F238E27FC236}">
              <a16:creationId xmlns:a16="http://schemas.microsoft.com/office/drawing/2014/main" id="{00000000-0008-0000-0500-000070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1" name="Text Box 15">
          <a:extLst>
            <a:ext uri="{FF2B5EF4-FFF2-40B4-BE49-F238E27FC236}">
              <a16:creationId xmlns:a16="http://schemas.microsoft.com/office/drawing/2014/main" id="{00000000-0008-0000-0500-000071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2" name="Text Box 15">
          <a:extLst>
            <a:ext uri="{FF2B5EF4-FFF2-40B4-BE49-F238E27FC236}">
              <a16:creationId xmlns:a16="http://schemas.microsoft.com/office/drawing/2014/main" id="{00000000-0008-0000-0500-000072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3" name="Text Box 15">
          <a:extLst>
            <a:ext uri="{FF2B5EF4-FFF2-40B4-BE49-F238E27FC236}">
              <a16:creationId xmlns:a16="http://schemas.microsoft.com/office/drawing/2014/main" id="{00000000-0008-0000-0500-000073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4" name="Text Box 15">
          <a:extLst>
            <a:ext uri="{FF2B5EF4-FFF2-40B4-BE49-F238E27FC236}">
              <a16:creationId xmlns:a16="http://schemas.microsoft.com/office/drawing/2014/main" id="{00000000-0008-0000-0500-000074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5" name="Text Box 15">
          <a:extLst>
            <a:ext uri="{FF2B5EF4-FFF2-40B4-BE49-F238E27FC236}">
              <a16:creationId xmlns:a16="http://schemas.microsoft.com/office/drawing/2014/main" id="{00000000-0008-0000-0500-000075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6" name="Text Box 15">
          <a:extLst>
            <a:ext uri="{FF2B5EF4-FFF2-40B4-BE49-F238E27FC236}">
              <a16:creationId xmlns:a16="http://schemas.microsoft.com/office/drawing/2014/main" id="{00000000-0008-0000-0500-000076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7" name="Text Box 15">
          <a:extLst>
            <a:ext uri="{FF2B5EF4-FFF2-40B4-BE49-F238E27FC236}">
              <a16:creationId xmlns:a16="http://schemas.microsoft.com/office/drawing/2014/main" id="{00000000-0008-0000-0500-000077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8" name="Text Box 15">
          <a:extLst>
            <a:ext uri="{FF2B5EF4-FFF2-40B4-BE49-F238E27FC236}">
              <a16:creationId xmlns:a16="http://schemas.microsoft.com/office/drawing/2014/main" id="{00000000-0008-0000-0500-000078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9" name="Text Box 15">
          <a:extLst>
            <a:ext uri="{FF2B5EF4-FFF2-40B4-BE49-F238E27FC236}">
              <a16:creationId xmlns:a16="http://schemas.microsoft.com/office/drawing/2014/main" id="{00000000-0008-0000-0500-000079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0" name="Text Box 15">
          <a:extLst>
            <a:ext uri="{FF2B5EF4-FFF2-40B4-BE49-F238E27FC236}">
              <a16:creationId xmlns:a16="http://schemas.microsoft.com/office/drawing/2014/main" id="{00000000-0008-0000-0500-00007A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1" name="Text Box 15">
          <a:extLst>
            <a:ext uri="{FF2B5EF4-FFF2-40B4-BE49-F238E27FC236}">
              <a16:creationId xmlns:a16="http://schemas.microsoft.com/office/drawing/2014/main" id="{00000000-0008-0000-0500-00007B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2" name="Text Box 15">
          <a:extLst>
            <a:ext uri="{FF2B5EF4-FFF2-40B4-BE49-F238E27FC236}">
              <a16:creationId xmlns:a16="http://schemas.microsoft.com/office/drawing/2014/main" id="{00000000-0008-0000-0500-00007C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3" name="Text Box 15">
          <a:extLst>
            <a:ext uri="{FF2B5EF4-FFF2-40B4-BE49-F238E27FC236}">
              <a16:creationId xmlns:a16="http://schemas.microsoft.com/office/drawing/2014/main" id="{00000000-0008-0000-0500-00007D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4" name="Text Box 15">
          <a:extLst>
            <a:ext uri="{FF2B5EF4-FFF2-40B4-BE49-F238E27FC236}">
              <a16:creationId xmlns:a16="http://schemas.microsoft.com/office/drawing/2014/main" id="{00000000-0008-0000-0500-00007E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5" name="Text Box 15">
          <a:extLst>
            <a:ext uri="{FF2B5EF4-FFF2-40B4-BE49-F238E27FC236}">
              <a16:creationId xmlns:a16="http://schemas.microsoft.com/office/drawing/2014/main" id="{00000000-0008-0000-0500-00007F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6" name="Text Box 15">
          <a:extLst>
            <a:ext uri="{FF2B5EF4-FFF2-40B4-BE49-F238E27FC236}">
              <a16:creationId xmlns:a16="http://schemas.microsoft.com/office/drawing/2014/main" id="{00000000-0008-0000-0500-000080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7" name="Text Box 15">
          <a:extLst>
            <a:ext uri="{FF2B5EF4-FFF2-40B4-BE49-F238E27FC236}">
              <a16:creationId xmlns:a16="http://schemas.microsoft.com/office/drawing/2014/main" id="{00000000-0008-0000-0500-000081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8" name="Text Box 15">
          <a:extLst>
            <a:ext uri="{FF2B5EF4-FFF2-40B4-BE49-F238E27FC236}">
              <a16:creationId xmlns:a16="http://schemas.microsoft.com/office/drawing/2014/main" id="{00000000-0008-0000-0500-000082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9" name="Text Box 15">
          <a:extLst>
            <a:ext uri="{FF2B5EF4-FFF2-40B4-BE49-F238E27FC236}">
              <a16:creationId xmlns:a16="http://schemas.microsoft.com/office/drawing/2014/main" id="{00000000-0008-0000-0500-000083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0" name="Text Box 15">
          <a:extLst>
            <a:ext uri="{FF2B5EF4-FFF2-40B4-BE49-F238E27FC236}">
              <a16:creationId xmlns:a16="http://schemas.microsoft.com/office/drawing/2014/main" id="{00000000-0008-0000-0500-000084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1" name="Text Box 15">
          <a:extLst>
            <a:ext uri="{FF2B5EF4-FFF2-40B4-BE49-F238E27FC236}">
              <a16:creationId xmlns:a16="http://schemas.microsoft.com/office/drawing/2014/main" id="{00000000-0008-0000-0500-000085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2" name="Text Box 15">
          <a:extLst>
            <a:ext uri="{FF2B5EF4-FFF2-40B4-BE49-F238E27FC236}">
              <a16:creationId xmlns:a16="http://schemas.microsoft.com/office/drawing/2014/main" id="{00000000-0008-0000-0500-000086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3" name="Text Box 15">
          <a:extLst>
            <a:ext uri="{FF2B5EF4-FFF2-40B4-BE49-F238E27FC236}">
              <a16:creationId xmlns:a16="http://schemas.microsoft.com/office/drawing/2014/main" id="{00000000-0008-0000-0500-000087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4" name="Text Box 15">
          <a:extLst>
            <a:ext uri="{FF2B5EF4-FFF2-40B4-BE49-F238E27FC236}">
              <a16:creationId xmlns:a16="http://schemas.microsoft.com/office/drawing/2014/main" id="{00000000-0008-0000-0500-000088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5" name="Text Box 15">
          <a:extLst>
            <a:ext uri="{FF2B5EF4-FFF2-40B4-BE49-F238E27FC236}">
              <a16:creationId xmlns:a16="http://schemas.microsoft.com/office/drawing/2014/main" id="{00000000-0008-0000-0500-000089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6" name="Text Box 15">
          <a:extLst>
            <a:ext uri="{FF2B5EF4-FFF2-40B4-BE49-F238E27FC236}">
              <a16:creationId xmlns:a16="http://schemas.microsoft.com/office/drawing/2014/main" id="{00000000-0008-0000-0500-00008A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7" name="Text Box 15">
          <a:extLst>
            <a:ext uri="{FF2B5EF4-FFF2-40B4-BE49-F238E27FC236}">
              <a16:creationId xmlns:a16="http://schemas.microsoft.com/office/drawing/2014/main" id="{00000000-0008-0000-0500-00008B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8" name="Text Box 15">
          <a:extLst>
            <a:ext uri="{FF2B5EF4-FFF2-40B4-BE49-F238E27FC236}">
              <a16:creationId xmlns:a16="http://schemas.microsoft.com/office/drawing/2014/main" id="{00000000-0008-0000-0500-00008C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9" name="Text Box 15">
          <a:extLst>
            <a:ext uri="{FF2B5EF4-FFF2-40B4-BE49-F238E27FC236}">
              <a16:creationId xmlns:a16="http://schemas.microsoft.com/office/drawing/2014/main" id="{00000000-0008-0000-0500-00008D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0" name="Text Box 15">
          <a:extLst>
            <a:ext uri="{FF2B5EF4-FFF2-40B4-BE49-F238E27FC236}">
              <a16:creationId xmlns:a16="http://schemas.microsoft.com/office/drawing/2014/main" id="{00000000-0008-0000-0500-00008E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1" name="Text Box 15">
          <a:extLst>
            <a:ext uri="{FF2B5EF4-FFF2-40B4-BE49-F238E27FC236}">
              <a16:creationId xmlns:a16="http://schemas.microsoft.com/office/drawing/2014/main" id="{00000000-0008-0000-0500-00008F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2" name="Text Box 15">
          <a:extLst>
            <a:ext uri="{FF2B5EF4-FFF2-40B4-BE49-F238E27FC236}">
              <a16:creationId xmlns:a16="http://schemas.microsoft.com/office/drawing/2014/main" id="{00000000-0008-0000-0500-000090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3" name="Text Box 15">
          <a:extLst>
            <a:ext uri="{FF2B5EF4-FFF2-40B4-BE49-F238E27FC236}">
              <a16:creationId xmlns:a16="http://schemas.microsoft.com/office/drawing/2014/main" id="{00000000-0008-0000-0500-000091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4" name="Text Box 15">
          <a:extLst>
            <a:ext uri="{FF2B5EF4-FFF2-40B4-BE49-F238E27FC236}">
              <a16:creationId xmlns:a16="http://schemas.microsoft.com/office/drawing/2014/main" id="{00000000-0008-0000-0500-000092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5" name="Text Box 15">
          <a:extLst>
            <a:ext uri="{FF2B5EF4-FFF2-40B4-BE49-F238E27FC236}">
              <a16:creationId xmlns:a16="http://schemas.microsoft.com/office/drawing/2014/main" id="{00000000-0008-0000-0500-000093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6" name="Text Box 15">
          <a:extLst>
            <a:ext uri="{FF2B5EF4-FFF2-40B4-BE49-F238E27FC236}">
              <a16:creationId xmlns:a16="http://schemas.microsoft.com/office/drawing/2014/main" id="{00000000-0008-0000-0500-000094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7" name="Text Box 15">
          <a:extLst>
            <a:ext uri="{FF2B5EF4-FFF2-40B4-BE49-F238E27FC236}">
              <a16:creationId xmlns:a16="http://schemas.microsoft.com/office/drawing/2014/main" id="{00000000-0008-0000-0500-000095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8" name="Text Box 15">
          <a:extLst>
            <a:ext uri="{FF2B5EF4-FFF2-40B4-BE49-F238E27FC236}">
              <a16:creationId xmlns:a16="http://schemas.microsoft.com/office/drawing/2014/main" id="{00000000-0008-0000-0500-000096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9" name="Text Box 15">
          <a:extLst>
            <a:ext uri="{FF2B5EF4-FFF2-40B4-BE49-F238E27FC236}">
              <a16:creationId xmlns:a16="http://schemas.microsoft.com/office/drawing/2014/main" id="{00000000-0008-0000-0500-000097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0" name="Text Box 15">
          <a:extLst>
            <a:ext uri="{FF2B5EF4-FFF2-40B4-BE49-F238E27FC236}">
              <a16:creationId xmlns:a16="http://schemas.microsoft.com/office/drawing/2014/main" id="{00000000-0008-0000-0500-000098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1" name="Text Box 15">
          <a:extLst>
            <a:ext uri="{FF2B5EF4-FFF2-40B4-BE49-F238E27FC236}">
              <a16:creationId xmlns:a16="http://schemas.microsoft.com/office/drawing/2014/main" id="{00000000-0008-0000-0500-000099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2" name="Text Box 15">
          <a:extLst>
            <a:ext uri="{FF2B5EF4-FFF2-40B4-BE49-F238E27FC236}">
              <a16:creationId xmlns:a16="http://schemas.microsoft.com/office/drawing/2014/main" id="{00000000-0008-0000-0500-00009A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3" name="Text Box 15">
          <a:extLst>
            <a:ext uri="{FF2B5EF4-FFF2-40B4-BE49-F238E27FC236}">
              <a16:creationId xmlns:a16="http://schemas.microsoft.com/office/drawing/2014/main" id="{00000000-0008-0000-0500-00009B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4" name="Text Box 15">
          <a:extLst>
            <a:ext uri="{FF2B5EF4-FFF2-40B4-BE49-F238E27FC236}">
              <a16:creationId xmlns:a16="http://schemas.microsoft.com/office/drawing/2014/main" id="{00000000-0008-0000-0500-00009C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5" name="Text Box 15">
          <a:extLst>
            <a:ext uri="{FF2B5EF4-FFF2-40B4-BE49-F238E27FC236}">
              <a16:creationId xmlns:a16="http://schemas.microsoft.com/office/drawing/2014/main" id="{00000000-0008-0000-0500-00009D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6" name="Text Box 15">
          <a:extLst>
            <a:ext uri="{FF2B5EF4-FFF2-40B4-BE49-F238E27FC236}">
              <a16:creationId xmlns:a16="http://schemas.microsoft.com/office/drawing/2014/main" id="{00000000-0008-0000-0500-00009E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7" name="Text Box 15">
          <a:extLst>
            <a:ext uri="{FF2B5EF4-FFF2-40B4-BE49-F238E27FC236}">
              <a16:creationId xmlns:a16="http://schemas.microsoft.com/office/drawing/2014/main" id="{00000000-0008-0000-0500-00009F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8" name="Text Box 15">
          <a:extLst>
            <a:ext uri="{FF2B5EF4-FFF2-40B4-BE49-F238E27FC236}">
              <a16:creationId xmlns:a16="http://schemas.microsoft.com/office/drawing/2014/main" id="{00000000-0008-0000-0500-0000A0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9" name="Text Box 15">
          <a:extLst>
            <a:ext uri="{FF2B5EF4-FFF2-40B4-BE49-F238E27FC236}">
              <a16:creationId xmlns:a16="http://schemas.microsoft.com/office/drawing/2014/main" id="{00000000-0008-0000-0500-0000A1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0" name="Text Box 15">
          <a:extLst>
            <a:ext uri="{FF2B5EF4-FFF2-40B4-BE49-F238E27FC236}">
              <a16:creationId xmlns:a16="http://schemas.microsoft.com/office/drawing/2014/main" id="{00000000-0008-0000-0500-0000A2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1" name="Text Box 15">
          <a:extLst>
            <a:ext uri="{FF2B5EF4-FFF2-40B4-BE49-F238E27FC236}">
              <a16:creationId xmlns:a16="http://schemas.microsoft.com/office/drawing/2014/main" id="{00000000-0008-0000-0500-0000A3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2" name="Text Box 15">
          <a:extLst>
            <a:ext uri="{FF2B5EF4-FFF2-40B4-BE49-F238E27FC236}">
              <a16:creationId xmlns:a16="http://schemas.microsoft.com/office/drawing/2014/main" id="{00000000-0008-0000-0500-0000A4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3" name="Text Box 15">
          <a:extLst>
            <a:ext uri="{FF2B5EF4-FFF2-40B4-BE49-F238E27FC236}">
              <a16:creationId xmlns:a16="http://schemas.microsoft.com/office/drawing/2014/main" id="{00000000-0008-0000-0500-0000A5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4" name="Text Box 15">
          <a:extLst>
            <a:ext uri="{FF2B5EF4-FFF2-40B4-BE49-F238E27FC236}">
              <a16:creationId xmlns:a16="http://schemas.microsoft.com/office/drawing/2014/main" id="{00000000-0008-0000-0500-0000A6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5" name="Text Box 15">
          <a:extLst>
            <a:ext uri="{FF2B5EF4-FFF2-40B4-BE49-F238E27FC236}">
              <a16:creationId xmlns:a16="http://schemas.microsoft.com/office/drawing/2014/main" id="{00000000-0008-0000-0500-0000A7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6" name="Text Box 15">
          <a:extLst>
            <a:ext uri="{FF2B5EF4-FFF2-40B4-BE49-F238E27FC236}">
              <a16:creationId xmlns:a16="http://schemas.microsoft.com/office/drawing/2014/main" id="{00000000-0008-0000-0500-0000A8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7" name="Text Box 15">
          <a:extLst>
            <a:ext uri="{FF2B5EF4-FFF2-40B4-BE49-F238E27FC236}">
              <a16:creationId xmlns:a16="http://schemas.microsoft.com/office/drawing/2014/main" id="{00000000-0008-0000-0500-0000A9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8" name="Text Box 15">
          <a:extLst>
            <a:ext uri="{FF2B5EF4-FFF2-40B4-BE49-F238E27FC236}">
              <a16:creationId xmlns:a16="http://schemas.microsoft.com/office/drawing/2014/main" id="{00000000-0008-0000-0500-0000AA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9" name="Text Box 15">
          <a:extLst>
            <a:ext uri="{FF2B5EF4-FFF2-40B4-BE49-F238E27FC236}">
              <a16:creationId xmlns:a16="http://schemas.microsoft.com/office/drawing/2014/main" id="{00000000-0008-0000-0500-0000AB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0" name="Text Box 15">
          <a:extLst>
            <a:ext uri="{FF2B5EF4-FFF2-40B4-BE49-F238E27FC236}">
              <a16:creationId xmlns:a16="http://schemas.microsoft.com/office/drawing/2014/main" id="{00000000-0008-0000-0500-0000AC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1" name="Text Box 15">
          <a:extLst>
            <a:ext uri="{FF2B5EF4-FFF2-40B4-BE49-F238E27FC236}">
              <a16:creationId xmlns:a16="http://schemas.microsoft.com/office/drawing/2014/main" id="{00000000-0008-0000-0500-0000AD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2" name="Text Box 15">
          <a:extLst>
            <a:ext uri="{FF2B5EF4-FFF2-40B4-BE49-F238E27FC236}">
              <a16:creationId xmlns:a16="http://schemas.microsoft.com/office/drawing/2014/main" id="{00000000-0008-0000-0500-0000AE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3" name="Text Box 15">
          <a:extLst>
            <a:ext uri="{FF2B5EF4-FFF2-40B4-BE49-F238E27FC236}">
              <a16:creationId xmlns:a16="http://schemas.microsoft.com/office/drawing/2014/main" id="{00000000-0008-0000-0500-0000AF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4" name="Text Box 15">
          <a:extLst>
            <a:ext uri="{FF2B5EF4-FFF2-40B4-BE49-F238E27FC236}">
              <a16:creationId xmlns:a16="http://schemas.microsoft.com/office/drawing/2014/main" id="{00000000-0008-0000-0500-0000B0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5" name="Text Box 15">
          <a:extLst>
            <a:ext uri="{FF2B5EF4-FFF2-40B4-BE49-F238E27FC236}">
              <a16:creationId xmlns:a16="http://schemas.microsoft.com/office/drawing/2014/main" id="{00000000-0008-0000-0500-0000B1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6" name="Text Box 15">
          <a:extLst>
            <a:ext uri="{FF2B5EF4-FFF2-40B4-BE49-F238E27FC236}">
              <a16:creationId xmlns:a16="http://schemas.microsoft.com/office/drawing/2014/main" id="{00000000-0008-0000-0500-0000B2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7" name="Text Box 15">
          <a:extLst>
            <a:ext uri="{FF2B5EF4-FFF2-40B4-BE49-F238E27FC236}">
              <a16:creationId xmlns:a16="http://schemas.microsoft.com/office/drawing/2014/main" id="{00000000-0008-0000-0500-0000B3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8" name="Text Box 15">
          <a:extLst>
            <a:ext uri="{FF2B5EF4-FFF2-40B4-BE49-F238E27FC236}">
              <a16:creationId xmlns:a16="http://schemas.microsoft.com/office/drawing/2014/main" id="{00000000-0008-0000-0500-0000B4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9" name="Text Box 15">
          <a:extLst>
            <a:ext uri="{FF2B5EF4-FFF2-40B4-BE49-F238E27FC236}">
              <a16:creationId xmlns:a16="http://schemas.microsoft.com/office/drawing/2014/main" id="{00000000-0008-0000-0500-0000B5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0" name="Text Box 15">
          <a:extLst>
            <a:ext uri="{FF2B5EF4-FFF2-40B4-BE49-F238E27FC236}">
              <a16:creationId xmlns:a16="http://schemas.microsoft.com/office/drawing/2014/main" id="{00000000-0008-0000-0500-0000B6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1" name="Text Box 15">
          <a:extLst>
            <a:ext uri="{FF2B5EF4-FFF2-40B4-BE49-F238E27FC236}">
              <a16:creationId xmlns:a16="http://schemas.microsoft.com/office/drawing/2014/main" id="{00000000-0008-0000-0500-0000B7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2" name="Text Box 15">
          <a:extLst>
            <a:ext uri="{FF2B5EF4-FFF2-40B4-BE49-F238E27FC236}">
              <a16:creationId xmlns:a16="http://schemas.microsoft.com/office/drawing/2014/main" id="{00000000-0008-0000-0500-0000B8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3" name="Text Box 15">
          <a:extLst>
            <a:ext uri="{FF2B5EF4-FFF2-40B4-BE49-F238E27FC236}">
              <a16:creationId xmlns:a16="http://schemas.microsoft.com/office/drawing/2014/main" id="{00000000-0008-0000-0500-0000B9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4" name="Text Box 15">
          <a:extLst>
            <a:ext uri="{FF2B5EF4-FFF2-40B4-BE49-F238E27FC236}">
              <a16:creationId xmlns:a16="http://schemas.microsoft.com/office/drawing/2014/main" id="{00000000-0008-0000-0500-0000BA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5" name="Text Box 15">
          <a:extLst>
            <a:ext uri="{FF2B5EF4-FFF2-40B4-BE49-F238E27FC236}">
              <a16:creationId xmlns:a16="http://schemas.microsoft.com/office/drawing/2014/main" id="{00000000-0008-0000-0500-0000BB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6" name="Text Box 15">
          <a:extLst>
            <a:ext uri="{FF2B5EF4-FFF2-40B4-BE49-F238E27FC236}">
              <a16:creationId xmlns:a16="http://schemas.microsoft.com/office/drawing/2014/main" id="{00000000-0008-0000-0500-0000BC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7" name="Text Box 15">
          <a:extLst>
            <a:ext uri="{FF2B5EF4-FFF2-40B4-BE49-F238E27FC236}">
              <a16:creationId xmlns:a16="http://schemas.microsoft.com/office/drawing/2014/main" id="{00000000-0008-0000-0500-0000BD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8" name="Text Box 15">
          <a:extLst>
            <a:ext uri="{FF2B5EF4-FFF2-40B4-BE49-F238E27FC236}">
              <a16:creationId xmlns:a16="http://schemas.microsoft.com/office/drawing/2014/main" id="{00000000-0008-0000-0500-0000BE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9" name="Text Box 15">
          <a:extLst>
            <a:ext uri="{FF2B5EF4-FFF2-40B4-BE49-F238E27FC236}">
              <a16:creationId xmlns:a16="http://schemas.microsoft.com/office/drawing/2014/main" id="{00000000-0008-0000-0500-0000BF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0" name="Text Box 15">
          <a:extLst>
            <a:ext uri="{FF2B5EF4-FFF2-40B4-BE49-F238E27FC236}">
              <a16:creationId xmlns:a16="http://schemas.microsoft.com/office/drawing/2014/main" id="{00000000-0008-0000-0500-0000C0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1" name="Text Box 15">
          <a:extLst>
            <a:ext uri="{FF2B5EF4-FFF2-40B4-BE49-F238E27FC236}">
              <a16:creationId xmlns:a16="http://schemas.microsoft.com/office/drawing/2014/main" id="{00000000-0008-0000-0500-0000C1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2" name="Text Box 15">
          <a:extLst>
            <a:ext uri="{FF2B5EF4-FFF2-40B4-BE49-F238E27FC236}">
              <a16:creationId xmlns:a16="http://schemas.microsoft.com/office/drawing/2014/main" id="{00000000-0008-0000-0500-0000C2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3" name="Text Box 15">
          <a:extLst>
            <a:ext uri="{FF2B5EF4-FFF2-40B4-BE49-F238E27FC236}">
              <a16:creationId xmlns:a16="http://schemas.microsoft.com/office/drawing/2014/main" id="{00000000-0008-0000-0500-0000C3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4" name="Text Box 15">
          <a:extLst>
            <a:ext uri="{FF2B5EF4-FFF2-40B4-BE49-F238E27FC236}">
              <a16:creationId xmlns:a16="http://schemas.microsoft.com/office/drawing/2014/main" id="{00000000-0008-0000-0500-0000C4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5" name="Text Box 15">
          <a:extLst>
            <a:ext uri="{FF2B5EF4-FFF2-40B4-BE49-F238E27FC236}">
              <a16:creationId xmlns:a16="http://schemas.microsoft.com/office/drawing/2014/main" id="{00000000-0008-0000-0500-0000C5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6" name="Text Box 15">
          <a:extLst>
            <a:ext uri="{FF2B5EF4-FFF2-40B4-BE49-F238E27FC236}">
              <a16:creationId xmlns:a16="http://schemas.microsoft.com/office/drawing/2014/main" id="{00000000-0008-0000-0500-0000C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7" name="Text Box 15">
          <a:extLst>
            <a:ext uri="{FF2B5EF4-FFF2-40B4-BE49-F238E27FC236}">
              <a16:creationId xmlns:a16="http://schemas.microsoft.com/office/drawing/2014/main" id="{00000000-0008-0000-0500-0000C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8" name="Text Box 15">
          <a:extLst>
            <a:ext uri="{FF2B5EF4-FFF2-40B4-BE49-F238E27FC236}">
              <a16:creationId xmlns:a16="http://schemas.microsoft.com/office/drawing/2014/main" id="{00000000-0008-0000-0500-0000C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9" name="Text Box 15">
          <a:extLst>
            <a:ext uri="{FF2B5EF4-FFF2-40B4-BE49-F238E27FC236}">
              <a16:creationId xmlns:a16="http://schemas.microsoft.com/office/drawing/2014/main" id="{00000000-0008-0000-0500-0000C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0" name="Text Box 15">
          <a:extLst>
            <a:ext uri="{FF2B5EF4-FFF2-40B4-BE49-F238E27FC236}">
              <a16:creationId xmlns:a16="http://schemas.microsoft.com/office/drawing/2014/main" id="{00000000-0008-0000-0500-0000C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1" name="Text Box 15">
          <a:extLst>
            <a:ext uri="{FF2B5EF4-FFF2-40B4-BE49-F238E27FC236}">
              <a16:creationId xmlns:a16="http://schemas.microsoft.com/office/drawing/2014/main" id="{00000000-0008-0000-0500-0000C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2" name="Text Box 15">
          <a:extLst>
            <a:ext uri="{FF2B5EF4-FFF2-40B4-BE49-F238E27FC236}">
              <a16:creationId xmlns:a16="http://schemas.microsoft.com/office/drawing/2014/main" id="{00000000-0008-0000-0500-0000C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3" name="Text Box 15">
          <a:extLst>
            <a:ext uri="{FF2B5EF4-FFF2-40B4-BE49-F238E27FC236}">
              <a16:creationId xmlns:a16="http://schemas.microsoft.com/office/drawing/2014/main" id="{00000000-0008-0000-0500-0000C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4" name="Text Box 15">
          <a:extLst>
            <a:ext uri="{FF2B5EF4-FFF2-40B4-BE49-F238E27FC236}">
              <a16:creationId xmlns:a16="http://schemas.microsoft.com/office/drawing/2014/main" id="{00000000-0008-0000-0500-0000C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5" name="Text Box 15">
          <a:extLst>
            <a:ext uri="{FF2B5EF4-FFF2-40B4-BE49-F238E27FC236}">
              <a16:creationId xmlns:a16="http://schemas.microsoft.com/office/drawing/2014/main" id="{00000000-0008-0000-0500-0000C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6" name="Text Box 15">
          <a:extLst>
            <a:ext uri="{FF2B5EF4-FFF2-40B4-BE49-F238E27FC236}">
              <a16:creationId xmlns:a16="http://schemas.microsoft.com/office/drawing/2014/main" id="{00000000-0008-0000-0500-0000D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7" name="Text Box 15">
          <a:extLst>
            <a:ext uri="{FF2B5EF4-FFF2-40B4-BE49-F238E27FC236}">
              <a16:creationId xmlns:a16="http://schemas.microsoft.com/office/drawing/2014/main" id="{00000000-0008-0000-0500-0000D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8" name="Text Box 15">
          <a:extLst>
            <a:ext uri="{FF2B5EF4-FFF2-40B4-BE49-F238E27FC236}">
              <a16:creationId xmlns:a16="http://schemas.microsoft.com/office/drawing/2014/main" id="{00000000-0008-0000-0500-0000D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9" name="Text Box 15">
          <a:extLst>
            <a:ext uri="{FF2B5EF4-FFF2-40B4-BE49-F238E27FC236}">
              <a16:creationId xmlns:a16="http://schemas.microsoft.com/office/drawing/2014/main" id="{00000000-0008-0000-0500-0000D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0" name="Text Box 15">
          <a:extLst>
            <a:ext uri="{FF2B5EF4-FFF2-40B4-BE49-F238E27FC236}">
              <a16:creationId xmlns:a16="http://schemas.microsoft.com/office/drawing/2014/main" id="{00000000-0008-0000-0500-0000D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1" name="Text Box 15">
          <a:extLst>
            <a:ext uri="{FF2B5EF4-FFF2-40B4-BE49-F238E27FC236}">
              <a16:creationId xmlns:a16="http://schemas.microsoft.com/office/drawing/2014/main" id="{00000000-0008-0000-0500-0000D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2" name="Text Box 15">
          <a:extLst>
            <a:ext uri="{FF2B5EF4-FFF2-40B4-BE49-F238E27FC236}">
              <a16:creationId xmlns:a16="http://schemas.microsoft.com/office/drawing/2014/main" id="{00000000-0008-0000-0500-0000D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3" name="Text Box 15">
          <a:extLst>
            <a:ext uri="{FF2B5EF4-FFF2-40B4-BE49-F238E27FC236}">
              <a16:creationId xmlns:a16="http://schemas.microsoft.com/office/drawing/2014/main" id="{00000000-0008-0000-0500-0000D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4" name="Text Box 15">
          <a:extLst>
            <a:ext uri="{FF2B5EF4-FFF2-40B4-BE49-F238E27FC236}">
              <a16:creationId xmlns:a16="http://schemas.microsoft.com/office/drawing/2014/main" id="{00000000-0008-0000-0500-0000D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5" name="Text Box 15">
          <a:extLst>
            <a:ext uri="{FF2B5EF4-FFF2-40B4-BE49-F238E27FC236}">
              <a16:creationId xmlns:a16="http://schemas.microsoft.com/office/drawing/2014/main" id="{00000000-0008-0000-0500-0000D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6" name="Text Box 15">
          <a:extLst>
            <a:ext uri="{FF2B5EF4-FFF2-40B4-BE49-F238E27FC236}">
              <a16:creationId xmlns:a16="http://schemas.microsoft.com/office/drawing/2014/main" id="{00000000-0008-0000-0500-0000D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7" name="Text Box 15">
          <a:extLst>
            <a:ext uri="{FF2B5EF4-FFF2-40B4-BE49-F238E27FC236}">
              <a16:creationId xmlns:a16="http://schemas.microsoft.com/office/drawing/2014/main" id="{00000000-0008-0000-0500-0000D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8" name="Text Box 15">
          <a:extLst>
            <a:ext uri="{FF2B5EF4-FFF2-40B4-BE49-F238E27FC236}">
              <a16:creationId xmlns:a16="http://schemas.microsoft.com/office/drawing/2014/main" id="{00000000-0008-0000-0500-0000D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9" name="Text Box 15">
          <a:extLst>
            <a:ext uri="{FF2B5EF4-FFF2-40B4-BE49-F238E27FC236}">
              <a16:creationId xmlns:a16="http://schemas.microsoft.com/office/drawing/2014/main" id="{00000000-0008-0000-0500-0000D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0" name="Text Box 15">
          <a:extLst>
            <a:ext uri="{FF2B5EF4-FFF2-40B4-BE49-F238E27FC236}">
              <a16:creationId xmlns:a16="http://schemas.microsoft.com/office/drawing/2014/main" id="{00000000-0008-0000-0500-0000D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1" name="Text Box 15">
          <a:extLst>
            <a:ext uri="{FF2B5EF4-FFF2-40B4-BE49-F238E27FC236}">
              <a16:creationId xmlns:a16="http://schemas.microsoft.com/office/drawing/2014/main" id="{00000000-0008-0000-0500-0000D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2" name="Text Box 15">
          <a:extLst>
            <a:ext uri="{FF2B5EF4-FFF2-40B4-BE49-F238E27FC236}">
              <a16:creationId xmlns:a16="http://schemas.microsoft.com/office/drawing/2014/main" id="{00000000-0008-0000-0500-0000E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3" name="Text Box 15">
          <a:extLst>
            <a:ext uri="{FF2B5EF4-FFF2-40B4-BE49-F238E27FC236}">
              <a16:creationId xmlns:a16="http://schemas.microsoft.com/office/drawing/2014/main" id="{00000000-0008-0000-0500-0000E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4" name="Text Box 15">
          <a:extLst>
            <a:ext uri="{FF2B5EF4-FFF2-40B4-BE49-F238E27FC236}">
              <a16:creationId xmlns:a16="http://schemas.microsoft.com/office/drawing/2014/main" id="{00000000-0008-0000-0500-0000E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5" name="Text Box 15">
          <a:extLst>
            <a:ext uri="{FF2B5EF4-FFF2-40B4-BE49-F238E27FC236}">
              <a16:creationId xmlns:a16="http://schemas.microsoft.com/office/drawing/2014/main" id="{00000000-0008-0000-0500-0000E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6" name="Text Box 15">
          <a:extLst>
            <a:ext uri="{FF2B5EF4-FFF2-40B4-BE49-F238E27FC236}">
              <a16:creationId xmlns:a16="http://schemas.microsoft.com/office/drawing/2014/main" id="{00000000-0008-0000-0500-0000E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7" name="Text Box 15">
          <a:extLst>
            <a:ext uri="{FF2B5EF4-FFF2-40B4-BE49-F238E27FC236}">
              <a16:creationId xmlns:a16="http://schemas.microsoft.com/office/drawing/2014/main" id="{00000000-0008-0000-0500-0000E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8" name="Text Box 15">
          <a:extLst>
            <a:ext uri="{FF2B5EF4-FFF2-40B4-BE49-F238E27FC236}">
              <a16:creationId xmlns:a16="http://schemas.microsoft.com/office/drawing/2014/main" id="{00000000-0008-0000-0500-0000E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9" name="Text Box 15">
          <a:extLst>
            <a:ext uri="{FF2B5EF4-FFF2-40B4-BE49-F238E27FC236}">
              <a16:creationId xmlns:a16="http://schemas.microsoft.com/office/drawing/2014/main" id="{00000000-0008-0000-0500-0000E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0" name="Text Box 15">
          <a:extLst>
            <a:ext uri="{FF2B5EF4-FFF2-40B4-BE49-F238E27FC236}">
              <a16:creationId xmlns:a16="http://schemas.microsoft.com/office/drawing/2014/main" id="{00000000-0008-0000-0500-0000E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1" name="Text Box 15">
          <a:extLst>
            <a:ext uri="{FF2B5EF4-FFF2-40B4-BE49-F238E27FC236}">
              <a16:creationId xmlns:a16="http://schemas.microsoft.com/office/drawing/2014/main" id="{00000000-0008-0000-0500-0000E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2" name="Text Box 15">
          <a:extLst>
            <a:ext uri="{FF2B5EF4-FFF2-40B4-BE49-F238E27FC236}">
              <a16:creationId xmlns:a16="http://schemas.microsoft.com/office/drawing/2014/main" id="{00000000-0008-0000-0500-0000E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3" name="Text Box 15">
          <a:extLst>
            <a:ext uri="{FF2B5EF4-FFF2-40B4-BE49-F238E27FC236}">
              <a16:creationId xmlns:a16="http://schemas.microsoft.com/office/drawing/2014/main" id="{00000000-0008-0000-0500-0000E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4" name="Text Box 15">
          <a:extLst>
            <a:ext uri="{FF2B5EF4-FFF2-40B4-BE49-F238E27FC236}">
              <a16:creationId xmlns:a16="http://schemas.microsoft.com/office/drawing/2014/main" id="{00000000-0008-0000-0500-0000E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5" name="Text Box 15">
          <a:extLst>
            <a:ext uri="{FF2B5EF4-FFF2-40B4-BE49-F238E27FC236}">
              <a16:creationId xmlns:a16="http://schemas.microsoft.com/office/drawing/2014/main" id="{00000000-0008-0000-0500-0000E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6" name="Text Box 15">
          <a:extLst>
            <a:ext uri="{FF2B5EF4-FFF2-40B4-BE49-F238E27FC236}">
              <a16:creationId xmlns:a16="http://schemas.microsoft.com/office/drawing/2014/main" id="{00000000-0008-0000-0500-0000E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7" name="Text Box 15">
          <a:extLst>
            <a:ext uri="{FF2B5EF4-FFF2-40B4-BE49-F238E27FC236}">
              <a16:creationId xmlns:a16="http://schemas.microsoft.com/office/drawing/2014/main" id="{00000000-0008-0000-0500-0000E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8" name="Text Box 15">
          <a:extLst>
            <a:ext uri="{FF2B5EF4-FFF2-40B4-BE49-F238E27FC236}">
              <a16:creationId xmlns:a16="http://schemas.microsoft.com/office/drawing/2014/main" id="{00000000-0008-0000-0500-0000F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9" name="Text Box 15">
          <a:extLst>
            <a:ext uri="{FF2B5EF4-FFF2-40B4-BE49-F238E27FC236}">
              <a16:creationId xmlns:a16="http://schemas.microsoft.com/office/drawing/2014/main" id="{00000000-0008-0000-0500-0000F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0" name="Text Box 15">
          <a:extLst>
            <a:ext uri="{FF2B5EF4-FFF2-40B4-BE49-F238E27FC236}">
              <a16:creationId xmlns:a16="http://schemas.microsoft.com/office/drawing/2014/main" id="{00000000-0008-0000-0500-0000F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1" name="Text Box 15">
          <a:extLst>
            <a:ext uri="{FF2B5EF4-FFF2-40B4-BE49-F238E27FC236}">
              <a16:creationId xmlns:a16="http://schemas.microsoft.com/office/drawing/2014/main" id="{00000000-0008-0000-0500-0000F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2" name="Text Box 15">
          <a:extLst>
            <a:ext uri="{FF2B5EF4-FFF2-40B4-BE49-F238E27FC236}">
              <a16:creationId xmlns:a16="http://schemas.microsoft.com/office/drawing/2014/main" id="{00000000-0008-0000-0500-0000F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3" name="Text Box 15">
          <a:extLst>
            <a:ext uri="{FF2B5EF4-FFF2-40B4-BE49-F238E27FC236}">
              <a16:creationId xmlns:a16="http://schemas.microsoft.com/office/drawing/2014/main" id="{00000000-0008-0000-0500-0000F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4" name="Text Box 15">
          <a:extLst>
            <a:ext uri="{FF2B5EF4-FFF2-40B4-BE49-F238E27FC236}">
              <a16:creationId xmlns:a16="http://schemas.microsoft.com/office/drawing/2014/main" id="{00000000-0008-0000-0500-0000F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5" name="Text Box 15">
          <a:extLst>
            <a:ext uri="{FF2B5EF4-FFF2-40B4-BE49-F238E27FC236}">
              <a16:creationId xmlns:a16="http://schemas.microsoft.com/office/drawing/2014/main" id="{00000000-0008-0000-0500-0000F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6" name="Text Box 15">
          <a:extLst>
            <a:ext uri="{FF2B5EF4-FFF2-40B4-BE49-F238E27FC236}">
              <a16:creationId xmlns:a16="http://schemas.microsoft.com/office/drawing/2014/main" id="{00000000-0008-0000-0500-0000F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7" name="Text Box 15">
          <a:extLst>
            <a:ext uri="{FF2B5EF4-FFF2-40B4-BE49-F238E27FC236}">
              <a16:creationId xmlns:a16="http://schemas.microsoft.com/office/drawing/2014/main" id="{00000000-0008-0000-0500-0000F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8" name="Text Box 15">
          <a:extLst>
            <a:ext uri="{FF2B5EF4-FFF2-40B4-BE49-F238E27FC236}">
              <a16:creationId xmlns:a16="http://schemas.microsoft.com/office/drawing/2014/main" id="{00000000-0008-0000-0500-0000F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9" name="Text Box 15">
          <a:extLst>
            <a:ext uri="{FF2B5EF4-FFF2-40B4-BE49-F238E27FC236}">
              <a16:creationId xmlns:a16="http://schemas.microsoft.com/office/drawing/2014/main" id="{00000000-0008-0000-0500-0000F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0" name="Text Box 15">
          <a:extLst>
            <a:ext uri="{FF2B5EF4-FFF2-40B4-BE49-F238E27FC236}">
              <a16:creationId xmlns:a16="http://schemas.microsoft.com/office/drawing/2014/main" id="{00000000-0008-0000-0500-0000F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1" name="Text Box 15">
          <a:extLst>
            <a:ext uri="{FF2B5EF4-FFF2-40B4-BE49-F238E27FC236}">
              <a16:creationId xmlns:a16="http://schemas.microsoft.com/office/drawing/2014/main" id="{00000000-0008-0000-0500-0000F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2" name="Text Box 15">
          <a:extLst>
            <a:ext uri="{FF2B5EF4-FFF2-40B4-BE49-F238E27FC236}">
              <a16:creationId xmlns:a16="http://schemas.microsoft.com/office/drawing/2014/main" id="{00000000-0008-0000-0500-0000F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3" name="Text Box 15">
          <a:extLst>
            <a:ext uri="{FF2B5EF4-FFF2-40B4-BE49-F238E27FC236}">
              <a16:creationId xmlns:a16="http://schemas.microsoft.com/office/drawing/2014/main" id="{00000000-0008-0000-0500-0000F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4" name="Text Box 15">
          <a:extLst>
            <a:ext uri="{FF2B5EF4-FFF2-40B4-BE49-F238E27FC236}">
              <a16:creationId xmlns:a16="http://schemas.microsoft.com/office/drawing/2014/main" id="{00000000-0008-0000-0500-00000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5" name="Text Box 15">
          <a:extLst>
            <a:ext uri="{FF2B5EF4-FFF2-40B4-BE49-F238E27FC236}">
              <a16:creationId xmlns:a16="http://schemas.microsoft.com/office/drawing/2014/main" id="{00000000-0008-0000-0500-00000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6" name="Text Box 15">
          <a:extLst>
            <a:ext uri="{FF2B5EF4-FFF2-40B4-BE49-F238E27FC236}">
              <a16:creationId xmlns:a16="http://schemas.microsoft.com/office/drawing/2014/main" id="{00000000-0008-0000-0500-00000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7" name="Text Box 15">
          <a:extLst>
            <a:ext uri="{FF2B5EF4-FFF2-40B4-BE49-F238E27FC236}">
              <a16:creationId xmlns:a16="http://schemas.microsoft.com/office/drawing/2014/main" id="{00000000-0008-0000-0500-00000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8" name="Text Box 15">
          <a:extLst>
            <a:ext uri="{FF2B5EF4-FFF2-40B4-BE49-F238E27FC236}">
              <a16:creationId xmlns:a16="http://schemas.microsoft.com/office/drawing/2014/main" id="{00000000-0008-0000-0500-00000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9" name="Text Box 15">
          <a:extLst>
            <a:ext uri="{FF2B5EF4-FFF2-40B4-BE49-F238E27FC236}">
              <a16:creationId xmlns:a16="http://schemas.microsoft.com/office/drawing/2014/main" id="{00000000-0008-0000-0500-00000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0" name="Text Box 15">
          <a:extLst>
            <a:ext uri="{FF2B5EF4-FFF2-40B4-BE49-F238E27FC236}">
              <a16:creationId xmlns:a16="http://schemas.microsoft.com/office/drawing/2014/main" id="{00000000-0008-0000-0500-00000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1" name="Text Box 15">
          <a:extLst>
            <a:ext uri="{FF2B5EF4-FFF2-40B4-BE49-F238E27FC236}">
              <a16:creationId xmlns:a16="http://schemas.microsoft.com/office/drawing/2014/main" id="{00000000-0008-0000-0500-00000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2" name="Text Box 15">
          <a:extLst>
            <a:ext uri="{FF2B5EF4-FFF2-40B4-BE49-F238E27FC236}">
              <a16:creationId xmlns:a16="http://schemas.microsoft.com/office/drawing/2014/main" id="{00000000-0008-0000-0500-00000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3" name="Text Box 15">
          <a:extLst>
            <a:ext uri="{FF2B5EF4-FFF2-40B4-BE49-F238E27FC236}">
              <a16:creationId xmlns:a16="http://schemas.microsoft.com/office/drawing/2014/main" id="{00000000-0008-0000-0500-00000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4" name="Text Box 15">
          <a:extLst>
            <a:ext uri="{FF2B5EF4-FFF2-40B4-BE49-F238E27FC236}">
              <a16:creationId xmlns:a16="http://schemas.microsoft.com/office/drawing/2014/main" id="{00000000-0008-0000-0500-00000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5" name="Text Box 15">
          <a:extLst>
            <a:ext uri="{FF2B5EF4-FFF2-40B4-BE49-F238E27FC236}">
              <a16:creationId xmlns:a16="http://schemas.microsoft.com/office/drawing/2014/main" id="{00000000-0008-0000-0500-00000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6" name="Text Box 15">
          <a:extLst>
            <a:ext uri="{FF2B5EF4-FFF2-40B4-BE49-F238E27FC236}">
              <a16:creationId xmlns:a16="http://schemas.microsoft.com/office/drawing/2014/main" id="{00000000-0008-0000-0500-00000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7" name="Text Box 15">
          <a:extLst>
            <a:ext uri="{FF2B5EF4-FFF2-40B4-BE49-F238E27FC236}">
              <a16:creationId xmlns:a16="http://schemas.microsoft.com/office/drawing/2014/main" id="{00000000-0008-0000-0500-00000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8" name="Text Box 15">
          <a:extLst>
            <a:ext uri="{FF2B5EF4-FFF2-40B4-BE49-F238E27FC236}">
              <a16:creationId xmlns:a16="http://schemas.microsoft.com/office/drawing/2014/main" id="{00000000-0008-0000-0500-00000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9" name="Text Box 15">
          <a:extLst>
            <a:ext uri="{FF2B5EF4-FFF2-40B4-BE49-F238E27FC236}">
              <a16:creationId xmlns:a16="http://schemas.microsoft.com/office/drawing/2014/main" id="{00000000-0008-0000-0500-00000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0" name="Text Box 15">
          <a:extLst>
            <a:ext uri="{FF2B5EF4-FFF2-40B4-BE49-F238E27FC236}">
              <a16:creationId xmlns:a16="http://schemas.microsoft.com/office/drawing/2014/main" id="{00000000-0008-0000-0500-00001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1" name="Text Box 15">
          <a:extLst>
            <a:ext uri="{FF2B5EF4-FFF2-40B4-BE49-F238E27FC236}">
              <a16:creationId xmlns:a16="http://schemas.microsoft.com/office/drawing/2014/main" id="{00000000-0008-0000-0500-00001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2" name="Text Box 15">
          <a:extLst>
            <a:ext uri="{FF2B5EF4-FFF2-40B4-BE49-F238E27FC236}">
              <a16:creationId xmlns:a16="http://schemas.microsoft.com/office/drawing/2014/main" id="{00000000-0008-0000-0500-00001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3" name="Text Box 15">
          <a:extLst>
            <a:ext uri="{FF2B5EF4-FFF2-40B4-BE49-F238E27FC236}">
              <a16:creationId xmlns:a16="http://schemas.microsoft.com/office/drawing/2014/main" id="{00000000-0008-0000-0500-00001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4" name="Text Box 15">
          <a:extLst>
            <a:ext uri="{FF2B5EF4-FFF2-40B4-BE49-F238E27FC236}">
              <a16:creationId xmlns:a16="http://schemas.microsoft.com/office/drawing/2014/main" id="{00000000-0008-0000-0500-00001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5" name="Text Box 15">
          <a:extLst>
            <a:ext uri="{FF2B5EF4-FFF2-40B4-BE49-F238E27FC236}">
              <a16:creationId xmlns:a16="http://schemas.microsoft.com/office/drawing/2014/main" id="{00000000-0008-0000-0500-00001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6" name="Text Box 15">
          <a:extLst>
            <a:ext uri="{FF2B5EF4-FFF2-40B4-BE49-F238E27FC236}">
              <a16:creationId xmlns:a16="http://schemas.microsoft.com/office/drawing/2014/main" id="{00000000-0008-0000-0500-00001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7" name="Text Box 15">
          <a:extLst>
            <a:ext uri="{FF2B5EF4-FFF2-40B4-BE49-F238E27FC236}">
              <a16:creationId xmlns:a16="http://schemas.microsoft.com/office/drawing/2014/main" id="{00000000-0008-0000-0500-00001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8" name="Text Box 15">
          <a:extLst>
            <a:ext uri="{FF2B5EF4-FFF2-40B4-BE49-F238E27FC236}">
              <a16:creationId xmlns:a16="http://schemas.microsoft.com/office/drawing/2014/main" id="{00000000-0008-0000-0500-00001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9" name="Text Box 15">
          <a:extLst>
            <a:ext uri="{FF2B5EF4-FFF2-40B4-BE49-F238E27FC236}">
              <a16:creationId xmlns:a16="http://schemas.microsoft.com/office/drawing/2014/main" id="{00000000-0008-0000-0500-00001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0" name="Text Box 15">
          <a:extLst>
            <a:ext uri="{FF2B5EF4-FFF2-40B4-BE49-F238E27FC236}">
              <a16:creationId xmlns:a16="http://schemas.microsoft.com/office/drawing/2014/main" id="{00000000-0008-0000-0500-00001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1" name="Text Box 15">
          <a:extLst>
            <a:ext uri="{FF2B5EF4-FFF2-40B4-BE49-F238E27FC236}">
              <a16:creationId xmlns:a16="http://schemas.microsoft.com/office/drawing/2014/main" id="{00000000-0008-0000-0500-00001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2" name="Text Box 15">
          <a:extLst>
            <a:ext uri="{FF2B5EF4-FFF2-40B4-BE49-F238E27FC236}">
              <a16:creationId xmlns:a16="http://schemas.microsoft.com/office/drawing/2014/main" id="{00000000-0008-0000-0500-00001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3" name="Text Box 15">
          <a:extLst>
            <a:ext uri="{FF2B5EF4-FFF2-40B4-BE49-F238E27FC236}">
              <a16:creationId xmlns:a16="http://schemas.microsoft.com/office/drawing/2014/main" id="{00000000-0008-0000-0500-00001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4" name="Text Box 15">
          <a:extLst>
            <a:ext uri="{FF2B5EF4-FFF2-40B4-BE49-F238E27FC236}">
              <a16:creationId xmlns:a16="http://schemas.microsoft.com/office/drawing/2014/main" id="{00000000-0008-0000-0500-00001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5" name="Text Box 15">
          <a:extLst>
            <a:ext uri="{FF2B5EF4-FFF2-40B4-BE49-F238E27FC236}">
              <a16:creationId xmlns:a16="http://schemas.microsoft.com/office/drawing/2014/main" id="{00000000-0008-0000-0500-00001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6" name="Text Box 15">
          <a:extLst>
            <a:ext uri="{FF2B5EF4-FFF2-40B4-BE49-F238E27FC236}">
              <a16:creationId xmlns:a16="http://schemas.microsoft.com/office/drawing/2014/main" id="{00000000-0008-0000-0500-00002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7" name="Text Box 15">
          <a:extLst>
            <a:ext uri="{FF2B5EF4-FFF2-40B4-BE49-F238E27FC236}">
              <a16:creationId xmlns:a16="http://schemas.microsoft.com/office/drawing/2014/main" id="{00000000-0008-0000-0500-00002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8" name="Text Box 15">
          <a:extLst>
            <a:ext uri="{FF2B5EF4-FFF2-40B4-BE49-F238E27FC236}">
              <a16:creationId xmlns:a16="http://schemas.microsoft.com/office/drawing/2014/main" id="{00000000-0008-0000-0500-00002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9" name="Text Box 15">
          <a:extLst>
            <a:ext uri="{FF2B5EF4-FFF2-40B4-BE49-F238E27FC236}">
              <a16:creationId xmlns:a16="http://schemas.microsoft.com/office/drawing/2014/main" id="{00000000-0008-0000-0500-00002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0" name="Text Box 15">
          <a:extLst>
            <a:ext uri="{FF2B5EF4-FFF2-40B4-BE49-F238E27FC236}">
              <a16:creationId xmlns:a16="http://schemas.microsoft.com/office/drawing/2014/main" id="{00000000-0008-0000-0500-00002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1" name="Text Box 15">
          <a:extLst>
            <a:ext uri="{FF2B5EF4-FFF2-40B4-BE49-F238E27FC236}">
              <a16:creationId xmlns:a16="http://schemas.microsoft.com/office/drawing/2014/main" id="{00000000-0008-0000-0500-00002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2" name="Text Box 15">
          <a:extLst>
            <a:ext uri="{FF2B5EF4-FFF2-40B4-BE49-F238E27FC236}">
              <a16:creationId xmlns:a16="http://schemas.microsoft.com/office/drawing/2014/main" id="{00000000-0008-0000-0500-00002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3" name="Text Box 15">
          <a:extLst>
            <a:ext uri="{FF2B5EF4-FFF2-40B4-BE49-F238E27FC236}">
              <a16:creationId xmlns:a16="http://schemas.microsoft.com/office/drawing/2014/main" id="{00000000-0008-0000-0500-00002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4" name="Text Box 15">
          <a:extLst>
            <a:ext uri="{FF2B5EF4-FFF2-40B4-BE49-F238E27FC236}">
              <a16:creationId xmlns:a16="http://schemas.microsoft.com/office/drawing/2014/main" id="{00000000-0008-0000-0500-00002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5" name="Text Box 15">
          <a:extLst>
            <a:ext uri="{FF2B5EF4-FFF2-40B4-BE49-F238E27FC236}">
              <a16:creationId xmlns:a16="http://schemas.microsoft.com/office/drawing/2014/main" id="{00000000-0008-0000-0500-00002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6" name="Text Box 15">
          <a:extLst>
            <a:ext uri="{FF2B5EF4-FFF2-40B4-BE49-F238E27FC236}">
              <a16:creationId xmlns:a16="http://schemas.microsoft.com/office/drawing/2014/main" id="{00000000-0008-0000-0500-00002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7" name="Text Box 15">
          <a:extLst>
            <a:ext uri="{FF2B5EF4-FFF2-40B4-BE49-F238E27FC236}">
              <a16:creationId xmlns:a16="http://schemas.microsoft.com/office/drawing/2014/main" id="{00000000-0008-0000-0500-00002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8" name="Text Box 15">
          <a:extLst>
            <a:ext uri="{FF2B5EF4-FFF2-40B4-BE49-F238E27FC236}">
              <a16:creationId xmlns:a16="http://schemas.microsoft.com/office/drawing/2014/main" id="{00000000-0008-0000-0500-00002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9" name="Text Box 15">
          <a:extLst>
            <a:ext uri="{FF2B5EF4-FFF2-40B4-BE49-F238E27FC236}">
              <a16:creationId xmlns:a16="http://schemas.microsoft.com/office/drawing/2014/main" id="{00000000-0008-0000-0500-00002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0" name="Text Box 15">
          <a:extLst>
            <a:ext uri="{FF2B5EF4-FFF2-40B4-BE49-F238E27FC236}">
              <a16:creationId xmlns:a16="http://schemas.microsoft.com/office/drawing/2014/main" id="{00000000-0008-0000-0500-00002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1" name="Text Box 15">
          <a:extLst>
            <a:ext uri="{FF2B5EF4-FFF2-40B4-BE49-F238E27FC236}">
              <a16:creationId xmlns:a16="http://schemas.microsoft.com/office/drawing/2014/main" id="{00000000-0008-0000-0500-00002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2" name="Text Box 15">
          <a:extLst>
            <a:ext uri="{FF2B5EF4-FFF2-40B4-BE49-F238E27FC236}">
              <a16:creationId xmlns:a16="http://schemas.microsoft.com/office/drawing/2014/main" id="{00000000-0008-0000-0500-00003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3" name="Text Box 15">
          <a:extLst>
            <a:ext uri="{FF2B5EF4-FFF2-40B4-BE49-F238E27FC236}">
              <a16:creationId xmlns:a16="http://schemas.microsoft.com/office/drawing/2014/main" id="{00000000-0008-0000-0500-00003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4" name="Text Box 15">
          <a:extLst>
            <a:ext uri="{FF2B5EF4-FFF2-40B4-BE49-F238E27FC236}">
              <a16:creationId xmlns:a16="http://schemas.microsoft.com/office/drawing/2014/main" id="{00000000-0008-0000-0500-00003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5" name="Text Box 15">
          <a:extLst>
            <a:ext uri="{FF2B5EF4-FFF2-40B4-BE49-F238E27FC236}">
              <a16:creationId xmlns:a16="http://schemas.microsoft.com/office/drawing/2014/main" id="{00000000-0008-0000-0500-00003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6" name="Text Box 15">
          <a:extLst>
            <a:ext uri="{FF2B5EF4-FFF2-40B4-BE49-F238E27FC236}">
              <a16:creationId xmlns:a16="http://schemas.microsoft.com/office/drawing/2014/main" id="{00000000-0008-0000-0500-00003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7" name="Text Box 15">
          <a:extLst>
            <a:ext uri="{FF2B5EF4-FFF2-40B4-BE49-F238E27FC236}">
              <a16:creationId xmlns:a16="http://schemas.microsoft.com/office/drawing/2014/main" id="{00000000-0008-0000-0500-00003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8" name="Text Box 15">
          <a:extLst>
            <a:ext uri="{FF2B5EF4-FFF2-40B4-BE49-F238E27FC236}">
              <a16:creationId xmlns:a16="http://schemas.microsoft.com/office/drawing/2014/main" id="{00000000-0008-0000-0500-00003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9" name="Text Box 15">
          <a:extLst>
            <a:ext uri="{FF2B5EF4-FFF2-40B4-BE49-F238E27FC236}">
              <a16:creationId xmlns:a16="http://schemas.microsoft.com/office/drawing/2014/main" id="{00000000-0008-0000-0500-00003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0" name="Text Box 15">
          <a:extLst>
            <a:ext uri="{FF2B5EF4-FFF2-40B4-BE49-F238E27FC236}">
              <a16:creationId xmlns:a16="http://schemas.microsoft.com/office/drawing/2014/main" id="{00000000-0008-0000-0500-00003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1" name="Text Box 15">
          <a:extLst>
            <a:ext uri="{FF2B5EF4-FFF2-40B4-BE49-F238E27FC236}">
              <a16:creationId xmlns:a16="http://schemas.microsoft.com/office/drawing/2014/main" id="{00000000-0008-0000-0500-00003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2" name="Text Box 15">
          <a:extLst>
            <a:ext uri="{FF2B5EF4-FFF2-40B4-BE49-F238E27FC236}">
              <a16:creationId xmlns:a16="http://schemas.microsoft.com/office/drawing/2014/main" id="{00000000-0008-0000-0500-00003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3" name="Text Box 15">
          <a:extLst>
            <a:ext uri="{FF2B5EF4-FFF2-40B4-BE49-F238E27FC236}">
              <a16:creationId xmlns:a16="http://schemas.microsoft.com/office/drawing/2014/main" id="{00000000-0008-0000-0500-00003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4" name="Text Box 15">
          <a:extLst>
            <a:ext uri="{FF2B5EF4-FFF2-40B4-BE49-F238E27FC236}">
              <a16:creationId xmlns:a16="http://schemas.microsoft.com/office/drawing/2014/main" id="{00000000-0008-0000-0500-00003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5" name="Text Box 15">
          <a:extLst>
            <a:ext uri="{FF2B5EF4-FFF2-40B4-BE49-F238E27FC236}">
              <a16:creationId xmlns:a16="http://schemas.microsoft.com/office/drawing/2014/main" id="{00000000-0008-0000-0500-00003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6" name="Text Box 15">
          <a:extLst>
            <a:ext uri="{FF2B5EF4-FFF2-40B4-BE49-F238E27FC236}">
              <a16:creationId xmlns:a16="http://schemas.microsoft.com/office/drawing/2014/main" id="{00000000-0008-0000-0500-00003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7" name="Text Box 15">
          <a:extLst>
            <a:ext uri="{FF2B5EF4-FFF2-40B4-BE49-F238E27FC236}">
              <a16:creationId xmlns:a16="http://schemas.microsoft.com/office/drawing/2014/main" id="{00000000-0008-0000-0500-00003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8" name="Text Box 15">
          <a:extLst>
            <a:ext uri="{FF2B5EF4-FFF2-40B4-BE49-F238E27FC236}">
              <a16:creationId xmlns:a16="http://schemas.microsoft.com/office/drawing/2014/main" id="{00000000-0008-0000-0500-00004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9" name="Text Box 15">
          <a:extLst>
            <a:ext uri="{FF2B5EF4-FFF2-40B4-BE49-F238E27FC236}">
              <a16:creationId xmlns:a16="http://schemas.microsoft.com/office/drawing/2014/main" id="{00000000-0008-0000-0500-00004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0" name="Text Box 15">
          <a:extLst>
            <a:ext uri="{FF2B5EF4-FFF2-40B4-BE49-F238E27FC236}">
              <a16:creationId xmlns:a16="http://schemas.microsoft.com/office/drawing/2014/main" id="{00000000-0008-0000-0500-00004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1" name="Text Box 15">
          <a:extLst>
            <a:ext uri="{FF2B5EF4-FFF2-40B4-BE49-F238E27FC236}">
              <a16:creationId xmlns:a16="http://schemas.microsoft.com/office/drawing/2014/main" id="{00000000-0008-0000-0500-00004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2" name="Text Box 15">
          <a:extLst>
            <a:ext uri="{FF2B5EF4-FFF2-40B4-BE49-F238E27FC236}">
              <a16:creationId xmlns:a16="http://schemas.microsoft.com/office/drawing/2014/main" id="{00000000-0008-0000-0500-00004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3" name="Text Box 15">
          <a:extLst>
            <a:ext uri="{FF2B5EF4-FFF2-40B4-BE49-F238E27FC236}">
              <a16:creationId xmlns:a16="http://schemas.microsoft.com/office/drawing/2014/main" id="{00000000-0008-0000-0500-00004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4" name="Text Box 15">
          <a:extLst>
            <a:ext uri="{FF2B5EF4-FFF2-40B4-BE49-F238E27FC236}">
              <a16:creationId xmlns:a16="http://schemas.microsoft.com/office/drawing/2014/main" id="{00000000-0008-0000-0500-00004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5" name="Text Box 15">
          <a:extLst>
            <a:ext uri="{FF2B5EF4-FFF2-40B4-BE49-F238E27FC236}">
              <a16:creationId xmlns:a16="http://schemas.microsoft.com/office/drawing/2014/main" id="{00000000-0008-0000-0500-00004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6" name="Text Box 15">
          <a:extLst>
            <a:ext uri="{FF2B5EF4-FFF2-40B4-BE49-F238E27FC236}">
              <a16:creationId xmlns:a16="http://schemas.microsoft.com/office/drawing/2014/main" id="{00000000-0008-0000-0500-00004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7" name="Text Box 15">
          <a:extLst>
            <a:ext uri="{FF2B5EF4-FFF2-40B4-BE49-F238E27FC236}">
              <a16:creationId xmlns:a16="http://schemas.microsoft.com/office/drawing/2014/main" id="{00000000-0008-0000-0500-00004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8" name="Text Box 15">
          <a:extLst>
            <a:ext uri="{FF2B5EF4-FFF2-40B4-BE49-F238E27FC236}">
              <a16:creationId xmlns:a16="http://schemas.microsoft.com/office/drawing/2014/main" id="{00000000-0008-0000-0500-00004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9" name="Text Box 15">
          <a:extLst>
            <a:ext uri="{FF2B5EF4-FFF2-40B4-BE49-F238E27FC236}">
              <a16:creationId xmlns:a16="http://schemas.microsoft.com/office/drawing/2014/main" id="{00000000-0008-0000-0500-00004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0" name="Text Box 15">
          <a:extLst>
            <a:ext uri="{FF2B5EF4-FFF2-40B4-BE49-F238E27FC236}">
              <a16:creationId xmlns:a16="http://schemas.microsoft.com/office/drawing/2014/main" id="{00000000-0008-0000-0500-00004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1" name="Text Box 15">
          <a:extLst>
            <a:ext uri="{FF2B5EF4-FFF2-40B4-BE49-F238E27FC236}">
              <a16:creationId xmlns:a16="http://schemas.microsoft.com/office/drawing/2014/main" id="{00000000-0008-0000-0500-00004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2" name="Text Box 15">
          <a:extLst>
            <a:ext uri="{FF2B5EF4-FFF2-40B4-BE49-F238E27FC236}">
              <a16:creationId xmlns:a16="http://schemas.microsoft.com/office/drawing/2014/main" id="{00000000-0008-0000-0500-00004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3" name="Text Box 15">
          <a:extLst>
            <a:ext uri="{FF2B5EF4-FFF2-40B4-BE49-F238E27FC236}">
              <a16:creationId xmlns:a16="http://schemas.microsoft.com/office/drawing/2014/main" id="{00000000-0008-0000-0500-00004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4" name="Text Box 15">
          <a:extLst>
            <a:ext uri="{FF2B5EF4-FFF2-40B4-BE49-F238E27FC236}">
              <a16:creationId xmlns:a16="http://schemas.microsoft.com/office/drawing/2014/main" id="{00000000-0008-0000-0500-00005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5" name="Text Box 15">
          <a:extLst>
            <a:ext uri="{FF2B5EF4-FFF2-40B4-BE49-F238E27FC236}">
              <a16:creationId xmlns:a16="http://schemas.microsoft.com/office/drawing/2014/main" id="{00000000-0008-0000-0500-00005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6" name="Text Box 15">
          <a:extLst>
            <a:ext uri="{FF2B5EF4-FFF2-40B4-BE49-F238E27FC236}">
              <a16:creationId xmlns:a16="http://schemas.microsoft.com/office/drawing/2014/main" id="{00000000-0008-0000-0500-00005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7" name="Text Box 15">
          <a:extLst>
            <a:ext uri="{FF2B5EF4-FFF2-40B4-BE49-F238E27FC236}">
              <a16:creationId xmlns:a16="http://schemas.microsoft.com/office/drawing/2014/main" id="{00000000-0008-0000-0500-00005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8" name="Text Box 15">
          <a:extLst>
            <a:ext uri="{FF2B5EF4-FFF2-40B4-BE49-F238E27FC236}">
              <a16:creationId xmlns:a16="http://schemas.microsoft.com/office/drawing/2014/main" id="{00000000-0008-0000-0500-00005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9" name="Text Box 15">
          <a:extLst>
            <a:ext uri="{FF2B5EF4-FFF2-40B4-BE49-F238E27FC236}">
              <a16:creationId xmlns:a16="http://schemas.microsoft.com/office/drawing/2014/main" id="{00000000-0008-0000-0500-00005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0" name="Text Box 15">
          <a:extLst>
            <a:ext uri="{FF2B5EF4-FFF2-40B4-BE49-F238E27FC236}">
              <a16:creationId xmlns:a16="http://schemas.microsoft.com/office/drawing/2014/main" id="{00000000-0008-0000-0500-00005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1" name="Text Box 15">
          <a:extLst>
            <a:ext uri="{FF2B5EF4-FFF2-40B4-BE49-F238E27FC236}">
              <a16:creationId xmlns:a16="http://schemas.microsoft.com/office/drawing/2014/main" id="{00000000-0008-0000-0500-00005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2" name="Text Box 15">
          <a:extLst>
            <a:ext uri="{FF2B5EF4-FFF2-40B4-BE49-F238E27FC236}">
              <a16:creationId xmlns:a16="http://schemas.microsoft.com/office/drawing/2014/main" id="{00000000-0008-0000-0500-00005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3" name="Text Box 15">
          <a:extLst>
            <a:ext uri="{FF2B5EF4-FFF2-40B4-BE49-F238E27FC236}">
              <a16:creationId xmlns:a16="http://schemas.microsoft.com/office/drawing/2014/main" id="{00000000-0008-0000-0500-00005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4" name="Text Box 15">
          <a:extLst>
            <a:ext uri="{FF2B5EF4-FFF2-40B4-BE49-F238E27FC236}">
              <a16:creationId xmlns:a16="http://schemas.microsoft.com/office/drawing/2014/main" id="{00000000-0008-0000-0500-00005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5" name="Text Box 15">
          <a:extLst>
            <a:ext uri="{FF2B5EF4-FFF2-40B4-BE49-F238E27FC236}">
              <a16:creationId xmlns:a16="http://schemas.microsoft.com/office/drawing/2014/main" id="{00000000-0008-0000-0500-00005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6" name="Text Box 15">
          <a:extLst>
            <a:ext uri="{FF2B5EF4-FFF2-40B4-BE49-F238E27FC236}">
              <a16:creationId xmlns:a16="http://schemas.microsoft.com/office/drawing/2014/main" id="{00000000-0008-0000-0500-00005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7" name="Text Box 15">
          <a:extLst>
            <a:ext uri="{FF2B5EF4-FFF2-40B4-BE49-F238E27FC236}">
              <a16:creationId xmlns:a16="http://schemas.microsoft.com/office/drawing/2014/main" id="{00000000-0008-0000-0500-00005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8" name="Text Box 15">
          <a:extLst>
            <a:ext uri="{FF2B5EF4-FFF2-40B4-BE49-F238E27FC236}">
              <a16:creationId xmlns:a16="http://schemas.microsoft.com/office/drawing/2014/main" id="{00000000-0008-0000-0500-00005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9" name="Text Box 15">
          <a:extLst>
            <a:ext uri="{FF2B5EF4-FFF2-40B4-BE49-F238E27FC236}">
              <a16:creationId xmlns:a16="http://schemas.microsoft.com/office/drawing/2014/main" id="{00000000-0008-0000-0500-00005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0" name="Text Box 15">
          <a:extLst>
            <a:ext uri="{FF2B5EF4-FFF2-40B4-BE49-F238E27FC236}">
              <a16:creationId xmlns:a16="http://schemas.microsoft.com/office/drawing/2014/main" id="{00000000-0008-0000-0500-00006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1" name="Text Box 15">
          <a:extLst>
            <a:ext uri="{FF2B5EF4-FFF2-40B4-BE49-F238E27FC236}">
              <a16:creationId xmlns:a16="http://schemas.microsoft.com/office/drawing/2014/main" id="{00000000-0008-0000-0500-00006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2" name="Text Box 15">
          <a:extLst>
            <a:ext uri="{FF2B5EF4-FFF2-40B4-BE49-F238E27FC236}">
              <a16:creationId xmlns:a16="http://schemas.microsoft.com/office/drawing/2014/main" id="{00000000-0008-0000-0500-00006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3" name="Text Box 15">
          <a:extLst>
            <a:ext uri="{FF2B5EF4-FFF2-40B4-BE49-F238E27FC236}">
              <a16:creationId xmlns:a16="http://schemas.microsoft.com/office/drawing/2014/main" id="{00000000-0008-0000-0500-00006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4" name="Text Box 15">
          <a:extLst>
            <a:ext uri="{FF2B5EF4-FFF2-40B4-BE49-F238E27FC236}">
              <a16:creationId xmlns:a16="http://schemas.microsoft.com/office/drawing/2014/main" id="{00000000-0008-0000-0500-00006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5" name="Text Box 15">
          <a:extLst>
            <a:ext uri="{FF2B5EF4-FFF2-40B4-BE49-F238E27FC236}">
              <a16:creationId xmlns:a16="http://schemas.microsoft.com/office/drawing/2014/main" id="{00000000-0008-0000-0500-00006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6" name="Text Box 15">
          <a:extLst>
            <a:ext uri="{FF2B5EF4-FFF2-40B4-BE49-F238E27FC236}">
              <a16:creationId xmlns:a16="http://schemas.microsoft.com/office/drawing/2014/main" id="{00000000-0008-0000-0500-00006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7" name="Text Box 15">
          <a:extLst>
            <a:ext uri="{FF2B5EF4-FFF2-40B4-BE49-F238E27FC236}">
              <a16:creationId xmlns:a16="http://schemas.microsoft.com/office/drawing/2014/main" id="{00000000-0008-0000-0500-00006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8" name="Text Box 15">
          <a:extLst>
            <a:ext uri="{FF2B5EF4-FFF2-40B4-BE49-F238E27FC236}">
              <a16:creationId xmlns:a16="http://schemas.microsoft.com/office/drawing/2014/main" id="{00000000-0008-0000-0500-00006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9" name="Text Box 15">
          <a:extLst>
            <a:ext uri="{FF2B5EF4-FFF2-40B4-BE49-F238E27FC236}">
              <a16:creationId xmlns:a16="http://schemas.microsoft.com/office/drawing/2014/main" id="{00000000-0008-0000-0500-00006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0" name="Text Box 15">
          <a:extLst>
            <a:ext uri="{FF2B5EF4-FFF2-40B4-BE49-F238E27FC236}">
              <a16:creationId xmlns:a16="http://schemas.microsoft.com/office/drawing/2014/main" id="{00000000-0008-0000-0500-00006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1" name="Text Box 15">
          <a:extLst>
            <a:ext uri="{FF2B5EF4-FFF2-40B4-BE49-F238E27FC236}">
              <a16:creationId xmlns:a16="http://schemas.microsoft.com/office/drawing/2014/main" id="{00000000-0008-0000-0500-00006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2" name="Text Box 15">
          <a:extLst>
            <a:ext uri="{FF2B5EF4-FFF2-40B4-BE49-F238E27FC236}">
              <a16:creationId xmlns:a16="http://schemas.microsoft.com/office/drawing/2014/main" id="{00000000-0008-0000-0500-00006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3" name="Text Box 15">
          <a:extLst>
            <a:ext uri="{FF2B5EF4-FFF2-40B4-BE49-F238E27FC236}">
              <a16:creationId xmlns:a16="http://schemas.microsoft.com/office/drawing/2014/main" id="{00000000-0008-0000-0500-00006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4" name="Text Box 15">
          <a:extLst>
            <a:ext uri="{FF2B5EF4-FFF2-40B4-BE49-F238E27FC236}">
              <a16:creationId xmlns:a16="http://schemas.microsoft.com/office/drawing/2014/main" id="{00000000-0008-0000-0500-00006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5" name="Text Box 15">
          <a:extLst>
            <a:ext uri="{FF2B5EF4-FFF2-40B4-BE49-F238E27FC236}">
              <a16:creationId xmlns:a16="http://schemas.microsoft.com/office/drawing/2014/main" id="{00000000-0008-0000-0500-00006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6" name="Text Box 15">
          <a:extLst>
            <a:ext uri="{FF2B5EF4-FFF2-40B4-BE49-F238E27FC236}">
              <a16:creationId xmlns:a16="http://schemas.microsoft.com/office/drawing/2014/main" id="{00000000-0008-0000-0500-00007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7" name="Text Box 15">
          <a:extLst>
            <a:ext uri="{FF2B5EF4-FFF2-40B4-BE49-F238E27FC236}">
              <a16:creationId xmlns:a16="http://schemas.microsoft.com/office/drawing/2014/main" id="{00000000-0008-0000-0500-00007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8" name="Text Box 15">
          <a:extLst>
            <a:ext uri="{FF2B5EF4-FFF2-40B4-BE49-F238E27FC236}">
              <a16:creationId xmlns:a16="http://schemas.microsoft.com/office/drawing/2014/main" id="{00000000-0008-0000-0500-00007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9" name="Text Box 15">
          <a:extLst>
            <a:ext uri="{FF2B5EF4-FFF2-40B4-BE49-F238E27FC236}">
              <a16:creationId xmlns:a16="http://schemas.microsoft.com/office/drawing/2014/main" id="{00000000-0008-0000-0500-00007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0" name="Text Box 15">
          <a:extLst>
            <a:ext uri="{FF2B5EF4-FFF2-40B4-BE49-F238E27FC236}">
              <a16:creationId xmlns:a16="http://schemas.microsoft.com/office/drawing/2014/main" id="{00000000-0008-0000-0500-00007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1" name="Text Box 15">
          <a:extLst>
            <a:ext uri="{FF2B5EF4-FFF2-40B4-BE49-F238E27FC236}">
              <a16:creationId xmlns:a16="http://schemas.microsoft.com/office/drawing/2014/main" id="{00000000-0008-0000-0500-00007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2" name="Text Box 15">
          <a:extLst>
            <a:ext uri="{FF2B5EF4-FFF2-40B4-BE49-F238E27FC236}">
              <a16:creationId xmlns:a16="http://schemas.microsoft.com/office/drawing/2014/main" id="{00000000-0008-0000-0500-00007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3" name="Text Box 15">
          <a:extLst>
            <a:ext uri="{FF2B5EF4-FFF2-40B4-BE49-F238E27FC236}">
              <a16:creationId xmlns:a16="http://schemas.microsoft.com/office/drawing/2014/main" id="{00000000-0008-0000-0500-00007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4" name="Text Box 15">
          <a:extLst>
            <a:ext uri="{FF2B5EF4-FFF2-40B4-BE49-F238E27FC236}">
              <a16:creationId xmlns:a16="http://schemas.microsoft.com/office/drawing/2014/main" id="{00000000-0008-0000-0500-00007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5" name="Text Box 15">
          <a:extLst>
            <a:ext uri="{FF2B5EF4-FFF2-40B4-BE49-F238E27FC236}">
              <a16:creationId xmlns:a16="http://schemas.microsoft.com/office/drawing/2014/main" id="{00000000-0008-0000-0500-00007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6" name="Text Box 15">
          <a:extLst>
            <a:ext uri="{FF2B5EF4-FFF2-40B4-BE49-F238E27FC236}">
              <a16:creationId xmlns:a16="http://schemas.microsoft.com/office/drawing/2014/main" id="{00000000-0008-0000-0500-00007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7" name="Text Box 15">
          <a:extLst>
            <a:ext uri="{FF2B5EF4-FFF2-40B4-BE49-F238E27FC236}">
              <a16:creationId xmlns:a16="http://schemas.microsoft.com/office/drawing/2014/main" id="{00000000-0008-0000-0500-00007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8" name="Text Box 15">
          <a:extLst>
            <a:ext uri="{FF2B5EF4-FFF2-40B4-BE49-F238E27FC236}">
              <a16:creationId xmlns:a16="http://schemas.microsoft.com/office/drawing/2014/main" id="{00000000-0008-0000-0500-00007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9" name="Text Box 15">
          <a:extLst>
            <a:ext uri="{FF2B5EF4-FFF2-40B4-BE49-F238E27FC236}">
              <a16:creationId xmlns:a16="http://schemas.microsoft.com/office/drawing/2014/main" id="{00000000-0008-0000-0500-00007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0" name="Text Box 15">
          <a:extLst>
            <a:ext uri="{FF2B5EF4-FFF2-40B4-BE49-F238E27FC236}">
              <a16:creationId xmlns:a16="http://schemas.microsoft.com/office/drawing/2014/main" id="{00000000-0008-0000-0500-00007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1" name="Text Box 15">
          <a:extLst>
            <a:ext uri="{FF2B5EF4-FFF2-40B4-BE49-F238E27FC236}">
              <a16:creationId xmlns:a16="http://schemas.microsoft.com/office/drawing/2014/main" id="{00000000-0008-0000-0500-00007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2" name="Text Box 15">
          <a:extLst>
            <a:ext uri="{FF2B5EF4-FFF2-40B4-BE49-F238E27FC236}">
              <a16:creationId xmlns:a16="http://schemas.microsoft.com/office/drawing/2014/main" id="{00000000-0008-0000-0500-00008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3" name="Text Box 15">
          <a:extLst>
            <a:ext uri="{FF2B5EF4-FFF2-40B4-BE49-F238E27FC236}">
              <a16:creationId xmlns:a16="http://schemas.microsoft.com/office/drawing/2014/main" id="{00000000-0008-0000-0500-00008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4" name="Text Box 15">
          <a:extLst>
            <a:ext uri="{FF2B5EF4-FFF2-40B4-BE49-F238E27FC236}">
              <a16:creationId xmlns:a16="http://schemas.microsoft.com/office/drawing/2014/main" id="{00000000-0008-0000-0500-00008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5" name="Text Box 15">
          <a:extLst>
            <a:ext uri="{FF2B5EF4-FFF2-40B4-BE49-F238E27FC236}">
              <a16:creationId xmlns:a16="http://schemas.microsoft.com/office/drawing/2014/main" id="{00000000-0008-0000-0500-00008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6" name="Text Box 15">
          <a:extLst>
            <a:ext uri="{FF2B5EF4-FFF2-40B4-BE49-F238E27FC236}">
              <a16:creationId xmlns:a16="http://schemas.microsoft.com/office/drawing/2014/main" id="{00000000-0008-0000-0500-00008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7" name="Text Box 15">
          <a:extLst>
            <a:ext uri="{FF2B5EF4-FFF2-40B4-BE49-F238E27FC236}">
              <a16:creationId xmlns:a16="http://schemas.microsoft.com/office/drawing/2014/main" id="{00000000-0008-0000-0500-00008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8" name="Text Box 15">
          <a:extLst>
            <a:ext uri="{FF2B5EF4-FFF2-40B4-BE49-F238E27FC236}">
              <a16:creationId xmlns:a16="http://schemas.microsoft.com/office/drawing/2014/main" id="{00000000-0008-0000-0500-00008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9" name="Text Box 15">
          <a:extLst>
            <a:ext uri="{FF2B5EF4-FFF2-40B4-BE49-F238E27FC236}">
              <a16:creationId xmlns:a16="http://schemas.microsoft.com/office/drawing/2014/main" id="{00000000-0008-0000-0500-00008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0" name="Text Box 15">
          <a:extLst>
            <a:ext uri="{FF2B5EF4-FFF2-40B4-BE49-F238E27FC236}">
              <a16:creationId xmlns:a16="http://schemas.microsoft.com/office/drawing/2014/main" id="{00000000-0008-0000-0500-00008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1" name="Text Box 15">
          <a:extLst>
            <a:ext uri="{FF2B5EF4-FFF2-40B4-BE49-F238E27FC236}">
              <a16:creationId xmlns:a16="http://schemas.microsoft.com/office/drawing/2014/main" id="{00000000-0008-0000-0500-00008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2" name="Text Box 15">
          <a:extLst>
            <a:ext uri="{FF2B5EF4-FFF2-40B4-BE49-F238E27FC236}">
              <a16:creationId xmlns:a16="http://schemas.microsoft.com/office/drawing/2014/main" id="{00000000-0008-0000-0500-00008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3" name="Text Box 15">
          <a:extLst>
            <a:ext uri="{FF2B5EF4-FFF2-40B4-BE49-F238E27FC236}">
              <a16:creationId xmlns:a16="http://schemas.microsoft.com/office/drawing/2014/main" id="{00000000-0008-0000-0500-00008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5" name="Text Box 15">
          <a:extLst>
            <a:ext uri="{FF2B5EF4-FFF2-40B4-BE49-F238E27FC236}">
              <a16:creationId xmlns:a16="http://schemas.microsoft.com/office/drawing/2014/main" id="{00000000-0008-0000-0500-00008D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6" name="Text Box 15">
          <a:extLst>
            <a:ext uri="{FF2B5EF4-FFF2-40B4-BE49-F238E27FC236}">
              <a16:creationId xmlns:a16="http://schemas.microsoft.com/office/drawing/2014/main" id="{00000000-0008-0000-0500-00008E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7" name="Text Box 15">
          <a:extLst>
            <a:ext uri="{FF2B5EF4-FFF2-40B4-BE49-F238E27FC236}">
              <a16:creationId xmlns:a16="http://schemas.microsoft.com/office/drawing/2014/main" id="{00000000-0008-0000-0500-00008F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8" name="Text Box 15">
          <a:extLst>
            <a:ext uri="{FF2B5EF4-FFF2-40B4-BE49-F238E27FC236}">
              <a16:creationId xmlns:a16="http://schemas.microsoft.com/office/drawing/2014/main" id="{00000000-0008-0000-0500-000090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9" name="Text Box 15">
          <a:extLst>
            <a:ext uri="{FF2B5EF4-FFF2-40B4-BE49-F238E27FC236}">
              <a16:creationId xmlns:a16="http://schemas.microsoft.com/office/drawing/2014/main" id="{00000000-0008-0000-0500-000091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0" name="Text Box 15">
          <a:extLst>
            <a:ext uri="{FF2B5EF4-FFF2-40B4-BE49-F238E27FC236}">
              <a16:creationId xmlns:a16="http://schemas.microsoft.com/office/drawing/2014/main" id="{00000000-0008-0000-0500-000092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1" name="Text Box 15">
          <a:extLst>
            <a:ext uri="{FF2B5EF4-FFF2-40B4-BE49-F238E27FC236}">
              <a16:creationId xmlns:a16="http://schemas.microsoft.com/office/drawing/2014/main" id="{00000000-0008-0000-0500-000093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2" name="Text Box 15">
          <a:extLst>
            <a:ext uri="{FF2B5EF4-FFF2-40B4-BE49-F238E27FC236}">
              <a16:creationId xmlns:a16="http://schemas.microsoft.com/office/drawing/2014/main" id="{00000000-0008-0000-0500-000094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3" name="Text Box 15">
          <a:extLst>
            <a:ext uri="{FF2B5EF4-FFF2-40B4-BE49-F238E27FC236}">
              <a16:creationId xmlns:a16="http://schemas.microsoft.com/office/drawing/2014/main" id="{00000000-0008-0000-0500-000095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4" name="Text Box 15">
          <a:extLst>
            <a:ext uri="{FF2B5EF4-FFF2-40B4-BE49-F238E27FC236}">
              <a16:creationId xmlns:a16="http://schemas.microsoft.com/office/drawing/2014/main" id="{00000000-0008-0000-0500-000096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5" name="Text Box 15">
          <a:extLst>
            <a:ext uri="{FF2B5EF4-FFF2-40B4-BE49-F238E27FC236}">
              <a16:creationId xmlns:a16="http://schemas.microsoft.com/office/drawing/2014/main" id="{00000000-0008-0000-0500-000097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6" name="Text Box 15">
          <a:extLst>
            <a:ext uri="{FF2B5EF4-FFF2-40B4-BE49-F238E27FC236}">
              <a16:creationId xmlns:a16="http://schemas.microsoft.com/office/drawing/2014/main" id="{00000000-0008-0000-0500-000098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7" name="Text Box 15">
          <a:extLst>
            <a:ext uri="{FF2B5EF4-FFF2-40B4-BE49-F238E27FC236}">
              <a16:creationId xmlns:a16="http://schemas.microsoft.com/office/drawing/2014/main" id="{00000000-0008-0000-0500-000099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8" name="Text Box 15">
          <a:extLst>
            <a:ext uri="{FF2B5EF4-FFF2-40B4-BE49-F238E27FC236}">
              <a16:creationId xmlns:a16="http://schemas.microsoft.com/office/drawing/2014/main" id="{00000000-0008-0000-0500-00009A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1179" name="Text Box 16">
          <a:extLst>
            <a:ext uri="{FF2B5EF4-FFF2-40B4-BE49-F238E27FC236}">
              <a16:creationId xmlns:a16="http://schemas.microsoft.com/office/drawing/2014/main" id="{00000000-0008-0000-0500-00009B04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4" name="Text Box 16">
          <a:extLst>
            <a:ext uri="{FF2B5EF4-FFF2-40B4-BE49-F238E27FC236}">
              <a16:creationId xmlns:a16="http://schemas.microsoft.com/office/drawing/2014/main" id="{00000000-0008-0000-0500-0000A0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5" name="Text Box 17">
          <a:extLst>
            <a:ext uri="{FF2B5EF4-FFF2-40B4-BE49-F238E27FC236}">
              <a16:creationId xmlns:a16="http://schemas.microsoft.com/office/drawing/2014/main" id="{00000000-0008-0000-0500-0000A1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6" name="Text Box 18">
          <a:extLst>
            <a:ext uri="{FF2B5EF4-FFF2-40B4-BE49-F238E27FC236}">
              <a16:creationId xmlns:a16="http://schemas.microsoft.com/office/drawing/2014/main" id="{00000000-0008-0000-0500-0000A2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7" name="Text Box 19">
          <a:extLst>
            <a:ext uri="{FF2B5EF4-FFF2-40B4-BE49-F238E27FC236}">
              <a16:creationId xmlns:a16="http://schemas.microsoft.com/office/drawing/2014/main" id="{00000000-0008-0000-0500-0000A3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88" name="Text Box 15">
          <a:extLst>
            <a:ext uri="{FF2B5EF4-FFF2-40B4-BE49-F238E27FC236}">
              <a16:creationId xmlns:a16="http://schemas.microsoft.com/office/drawing/2014/main" id="{00000000-0008-0000-0500-0000A4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89" name="Text Box 15">
          <a:extLst>
            <a:ext uri="{FF2B5EF4-FFF2-40B4-BE49-F238E27FC236}">
              <a16:creationId xmlns:a16="http://schemas.microsoft.com/office/drawing/2014/main" id="{00000000-0008-0000-0500-0000A504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1" name="Text Box 16">
          <a:extLst>
            <a:ext uri="{FF2B5EF4-FFF2-40B4-BE49-F238E27FC236}">
              <a16:creationId xmlns:a16="http://schemas.microsoft.com/office/drawing/2014/main" id="{00000000-0008-0000-0500-0000A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2" name="Text Box 17">
          <a:extLst>
            <a:ext uri="{FF2B5EF4-FFF2-40B4-BE49-F238E27FC236}">
              <a16:creationId xmlns:a16="http://schemas.microsoft.com/office/drawing/2014/main" id="{00000000-0008-0000-0500-0000A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3" name="Text Box 18">
          <a:extLst>
            <a:ext uri="{FF2B5EF4-FFF2-40B4-BE49-F238E27FC236}">
              <a16:creationId xmlns:a16="http://schemas.microsoft.com/office/drawing/2014/main" id="{00000000-0008-0000-0500-0000A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4" name="Text Box 19">
          <a:extLst>
            <a:ext uri="{FF2B5EF4-FFF2-40B4-BE49-F238E27FC236}">
              <a16:creationId xmlns:a16="http://schemas.microsoft.com/office/drawing/2014/main" id="{00000000-0008-0000-0500-0000A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35713"/>
    <xdr:sp macro="" textlink="">
      <xdr:nvSpPr>
        <xdr:cNvPr id="1195" name="Text Box 15">
          <a:extLst>
            <a:ext uri="{FF2B5EF4-FFF2-40B4-BE49-F238E27FC236}">
              <a16:creationId xmlns:a16="http://schemas.microsoft.com/office/drawing/2014/main" id="{00000000-0008-0000-0500-0000AB040000}"/>
            </a:ext>
          </a:extLst>
        </xdr:cNvPr>
        <xdr:cNvSpPr txBox="1">
          <a:spLocks noChangeArrowheads="1"/>
        </xdr:cNvSpPr>
      </xdr:nvSpPr>
      <xdr:spPr bwMode="auto">
        <a:xfrm>
          <a:off x="3079750" y="4479925"/>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6" name="Text Box 16">
          <a:extLst>
            <a:ext uri="{FF2B5EF4-FFF2-40B4-BE49-F238E27FC236}">
              <a16:creationId xmlns:a16="http://schemas.microsoft.com/office/drawing/2014/main" id="{00000000-0008-0000-0500-0000A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7" name="Text Box 17">
          <a:extLst>
            <a:ext uri="{FF2B5EF4-FFF2-40B4-BE49-F238E27FC236}">
              <a16:creationId xmlns:a16="http://schemas.microsoft.com/office/drawing/2014/main" id="{00000000-0008-0000-0500-0000A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8" name="Text Box 18">
          <a:extLst>
            <a:ext uri="{FF2B5EF4-FFF2-40B4-BE49-F238E27FC236}">
              <a16:creationId xmlns:a16="http://schemas.microsoft.com/office/drawing/2014/main" id="{00000000-0008-0000-0500-0000A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9" name="Text Box 19">
          <a:extLst>
            <a:ext uri="{FF2B5EF4-FFF2-40B4-BE49-F238E27FC236}">
              <a16:creationId xmlns:a16="http://schemas.microsoft.com/office/drawing/2014/main" id="{00000000-0008-0000-0500-0000A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1200" name="Text Box 15">
          <a:extLst>
            <a:ext uri="{FF2B5EF4-FFF2-40B4-BE49-F238E27FC236}">
              <a16:creationId xmlns:a16="http://schemas.microsoft.com/office/drawing/2014/main" id="{00000000-0008-0000-0500-0000B0040000}"/>
            </a:ext>
          </a:extLst>
        </xdr:cNvPr>
        <xdr:cNvSpPr txBox="1">
          <a:spLocks noChangeArrowheads="1"/>
        </xdr:cNvSpPr>
      </xdr:nvSpPr>
      <xdr:spPr bwMode="auto">
        <a:xfrm>
          <a:off x="3999593" y="48046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1" name="Text Box 16">
          <a:extLst>
            <a:ext uri="{FF2B5EF4-FFF2-40B4-BE49-F238E27FC236}">
              <a16:creationId xmlns:a16="http://schemas.microsoft.com/office/drawing/2014/main" id="{00000000-0008-0000-0500-0000B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2" name="Text Box 17">
          <a:extLst>
            <a:ext uri="{FF2B5EF4-FFF2-40B4-BE49-F238E27FC236}">
              <a16:creationId xmlns:a16="http://schemas.microsoft.com/office/drawing/2014/main" id="{00000000-0008-0000-0500-0000B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3" name="Text Box 18">
          <a:extLst>
            <a:ext uri="{FF2B5EF4-FFF2-40B4-BE49-F238E27FC236}">
              <a16:creationId xmlns:a16="http://schemas.microsoft.com/office/drawing/2014/main" id="{00000000-0008-0000-0500-0000B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4" name="Text Box 19">
          <a:extLst>
            <a:ext uri="{FF2B5EF4-FFF2-40B4-BE49-F238E27FC236}">
              <a16:creationId xmlns:a16="http://schemas.microsoft.com/office/drawing/2014/main" id="{00000000-0008-0000-0500-0000B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5" name="Text Box 16">
          <a:extLst>
            <a:ext uri="{FF2B5EF4-FFF2-40B4-BE49-F238E27FC236}">
              <a16:creationId xmlns:a16="http://schemas.microsoft.com/office/drawing/2014/main" id="{00000000-0008-0000-0500-0000B5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6" name="Text Box 17">
          <a:extLst>
            <a:ext uri="{FF2B5EF4-FFF2-40B4-BE49-F238E27FC236}">
              <a16:creationId xmlns:a16="http://schemas.microsoft.com/office/drawing/2014/main" id="{00000000-0008-0000-0500-0000B6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7" name="Text Box 18">
          <a:extLst>
            <a:ext uri="{FF2B5EF4-FFF2-40B4-BE49-F238E27FC236}">
              <a16:creationId xmlns:a16="http://schemas.microsoft.com/office/drawing/2014/main" id="{00000000-0008-0000-0500-0000B7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8" name="Text Box 19">
          <a:extLst>
            <a:ext uri="{FF2B5EF4-FFF2-40B4-BE49-F238E27FC236}">
              <a16:creationId xmlns:a16="http://schemas.microsoft.com/office/drawing/2014/main" id="{00000000-0008-0000-0500-0000B8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209" name="Text Box 15">
          <a:extLst>
            <a:ext uri="{FF2B5EF4-FFF2-40B4-BE49-F238E27FC236}">
              <a16:creationId xmlns:a16="http://schemas.microsoft.com/office/drawing/2014/main" id="{00000000-0008-0000-0500-0000B9040000}"/>
            </a:ext>
          </a:extLst>
        </xdr:cNvPr>
        <xdr:cNvSpPr txBox="1">
          <a:spLocks noChangeArrowheads="1"/>
        </xdr:cNvSpPr>
      </xdr:nvSpPr>
      <xdr:spPr bwMode="auto">
        <a:xfrm>
          <a:off x="7585075"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0" name="Text Box 16">
          <a:extLst>
            <a:ext uri="{FF2B5EF4-FFF2-40B4-BE49-F238E27FC236}">
              <a16:creationId xmlns:a16="http://schemas.microsoft.com/office/drawing/2014/main" id="{00000000-0008-0000-0500-0000BA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1" name="Text Box 17">
          <a:extLst>
            <a:ext uri="{FF2B5EF4-FFF2-40B4-BE49-F238E27FC236}">
              <a16:creationId xmlns:a16="http://schemas.microsoft.com/office/drawing/2014/main" id="{00000000-0008-0000-0500-0000BB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2" name="Text Box 18">
          <a:extLst>
            <a:ext uri="{FF2B5EF4-FFF2-40B4-BE49-F238E27FC236}">
              <a16:creationId xmlns:a16="http://schemas.microsoft.com/office/drawing/2014/main" id="{00000000-0008-0000-0500-0000BC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3" name="Text Box 19">
          <a:extLst>
            <a:ext uri="{FF2B5EF4-FFF2-40B4-BE49-F238E27FC236}">
              <a16:creationId xmlns:a16="http://schemas.microsoft.com/office/drawing/2014/main" id="{00000000-0008-0000-0500-0000BD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14" name="Text Box 15">
          <a:extLst>
            <a:ext uri="{FF2B5EF4-FFF2-40B4-BE49-F238E27FC236}">
              <a16:creationId xmlns:a16="http://schemas.microsoft.com/office/drawing/2014/main" id="{00000000-0008-0000-0500-0000BE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5" name="Text Box 16">
          <a:extLst>
            <a:ext uri="{FF2B5EF4-FFF2-40B4-BE49-F238E27FC236}">
              <a16:creationId xmlns:a16="http://schemas.microsoft.com/office/drawing/2014/main" id="{00000000-0008-0000-0500-0000BF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6" name="Text Box 17">
          <a:extLst>
            <a:ext uri="{FF2B5EF4-FFF2-40B4-BE49-F238E27FC236}">
              <a16:creationId xmlns:a16="http://schemas.microsoft.com/office/drawing/2014/main" id="{00000000-0008-0000-0500-0000C0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7" name="Text Box 18">
          <a:extLst>
            <a:ext uri="{FF2B5EF4-FFF2-40B4-BE49-F238E27FC236}">
              <a16:creationId xmlns:a16="http://schemas.microsoft.com/office/drawing/2014/main" id="{00000000-0008-0000-0500-0000C1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8" name="Text Box 19">
          <a:extLst>
            <a:ext uri="{FF2B5EF4-FFF2-40B4-BE49-F238E27FC236}">
              <a16:creationId xmlns:a16="http://schemas.microsoft.com/office/drawing/2014/main" id="{00000000-0008-0000-0500-0000C2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19" name="Text Box 16">
          <a:extLst>
            <a:ext uri="{FF2B5EF4-FFF2-40B4-BE49-F238E27FC236}">
              <a16:creationId xmlns:a16="http://schemas.microsoft.com/office/drawing/2014/main" id="{00000000-0008-0000-0500-0000C3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0" name="Text Box 17">
          <a:extLst>
            <a:ext uri="{FF2B5EF4-FFF2-40B4-BE49-F238E27FC236}">
              <a16:creationId xmlns:a16="http://schemas.microsoft.com/office/drawing/2014/main" id="{00000000-0008-0000-0500-0000C4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1" name="Text Box 18">
          <a:extLst>
            <a:ext uri="{FF2B5EF4-FFF2-40B4-BE49-F238E27FC236}">
              <a16:creationId xmlns:a16="http://schemas.microsoft.com/office/drawing/2014/main" id="{00000000-0008-0000-0500-0000C5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2" name="Text Box 19">
          <a:extLst>
            <a:ext uri="{FF2B5EF4-FFF2-40B4-BE49-F238E27FC236}">
              <a16:creationId xmlns:a16="http://schemas.microsoft.com/office/drawing/2014/main" id="{00000000-0008-0000-0500-0000C6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442269"/>
    <xdr:sp macro="" textlink="">
      <xdr:nvSpPr>
        <xdr:cNvPr id="1223" name="Text Box 15">
          <a:extLst>
            <a:ext uri="{FF2B5EF4-FFF2-40B4-BE49-F238E27FC236}">
              <a16:creationId xmlns:a16="http://schemas.microsoft.com/office/drawing/2014/main" id="{00000000-0008-0000-0500-0000C7040000}"/>
            </a:ext>
          </a:extLst>
        </xdr:cNvPr>
        <xdr:cNvSpPr txBox="1">
          <a:spLocks noChangeArrowheads="1"/>
        </xdr:cNvSpPr>
      </xdr:nvSpPr>
      <xdr:spPr bwMode="auto">
        <a:xfrm>
          <a:off x="4565650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4" name="Text Box 16">
          <a:extLst>
            <a:ext uri="{FF2B5EF4-FFF2-40B4-BE49-F238E27FC236}">
              <a16:creationId xmlns:a16="http://schemas.microsoft.com/office/drawing/2014/main" id="{00000000-0008-0000-0500-0000C8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5" name="Text Box 17">
          <a:extLst>
            <a:ext uri="{FF2B5EF4-FFF2-40B4-BE49-F238E27FC236}">
              <a16:creationId xmlns:a16="http://schemas.microsoft.com/office/drawing/2014/main" id="{00000000-0008-0000-0500-0000C9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6" name="Text Box 18">
          <a:extLst>
            <a:ext uri="{FF2B5EF4-FFF2-40B4-BE49-F238E27FC236}">
              <a16:creationId xmlns:a16="http://schemas.microsoft.com/office/drawing/2014/main" id="{00000000-0008-0000-0500-0000CA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7" name="Text Box 19">
          <a:extLst>
            <a:ext uri="{FF2B5EF4-FFF2-40B4-BE49-F238E27FC236}">
              <a16:creationId xmlns:a16="http://schemas.microsoft.com/office/drawing/2014/main" id="{00000000-0008-0000-0500-0000CB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228" name="Text Box 15">
          <a:extLst>
            <a:ext uri="{FF2B5EF4-FFF2-40B4-BE49-F238E27FC236}">
              <a16:creationId xmlns:a16="http://schemas.microsoft.com/office/drawing/2014/main" id="{00000000-0008-0000-0500-0000CC040000}"/>
            </a:ext>
          </a:extLst>
        </xdr:cNvPr>
        <xdr:cNvSpPr txBox="1">
          <a:spLocks noChangeArrowheads="1"/>
        </xdr:cNvSpPr>
      </xdr:nvSpPr>
      <xdr:spPr bwMode="auto">
        <a:xfrm>
          <a:off x="4565650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9" name="Text Box 16">
          <a:extLst>
            <a:ext uri="{FF2B5EF4-FFF2-40B4-BE49-F238E27FC236}">
              <a16:creationId xmlns:a16="http://schemas.microsoft.com/office/drawing/2014/main" id="{00000000-0008-0000-0500-0000CD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30" name="Text Box 17">
          <a:extLst>
            <a:ext uri="{FF2B5EF4-FFF2-40B4-BE49-F238E27FC236}">
              <a16:creationId xmlns:a16="http://schemas.microsoft.com/office/drawing/2014/main" id="{00000000-0008-0000-0500-0000CE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31" name="Text Box 18">
          <a:extLst>
            <a:ext uri="{FF2B5EF4-FFF2-40B4-BE49-F238E27FC236}">
              <a16:creationId xmlns:a16="http://schemas.microsoft.com/office/drawing/2014/main" id="{00000000-0008-0000-0500-0000CF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32" name="Text Box 19">
          <a:extLst>
            <a:ext uri="{FF2B5EF4-FFF2-40B4-BE49-F238E27FC236}">
              <a16:creationId xmlns:a16="http://schemas.microsoft.com/office/drawing/2014/main" id="{00000000-0008-0000-0500-0000D0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3" name="Text Box 16">
          <a:extLst>
            <a:ext uri="{FF2B5EF4-FFF2-40B4-BE49-F238E27FC236}">
              <a16:creationId xmlns:a16="http://schemas.microsoft.com/office/drawing/2014/main" id="{00000000-0008-0000-0500-0000D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4" name="Text Box 17">
          <a:extLst>
            <a:ext uri="{FF2B5EF4-FFF2-40B4-BE49-F238E27FC236}">
              <a16:creationId xmlns:a16="http://schemas.microsoft.com/office/drawing/2014/main" id="{00000000-0008-0000-0500-0000D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5" name="Text Box 18">
          <a:extLst>
            <a:ext uri="{FF2B5EF4-FFF2-40B4-BE49-F238E27FC236}">
              <a16:creationId xmlns:a16="http://schemas.microsoft.com/office/drawing/2014/main" id="{00000000-0008-0000-0500-0000D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6" name="Text Box 19">
          <a:extLst>
            <a:ext uri="{FF2B5EF4-FFF2-40B4-BE49-F238E27FC236}">
              <a16:creationId xmlns:a16="http://schemas.microsoft.com/office/drawing/2014/main" id="{00000000-0008-0000-0500-0000D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37" name="Text Box 15">
          <a:extLst>
            <a:ext uri="{FF2B5EF4-FFF2-40B4-BE49-F238E27FC236}">
              <a16:creationId xmlns:a16="http://schemas.microsoft.com/office/drawing/2014/main" id="{00000000-0008-0000-0500-0000D5040000}"/>
            </a:ext>
          </a:extLst>
        </xdr:cNvPr>
        <xdr:cNvSpPr txBox="1">
          <a:spLocks noChangeArrowheads="1"/>
        </xdr:cNvSpPr>
      </xdr:nvSpPr>
      <xdr:spPr bwMode="auto">
        <a:xfrm>
          <a:off x="3079750" y="4092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8" name="Text Box 15">
          <a:extLst>
            <a:ext uri="{FF2B5EF4-FFF2-40B4-BE49-F238E27FC236}">
              <a16:creationId xmlns:a16="http://schemas.microsoft.com/office/drawing/2014/main" id="{00000000-0008-0000-0500-0000D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9" name="Text Box 16">
          <a:extLst>
            <a:ext uri="{FF2B5EF4-FFF2-40B4-BE49-F238E27FC236}">
              <a16:creationId xmlns:a16="http://schemas.microsoft.com/office/drawing/2014/main" id="{00000000-0008-0000-0500-0000D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0" name="Text Box 17">
          <a:extLst>
            <a:ext uri="{FF2B5EF4-FFF2-40B4-BE49-F238E27FC236}">
              <a16:creationId xmlns:a16="http://schemas.microsoft.com/office/drawing/2014/main" id="{00000000-0008-0000-0500-0000D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1" name="Text Box 18">
          <a:extLst>
            <a:ext uri="{FF2B5EF4-FFF2-40B4-BE49-F238E27FC236}">
              <a16:creationId xmlns:a16="http://schemas.microsoft.com/office/drawing/2014/main" id="{00000000-0008-0000-0500-0000D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2" name="Text Box 19">
          <a:extLst>
            <a:ext uri="{FF2B5EF4-FFF2-40B4-BE49-F238E27FC236}">
              <a16:creationId xmlns:a16="http://schemas.microsoft.com/office/drawing/2014/main" id="{00000000-0008-0000-0500-0000D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43" name="Text Box 15">
          <a:extLst>
            <a:ext uri="{FF2B5EF4-FFF2-40B4-BE49-F238E27FC236}">
              <a16:creationId xmlns:a16="http://schemas.microsoft.com/office/drawing/2014/main" id="{00000000-0008-0000-0500-0000DB040000}"/>
            </a:ext>
          </a:extLst>
        </xdr:cNvPr>
        <xdr:cNvSpPr txBox="1">
          <a:spLocks noChangeArrowheads="1"/>
        </xdr:cNvSpPr>
      </xdr:nvSpPr>
      <xdr:spPr bwMode="auto">
        <a:xfrm>
          <a:off x="30797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4" name="Text Box 16">
          <a:extLst>
            <a:ext uri="{FF2B5EF4-FFF2-40B4-BE49-F238E27FC236}">
              <a16:creationId xmlns:a16="http://schemas.microsoft.com/office/drawing/2014/main" id="{00000000-0008-0000-0500-0000D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5" name="Text Box 17">
          <a:extLst>
            <a:ext uri="{FF2B5EF4-FFF2-40B4-BE49-F238E27FC236}">
              <a16:creationId xmlns:a16="http://schemas.microsoft.com/office/drawing/2014/main" id="{00000000-0008-0000-0500-0000D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6" name="Text Box 18">
          <a:extLst>
            <a:ext uri="{FF2B5EF4-FFF2-40B4-BE49-F238E27FC236}">
              <a16:creationId xmlns:a16="http://schemas.microsoft.com/office/drawing/2014/main" id="{00000000-0008-0000-0500-0000D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7" name="Text Box 19">
          <a:extLst>
            <a:ext uri="{FF2B5EF4-FFF2-40B4-BE49-F238E27FC236}">
              <a16:creationId xmlns:a16="http://schemas.microsoft.com/office/drawing/2014/main" id="{00000000-0008-0000-0500-0000D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48" name="Text Box 15">
          <a:extLst>
            <a:ext uri="{FF2B5EF4-FFF2-40B4-BE49-F238E27FC236}">
              <a16:creationId xmlns:a16="http://schemas.microsoft.com/office/drawing/2014/main" id="{00000000-0008-0000-0500-0000E0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1249" name="Text Box 15">
          <a:extLst>
            <a:ext uri="{FF2B5EF4-FFF2-40B4-BE49-F238E27FC236}">
              <a16:creationId xmlns:a16="http://schemas.microsoft.com/office/drawing/2014/main" id="{00000000-0008-0000-0500-0000E1040000}"/>
            </a:ext>
          </a:extLst>
        </xdr:cNvPr>
        <xdr:cNvSpPr txBox="1">
          <a:spLocks noChangeArrowheads="1"/>
        </xdr:cNvSpPr>
      </xdr:nvSpPr>
      <xdr:spPr bwMode="auto">
        <a:xfrm>
          <a:off x="3079750" y="4479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0" name="Text Box 16">
          <a:extLst>
            <a:ext uri="{FF2B5EF4-FFF2-40B4-BE49-F238E27FC236}">
              <a16:creationId xmlns:a16="http://schemas.microsoft.com/office/drawing/2014/main" id="{00000000-0008-0000-0500-0000E2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1" name="Text Box 17">
          <a:extLst>
            <a:ext uri="{FF2B5EF4-FFF2-40B4-BE49-F238E27FC236}">
              <a16:creationId xmlns:a16="http://schemas.microsoft.com/office/drawing/2014/main" id="{00000000-0008-0000-0500-0000E3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2" name="Text Box 18">
          <a:extLst>
            <a:ext uri="{FF2B5EF4-FFF2-40B4-BE49-F238E27FC236}">
              <a16:creationId xmlns:a16="http://schemas.microsoft.com/office/drawing/2014/main" id="{00000000-0008-0000-0500-0000E4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3" name="Text Box 19">
          <a:extLst>
            <a:ext uri="{FF2B5EF4-FFF2-40B4-BE49-F238E27FC236}">
              <a16:creationId xmlns:a16="http://schemas.microsoft.com/office/drawing/2014/main" id="{00000000-0008-0000-0500-0000E5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54" name="Text Box 15">
          <a:extLst>
            <a:ext uri="{FF2B5EF4-FFF2-40B4-BE49-F238E27FC236}">
              <a16:creationId xmlns:a16="http://schemas.microsoft.com/office/drawing/2014/main" id="{00000000-0008-0000-0500-0000E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255" name="Text Box 15">
          <a:extLst>
            <a:ext uri="{FF2B5EF4-FFF2-40B4-BE49-F238E27FC236}">
              <a16:creationId xmlns:a16="http://schemas.microsoft.com/office/drawing/2014/main" id="{00000000-0008-0000-0500-0000E7040000}"/>
            </a:ext>
          </a:extLst>
        </xdr:cNvPr>
        <xdr:cNvSpPr txBox="1">
          <a:spLocks noChangeArrowheads="1"/>
        </xdr:cNvSpPr>
      </xdr:nvSpPr>
      <xdr:spPr bwMode="auto">
        <a:xfrm>
          <a:off x="7585075"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56" name="Text Box 15">
          <a:extLst>
            <a:ext uri="{FF2B5EF4-FFF2-40B4-BE49-F238E27FC236}">
              <a16:creationId xmlns:a16="http://schemas.microsoft.com/office/drawing/2014/main" id="{00000000-0008-0000-0500-0000E8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57" name="Text Box 16">
          <a:extLst>
            <a:ext uri="{FF2B5EF4-FFF2-40B4-BE49-F238E27FC236}">
              <a16:creationId xmlns:a16="http://schemas.microsoft.com/office/drawing/2014/main" id="{00000000-0008-0000-0500-0000E9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58" name="Text Box 17">
          <a:extLst>
            <a:ext uri="{FF2B5EF4-FFF2-40B4-BE49-F238E27FC236}">
              <a16:creationId xmlns:a16="http://schemas.microsoft.com/office/drawing/2014/main" id="{00000000-0008-0000-0500-0000EA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59" name="Text Box 18">
          <a:extLst>
            <a:ext uri="{FF2B5EF4-FFF2-40B4-BE49-F238E27FC236}">
              <a16:creationId xmlns:a16="http://schemas.microsoft.com/office/drawing/2014/main" id="{00000000-0008-0000-0500-0000EB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0" name="Text Box 19">
          <a:extLst>
            <a:ext uri="{FF2B5EF4-FFF2-40B4-BE49-F238E27FC236}">
              <a16:creationId xmlns:a16="http://schemas.microsoft.com/office/drawing/2014/main" id="{00000000-0008-0000-0500-0000EC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61" name="Text Box 15">
          <a:extLst>
            <a:ext uri="{FF2B5EF4-FFF2-40B4-BE49-F238E27FC236}">
              <a16:creationId xmlns:a16="http://schemas.microsoft.com/office/drawing/2014/main" id="{00000000-0008-0000-0500-0000ED040000}"/>
            </a:ext>
          </a:extLst>
        </xdr:cNvPr>
        <xdr:cNvSpPr txBox="1">
          <a:spLocks noChangeArrowheads="1"/>
        </xdr:cNvSpPr>
      </xdr:nvSpPr>
      <xdr:spPr bwMode="auto">
        <a:xfrm>
          <a:off x="7585075"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2" name="Text Box 16">
          <a:extLst>
            <a:ext uri="{FF2B5EF4-FFF2-40B4-BE49-F238E27FC236}">
              <a16:creationId xmlns:a16="http://schemas.microsoft.com/office/drawing/2014/main" id="{00000000-0008-0000-0500-0000EE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3" name="Text Box 17">
          <a:extLst>
            <a:ext uri="{FF2B5EF4-FFF2-40B4-BE49-F238E27FC236}">
              <a16:creationId xmlns:a16="http://schemas.microsoft.com/office/drawing/2014/main" id="{00000000-0008-0000-0500-0000EF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4" name="Text Box 18">
          <a:extLst>
            <a:ext uri="{FF2B5EF4-FFF2-40B4-BE49-F238E27FC236}">
              <a16:creationId xmlns:a16="http://schemas.microsoft.com/office/drawing/2014/main" id="{00000000-0008-0000-0500-0000F0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5" name="Text Box 19">
          <a:extLst>
            <a:ext uri="{FF2B5EF4-FFF2-40B4-BE49-F238E27FC236}">
              <a16:creationId xmlns:a16="http://schemas.microsoft.com/office/drawing/2014/main" id="{00000000-0008-0000-0500-0000F1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66" name="Text Box 15">
          <a:extLst>
            <a:ext uri="{FF2B5EF4-FFF2-40B4-BE49-F238E27FC236}">
              <a16:creationId xmlns:a16="http://schemas.microsoft.com/office/drawing/2014/main" id="{00000000-0008-0000-0500-0000F2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7" name="Text Box 16">
          <a:extLst>
            <a:ext uri="{FF2B5EF4-FFF2-40B4-BE49-F238E27FC236}">
              <a16:creationId xmlns:a16="http://schemas.microsoft.com/office/drawing/2014/main" id="{00000000-0008-0000-0500-0000F3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8" name="Text Box 17">
          <a:extLst>
            <a:ext uri="{FF2B5EF4-FFF2-40B4-BE49-F238E27FC236}">
              <a16:creationId xmlns:a16="http://schemas.microsoft.com/office/drawing/2014/main" id="{00000000-0008-0000-0500-0000F4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9" name="Text Box 18">
          <a:extLst>
            <a:ext uri="{FF2B5EF4-FFF2-40B4-BE49-F238E27FC236}">
              <a16:creationId xmlns:a16="http://schemas.microsoft.com/office/drawing/2014/main" id="{00000000-0008-0000-0500-0000F5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0" name="Text Box 19">
          <a:extLst>
            <a:ext uri="{FF2B5EF4-FFF2-40B4-BE49-F238E27FC236}">
              <a16:creationId xmlns:a16="http://schemas.microsoft.com/office/drawing/2014/main" id="{00000000-0008-0000-0500-0000F6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71" name="Text Box 15">
          <a:extLst>
            <a:ext uri="{FF2B5EF4-FFF2-40B4-BE49-F238E27FC236}">
              <a16:creationId xmlns:a16="http://schemas.microsoft.com/office/drawing/2014/main" id="{00000000-0008-0000-0500-0000F7040000}"/>
            </a:ext>
          </a:extLst>
        </xdr:cNvPr>
        <xdr:cNvSpPr txBox="1">
          <a:spLocks noChangeArrowheads="1"/>
        </xdr:cNvSpPr>
      </xdr:nvSpPr>
      <xdr:spPr bwMode="auto">
        <a:xfrm>
          <a:off x="958215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2" name="Text Box 16">
          <a:extLst>
            <a:ext uri="{FF2B5EF4-FFF2-40B4-BE49-F238E27FC236}">
              <a16:creationId xmlns:a16="http://schemas.microsoft.com/office/drawing/2014/main" id="{00000000-0008-0000-0500-0000F8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3" name="Text Box 17">
          <a:extLst>
            <a:ext uri="{FF2B5EF4-FFF2-40B4-BE49-F238E27FC236}">
              <a16:creationId xmlns:a16="http://schemas.microsoft.com/office/drawing/2014/main" id="{00000000-0008-0000-0500-0000F9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4" name="Text Box 18">
          <a:extLst>
            <a:ext uri="{FF2B5EF4-FFF2-40B4-BE49-F238E27FC236}">
              <a16:creationId xmlns:a16="http://schemas.microsoft.com/office/drawing/2014/main" id="{00000000-0008-0000-0500-0000FA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5" name="Text Box 19">
          <a:extLst>
            <a:ext uri="{FF2B5EF4-FFF2-40B4-BE49-F238E27FC236}">
              <a16:creationId xmlns:a16="http://schemas.microsoft.com/office/drawing/2014/main" id="{00000000-0008-0000-0500-0000FB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76" name="Text Box 15">
          <a:extLst>
            <a:ext uri="{FF2B5EF4-FFF2-40B4-BE49-F238E27FC236}">
              <a16:creationId xmlns:a16="http://schemas.microsoft.com/office/drawing/2014/main" id="{00000000-0008-0000-0500-0000FC04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7" name="Text Box 16">
          <a:extLst>
            <a:ext uri="{FF2B5EF4-FFF2-40B4-BE49-F238E27FC236}">
              <a16:creationId xmlns:a16="http://schemas.microsoft.com/office/drawing/2014/main" id="{00000000-0008-0000-0500-0000FD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8" name="Text Box 17">
          <a:extLst>
            <a:ext uri="{FF2B5EF4-FFF2-40B4-BE49-F238E27FC236}">
              <a16:creationId xmlns:a16="http://schemas.microsoft.com/office/drawing/2014/main" id="{00000000-0008-0000-0500-0000FE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9" name="Text Box 18">
          <a:extLst>
            <a:ext uri="{FF2B5EF4-FFF2-40B4-BE49-F238E27FC236}">
              <a16:creationId xmlns:a16="http://schemas.microsoft.com/office/drawing/2014/main" id="{00000000-0008-0000-0500-0000FF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0" name="Text Box 19">
          <a:extLst>
            <a:ext uri="{FF2B5EF4-FFF2-40B4-BE49-F238E27FC236}">
              <a16:creationId xmlns:a16="http://schemas.microsoft.com/office/drawing/2014/main" id="{00000000-0008-0000-0500-00000005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81" name="Text Box 15">
          <a:extLst>
            <a:ext uri="{FF2B5EF4-FFF2-40B4-BE49-F238E27FC236}">
              <a16:creationId xmlns:a16="http://schemas.microsoft.com/office/drawing/2014/main" id="{00000000-0008-0000-0500-000001050000}"/>
            </a:ext>
          </a:extLst>
        </xdr:cNvPr>
        <xdr:cNvSpPr txBox="1">
          <a:spLocks noChangeArrowheads="1"/>
        </xdr:cNvSpPr>
      </xdr:nvSpPr>
      <xdr:spPr bwMode="auto">
        <a:xfrm>
          <a:off x="9582150"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82" name="Text Box 15">
          <a:extLst>
            <a:ext uri="{FF2B5EF4-FFF2-40B4-BE49-F238E27FC236}">
              <a16:creationId xmlns:a16="http://schemas.microsoft.com/office/drawing/2014/main" id="{00000000-0008-0000-0500-000002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3" name="Text Box 16">
          <a:extLst>
            <a:ext uri="{FF2B5EF4-FFF2-40B4-BE49-F238E27FC236}">
              <a16:creationId xmlns:a16="http://schemas.microsoft.com/office/drawing/2014/main" id="{00000000-0008-0000-0500-000003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4" name="Text Box 17">
          <a:extLst>
            <a:ext uri="{FF2B5EF4-FFF2-40B4-BE49-F238E27FC236}">
              <a16:creationId xmlns:a16="http://schemas.microsoft.com/office/drawing/2014/main" id="{00000000-0008-0000-0500-000004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5" name="Text Box 18">
          <a:extLst>
            <a:ext uri="{FF2B5EF4-FFF2-40B4-BE49-F238E27FC236}">
              <a16:creationId xmlns:a16="http://schemas.microsoft.com/office/drawing/2014/main" id="{00000000-0008-0000-0500-000005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6" name="Text Box 19">
          <a:extLst>
            <a:ext uri="{FF2B5EF4-FFF2-40B4-BE49-F238E27FC236}">
              <a16:creationId xmlns:a16="http://schemas.microsoft.com/office/drawing/2014/main" id="{00000000-0008-0000-0500-000006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87" name="Text Box 15">
          <a:extLst>
            <a:ext uri="{FF2B5EF4-FFF2-40B4-BE49-F238E27FC236}">
              <a16:creationId xmlns:a16="http://schemas.microsoft.com/office/drawing/2014/main" id="{00000000-0008-0000-0500-000007050000}"/>
            </a:ext>
          </a:extLst>
        </xdr:cNvPr>
        <xdr:cNvSpPr txBox="1">
          <a:spLocks noChangeArrowheads="1"/>
        </xdr:cNvSpPr>
      </xdr:nvSpPr>
      <xdr:spPr bwMode="auto">
        <a:xfrm>
          <a:off x="95821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8" name="Text Box 16">
          <a:extLst>
            <a:ext uri="{FF2B5EF4-FFF2-40B4-BE49-F238E27FC236}">
              <a16:creationId xmlns:a16="http://schemas.microsoft.com/office/drawing/2014/main" id="{00000000-0008-0000-0500-000008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9" name="Text Box 17">
          <a:extLst>
            <a:ext uri="{FF2B5EF4-FFF2-40B4-BE49-F238E27FC236}">
              <a16:creationId xmlns:a16="http://schemas.microsoft.com/office/drawing/2014/main" id="{00000000-0008-0000-0500-000009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0" name="Text Box 18">
          <a:extLst>
            <a:ext uri="{FF2B5EF4-FFF2-40B4-BE49-F238E27FC236}">
              <a16:creationId xmlns:a16="http://schemas.microsoft.com/office/drawing/2014/main" id="{00000000-0008-0000-0500-00000A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1" name="Text Box 19">
          <a:extLst>
            <a:ext uri="{FF2B5EF4-FFF2-40B4-BE49-F238E27FC236}">
              <a16:creationId xmlns:a16="http://schemas.microsoft.com/office/drawing/2014/main" id="{00000000-0008-0000-0500-00000B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92" name="Text Box 15">
          <a:extLst>
            <a:ext uri="{FF2B5EF4-FFF2-40B4-BE49-F238E27FC236}">
              <a16:creationId xmlns:a16="http://schemas.microsoft.com/office/drawing/2014/main" id="{00000000-0008-0000-0500-00000C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3" name="Text Box 16">
          <a:extLst>
            <a:ext uri="{FF2B5EF4-FFF2-40B4-BE49-F238E27FC236}">
              <a16:creationId xmlns:a16="http://schemas.microsoft.com/office/drawing/2014/main" id="{00000000-0008-0000-0500-00000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4" name="Text Box 17">
          <a:extLst>
            <a:ext uri="{FF2B5EF4-FFF2-40B4-BE49-F238E27FC236}">
              <a16:creationId xmlns:a16="http://schemas.microsoft.com/office/drawing/2014/main" id="{00000000-0008-0000-0500-00000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5" name="Text Box 18">
          <a:extLst>
            <a:ext uri="{FF2B5EF4-FFF2-40B4-BE49-F238E27FC236}">
              <a16:creationId xmlns:a16="http://schemas.microsoft.com/office/drawing/2014/main" id="{00000000-0008-0000-0500-00000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6" name="Text Box 19">
          <a:extLst>
            <a:ext uri="{FF2B5EF4-FFF2-40B4-BE49-F238E27FC236}">
              <a16:creationId xmlns:a16="http://schemas.microsoft.com/office/drawing/2014/main" id="{00000000-0008-0000-0500-00001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97" name="Text Box 16">
          <a:extLst>
            <a:ext uri="{FF2B5EF4-FFF2-40B4-BE49-F238E27FC236}">
              <a16:creationId xmlns:a16="http://schemas.microsoft.com/office/drawing/2014/main" id="{00000000-0008-0000-0500-00001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98" name="Text Box 17">
          <a:extLst>
            <a:ext uri="{FF2B5EF4-FFF2-40B4-BE49-F238E27FC236}">
              <a16:creationId xmlns:a16="http://schemas.microsoft.com/office/drawing/2014/main" id="{00000000-0008-0000-0500-00001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99" name="Text Box 18">
          <a:extLst>
            <a:ext uri="{FF2B5EF4-FFF2-40B4-BE49-F238E27FC236}">
              <a16:creationId xmlns:a16="http://schemas.microsoft.com/office/drawing/2014/main" id="{00000000-0008-0000-0500-00001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00" name="Text Box 19">
          <a:extLst>
            <a:ext uri="{FF2B5EF4-FFF2-40B4-BE49-F238E27FC236}">
              <a16:creationId xmlns:a16="http://schemas.microsoft.com/office/drawing/2014/main" id="{00000000-0008-0000-0500-00001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1" name="Text Box 16">
          <a:extLst>
            <a:ext uri="{FF2B5EF4-FFF2-40B4-BE49-F238E27FC236}">
              <a16:creationId xmlns:a16="http://schemas.microsoft.com/office/drawing/2014/main" id="{00000000-0008-0000-0500-00001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2" name="Text Box 17">
          <a:extLst>
            <a:ext uri="{FF2B5EF4-FFF2-40B4-BE49-F238E27FC236}">
              <a16:creationId xmlns:a16="http://schemas.microsoft.com/office/drawing/2014/main" id="{00000000-0008-0000-0500-00001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3" name="Text Box 18">
          <a:extLst>
            <a:ext uri="{FF2B5EF4-FFF2-40B4-BE49-F238E27FC236}">
              <a16:creationId xmlns:a16="http://schemas.microsoft.com/office/drawing/2014/main" id="{00000000-0008-0000-0500-00001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4" name="Text Box 19">
          <a:extLst>
            <a:ext uri="{FF2B5EF4-FFF2-40B4-BE49-F238E27FC236}">
              <a16:creationId xmlns:a16="http://schemas.microsoft.com/office/drawing/2014/main" id="{00000000-0008-0000-0500-00001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05" name="Text Box 15">
          <a:extLst>
            <a:ext uri="{FF2B5EF4-FFF2-40B4-BE49-F238E27FC236}">
              <a16:creationId xmlns:a16="http://schemas.microsoft.com/office/drawing/2014/main" id="{00000000-0008-0000-0500-00001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6" name="Text Box 16">
          <a:extLst>
            <a:ext uri="{FF2B5EF4-FFF2-40B4-BE49-F238E27FC236}">
              <a16:creationId xmlns:a16="http://schemas.microsoft.com/office/drawing/2014/main" id="{00000000-0008-0000-0500-00001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7" name="Text Box 17">
          <a:extLst>
            <a:ext uri="{FF2B5EF4-FFF2-40B4-BE49-F238E27FC236}">
              <a16:creationId xmlns:a16="http://schemas.microsoft.com/office/drawing/2014/main" id="{00000000-0008-0000-0500-00001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8" name="Text Box 18">
          <a:extLst>
            <a:ext uri="{FF2B5EF4-FFF2-40B4-BE49-F238E27FC236}">
              <a16:creationId xmlns:a16="http://schemas.microsoft.com/office/drawing/2014/main" id="{00000000-0008-0000-0500-00001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9" name="Text Box 19">
          <a:extLst>
            <a:ext uri="{FF2B5EF4-FFF2-40B4-BE49-F238E27FC236}">
              <a16:creationId xmlns:a16="http://schemas.microsoft.com/office/drawing/2014/main" id="{00000000-0008-0000-0500-00001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10" name="Text Box 15">
          <a:extLst>
            <a:ext uri="{FF2B5EF4-FFF2-40B4-BE49-F238E27FC236}">
              <a16:creationId xmlns:a16="http://schemas.microsoft.com/office/drawing/2014/main" id="{00000000-0008-0000-0500-00001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311" name="Text Box 15">
          <a:extLst>
            <a:ext uri="{FF2B5EF4-FFF2-40B4-BE49-F238E27FC236}">
              <a16:creationId xmlns:a16="http://schemas.microsoft.com/office/drawing/2014/main" id="{00000000-0008-0000-0500-00001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12" name="Text Box 16">
          <a:extLst>
            <a:ext uri="{FF2B5EF4-FFF2-40B4-BE49-F238E27FC236}">
              <a16:creationId xmlns:a16="http://schemas.microsoft.com/office/drawing/2014/main" id="{00000000-0008-0000-0500-00002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13" name="Text Box 17">
          <a:extLst>
            <a:ext uri="{FF2B5EF4-FFF2-40B4-BE49-F238E27FC236}">
              <a16:creationId xmlns:a16="http://schemas.microsoft.com/office/drawing/2014/main" id="{00000000-0008-0000-0500-00002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14" name="Text Box 18">
          <a:extLst>
            <a:ext uri="{FF2B5EF4-FFF2-40B4-BE49-F238E27FC236}">
              <a16:creationId xmlns:a16="http://schemas.microsoft.com/office/drawing/2014/main" id="{00000000-0008-0000-0500-00002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15" name="Text Box 15">
          <a:extLst>
            <a:ext uri="{FF2B5EF4-FFF2-40B4-BE49-F238E27FC236}">
              <a16:creationId xmlns:a16="http://schemas.microsoft.com/office/drawing/2014/main" id="{00000000-0008-0000-0500-00002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6" name="Text Box 16">
          <a:extLst>
            <a:ext uri="{FF2B5EF4-FFF2-40B4-BE49-F238E27FC236}">
              <a16:creationId xmlns:a16="http://schemas.microsoft.com/office/drawing/2014/main" id="{00000000-0008-0000-0500-00002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7" name="Text Box 17">
          <a:extLst>
            <a:ext uri="{FF2B5EF4-FFF2-40B4-BE49-F238E27FC236}">
              <a16:creationId xmlns:a16="http://schemas.microsoft.com/office/drawing/2014/main" id="{00000000-0008-0000-0500-00002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8" name="Text Box 18">
          <a:extLst>
            <a:ext uri="{FF2B5EF4-FFF2-40B4-BE49-F238E27FC236}">
              <a16:creationId xmlns:a16="http://schemas.microsoft.com/office/drawing/2014/main" id="{00000000-0008-0000-0500-00002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9" name="Text Box 19">
          <a:extLst>
            <a:ext uri="{FF2B5EF4-FFF2-40B4-BE49-F238E27FC236}">
              <a16:creationId xmlns:a16="http://schemas.microsoft.com/office/drawing/2014/main" id="{00000000-0008-0000-0500-00002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20" name="Text Box 15">
          <a:extLst>
            <a:ext uri="{FF2B5EF4-FFF2-40B4-BE49-F238E27FC236}">
              <a16:creationId xmlns:a16="http://schemas.microsoft.com/office/drawing/2014/main" id="{00000000-0008-0000-0500-00002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1" name="Text Box 16">
          <a:extLst>
            <a:ext uri="{FF2B5EF4-FFF2-40B4-BE49-F238E27FC236}">
              <a16:creationId xmlns:a16="http://schemas.microsoft.com/office/drawing/2014/main" id="{00000000-0008-0000-0500-00002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2" name="Text Box 17">
          <a:extLst>
            <a:ext uri="{FF2B5EF4-FFF2-40B4-BE49-F238E27FC236}">
              <a16:creationId xmlns:a16="http://schemas.microsoft.com/office/drawing/2014/main" id="{00000000-0008-0000-0500-00002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3" name="Text Box 18">
          <a:extLst>
            <a:ext uri="{FF2B5EF4-FFF2-40B4-BE49-F238E27FC236}">
              <a16:creationId xmlns:a16="http://schemas.microsoft.com/office/drawing/2014/main" id="{00000000-0008-0000-0500-00002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4" name="Text Box 19">
          <a:extLst>
            <a:ext uri="{FF2B5EF4-FFF2-40B4-BE49-F238E27FC236}">
              <a16:creationId xmlns:a16="http://schemas.microsoft.com/office/drawing/2014/main" id="{00000000-0008-0000-0500-00002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5" name="Text Box 16">
          <a:extLst>
            <a:ext uri="{FF2B5EF4-FFF2-40B4-BE49-F238E27FC236}">
              <a16:creationId xmlns:a16="http://schemas.microsoft.com/office/drawing/2014/main" id="{00000000-0008-0000-0500-00002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6" name="Text Box 17">
          <a:extLst>
            <a:ext uri="{FF2B5EF4-FFF2-40B4-BE49-F238E27FC236}">
              <a16:creationId xmlns:a16="http://schemas.microsoft.com/office/drawing/2014/main" id="{00000000-0008-0000-0500-00002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7" name="Text Box 18">
          <a:extLst>
            <a:ext uri="{FF2B5EF4-FFF2-40B4-BE49-F238E27FC236}">
              <a16:creationId xmlns:a16="http://schemas.microsoft.com/office/drawing/2014/main" id="{00000000-0008-0000-0500-00002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8" name="Text Box 19">
          <a:extLst>
            <a:ext uri="{FF2B5EF4-FFF2-40B4-BE49-F238E27FC236}">
              <a16:creationId xmlns:a16="http://schemas.microsoft.com/office/drawing/2014/main" id="{00000000-0008-0000-0500-00003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29" name="Text Box 16">
          <a:extLst>
            <a:ext uri="{FF2B5EF4-FFF2-40B4-BE49-F238E27FC236}">
              <a16:creationId xmlns:a16="http://schemas.microsoft.com/office/drawing/2014/main" id="{00000000-0008-0000-0500-00003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30" name="Text Box 17">
          <a:extLst>
            <a:ext uri="{FF2B5EF4-FFF2-40B4-BE49-F238E27FC236}">
              <a16:creationId xmlns:a16="http://schemas.microsoft.com/office/drawing/2014/main" id="{00000000-0008-0000-0500-00003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31" name="Text Box 18">
          <a:extLst>
            <a:ext uri="{FF2B5EF4-FFF2-40B4-BE49-F238E27FC236}">
              <a16:creationId xmlns:a16="http://schemas.microsoft.com/office/drawing/2014/main" id="{00000000-0008-0000-0500-00003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32" name="Text Box 19">
          <a:extLst>
            <a:ext uri="{FF2B5EF4-FFF2-40B4-BE49-F238E27FC236}">
              <a16:creationId xmlns:a16="http://schemas.microsoft.com/office/drawing/2014/main" id="{00000000-0008-0000-0500-00003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3" name="Text Box 16">
          <a:extLst>
            <a:ext uri="{FF2B5EF4-FFF2-40B4-BE49-F238E27FC236}">
              <a16:creationId xmlns:a16="http://schemas.microsoft.com/office/drawing/2014/main" id="{00000000-0008-0000-0500-00003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4" name="Text Box 17">
          <a:extLst>
            <a:ext uri="{FF2B5EF4-FFF2-40B4-BE49-F238E27FC236}">
              <a16:creationId xmlns:a16="http://schemas.microsoft.com/office/drawing/2014/main" id="{00000000-0008-0000-0500-00003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5" name="Text Box 18">
          <a:extLst>
            <a:ext uri="{FF2B5EF4-FFF2-40B4-BE49-F238E27FC236}">
              <a16:creationId xmlns:a16="http://schemas.microsoft.com/office/drawing/2014/main" id="{00000000-0008-0000-0500-00003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6" name="Text Box 19">
          <a:extLst>
            <a:ext uri="{FF2B5EF4-FFF2-40B4-BE49-F238E27FC236}">
              <a16:creationId xmlns:a16="http://schemas.microsoft.com/office/drawing/2014/main" id="{00000000-0008-0000-0500-00003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37" name="Text Box 15">
          <a:extLst>
            <a:ext uri="{FF2B5EF4-FFF2-40B4-BE49-F238E27FC236}">
              <a16:creationId xmlns:a16="http://schemas.microsoft.com/office/drawing/2014/main" id="{00000000-0008-0000-0500-00003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8" name="Text Box 16">
          <a:extLst>
            <a:ext uri="{FF2B5EF4-FFF2-40B4-BE49-F238E27FC236}">
              <a16:creationId xmlns:a16="http://schemas.microsoft.com/office/drawing/2014/main" id="{00000000-0008-0000-0500-00003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9" name="Text Box 17">
          <a:extLst>
            <a:ext uri="{FF2B5EF4-FFF2-40B4-BE49-F238E27FC236}">
              <a16:creationId xmlns:a16="http://schemas.microsoft.com/office/drawing/2014/main" id="{00000000-0008-0000-0500-00003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0" name="Text Box 18">
          <a:extLst>
            <a:ext uri="{FF2B5EF4-FFF2-40B4-BE49-F238E27FC236}">
              <a16:creationId xmlns:a16="http://schemas.microsoft.com/office/drawing/2014/main" id="{00000000-0008-0000-0500-00003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1" name="Text Box 19">
          <a:extLst>
            <a:ext uri="{FF2B5EF4-FFF2-40B4-BE49-F238E27FC236}">
              <a16:creationId xmlns:a16="http://schemas.microsoft.com/office/drawing/2014/main" id="{00000000-0008-0000-0500-00003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42" name="Text Box 15">
          <a:extLst>
            <a:ext uri="{FF2B5EF4-FFF2-40B4-BE49-F238E27FC236}">
              <a16:creationId xmlns:a16="http://schemas.microsoft.com/office/drawing/2014/main" id="{00000000-0008-0000-0500-00003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343" name="Text Box 15">
          <a:extLst>
            <a:ext uri="{FF2B5EF4-FFF2-40B4-BE49-F238E27FC236}">
              <a16:creationId xmlns:a16="http://schemas.microsoft.com/office/drawing/2014/main" id="{00000000-0008-0000-0500-00003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44" name="Text Box 16">
          <a:extLst>
            <a:ext uri="{FF2B5EF4-FFF2-40B4-BE49-F238E27FC236}">
              <a16:creationId xmlns:a16="http://schemas.microsoft.com/office/drawing/2014/main" id="{00000000-0008-0000-0500-00004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45" name="Text Box 17">
          <a:extLst>
            <a:ext uri="{FF2B5EF4-FFF2-40B4-BE49-F238E27FC236}">
              <a16:creationId xmlns:a16="http://schemas.microsoft.com/office/drawing/2014/main" id="{00000000-0008-0000-0500-00004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46" name="Text Box 18">
          <a:extLst>
            <a:ext uri="{FF2B5EF4-FFF2-40B4-BE49-F238E27FC236}">
              <a16:creationId xmlns:a16="http://schemas.microsoft.com/office/drawing/2014/main" id="{00000000-0008-0000-0500-00004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47" name="Text Box 15">
          <a:extLst>
            <a:ext uri="{FF2B5EF4-FFF2-40B4-BE49-F238E27FC236}">
              <a16:creationId xmlns:a16="http://schemas.microsoft.com/office/drawing/2014/main" id="{00000000-0008-0000-0500-00004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48" name="Text Box 16">
          <a:extLst>
            <a:ext uri="{FF2B5EF4-FFF2-40B4-BE49-F238E27FC236}">
              <a16:creationId xmlns:a16="http://schemas.microsoft.com/office/drawing/2014/main" id="{00000000-0008-0000-0500-00004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49" name="Text Box 17">
          <a:extLst>
            <a:ext uri="{FF2B5EF4-FFF2-40B4-BE49-F238E27FC236}">
              <a16:creationId xmlns:a16="http://schemas.microsoft.com/office/drawing/2014/main" id="{00000000-0008-0000-0500-00004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0" name="Text Box 18">
          <a:extLst>
            <a:ext uri="{FF2B5EF4-FFF2-40B4-BE49-F238E27FC236}">
              <a16:creationId xmlns:a16="http://schemas.microsoft.com/office/drawing/2014/main" id="{00000000-0008-0000-0500-00004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1" name="Text Box 19">
          <a:extLst>
            <a:ext uri="{FF2B5EF4-FFF2-40B4-BE49-F238E27FC236}">
              <a16:creationId xmlns:a16="http://schemas.microsoft.com/office/drawing/2014/main" id="{00000000-0008-0000-0500-00004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52" name="Text Box 15">
          <a:extLst>
            <a:ext uri="{FF2B5EF4-FFF2-40B4-BE49-F238E27FC236}">
              <a16:creationId xmlns:a16="http://schemas.microsoft.com/office/drawing/2014/main" id="{00000000-0008-0000-0500-00004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3" name="Text Box 16">
          <a:extLst>
            <a:ext uri="{FF2B5EF4-FFF2-40B4-BE49-F238E27FC236}">
              <a16:creationId xmlns:a16="http://schemas.microsoft.com/office/drawing/2014/main" id="{00000000-0008-0000-0500-00004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4" name="Text Box 17">
          <a:extLst>
            <a:ext uri="{FF2B5EF4-FFF2-40B4-BE49-F238E27FC236}">
              <a16:creationId xmlns:a16="http://schemas.microsoft.com/office/drawing/2014/main" id="{00000000-0008-0000-0500-00004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5" name="Text Box 18">
          <a:extLst>
            <a:ext uri="{FF2B5EF4-FFF2-40B4-BE49-F238E27FC236}">
              <a16:creationId xmlns:a16="http://schemas.microsoft.com/office/drawing/2014/main" id="{00000000-0008-0000-0500-00004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6" name="Text Box 19">
          <a:extLst>
            <a:ext uri="{FF2B5EF4-FFF2-40B4-BE49-F238E27FC236}">
              <a16:creationId xmlns:a16="http://schemas.microsoft.com/office/drawing/2014/main" id="{00000000-0008-0000-0500-00004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7" name="Text Box 16">
          <a:extLst>
            <a:ext uri="{FF2B5EF4-FFF2-40B4-BE49-F238E27FC236}">
              <a16:creationId xmlns:a16="http://schemas.microsoft.com/office/drawing/2014/main" id="{00000000-0008-0000-0500-00004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8" name="Text Box 17">
          <a:extLst>
            <a:ext uri="{FF2B5EF4-FFF2-40B4-BE49-F238E27FC236}">
              <a16:creationId xmlns:a16="http://schemas.microsoft.com/office/drawing/2014/main" id="{00000000-0008-0000-0500-00004E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9" name="Text Box 18">
          <a:extLst>
            <a:ext uri="{FF2B5EF4-FFF2-40B4-BE49-F238E27FC236}">
              <a16:creationId xmlns:a16="http://schemas.microsoft.com/office/drawing/2014/main" id="{00000000-0008-0000-0500-00004F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0" name="Text Box 19">
          <a:extLst>
            <a:ext uri="{FF2B5EF4-FFF2-40B4-BE49-F238E27FC236}">
              <a16:creationId xmlns:a16="http://schemas.microsoft.com/office/drawing/2014/main" id="{00000000-0008-0000-0500-000050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1" name="Text Box 16">
          <a:extLst>
            <a:ext uri="{FF2B5EF4-FFF2-40B4-BE49-F238E27FC236}">
              <a16:creationId xmlns:a16="http://schemas.microsoft.com/office/drawing/2014/main" id="{00000000-0008-0000-0500-00005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2" name="Text Box 17">
          <a:extLst>
            <a:ext uri="{FF2B5EF4-FFF2-40B4-BE49-F238E27FC236}">
              <a16:creationId xmlns:a16="http://schemas.microsoft.com/office/drawing/2014/main" id="{00000000-0008-0000-0500-000052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3" name="Text Box 18">
          <a:extLst>
            <a:ext uri="{FF2B5EF4-FFF2-40B4-BE49-F238E27FC236}">
              <a16:creationId xmlns:a16="http://schemas.microsoft.com/office/drawing/2014/main" id="{00000000-0008-0000-0500-000053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4" name="Text Box 19">
          <a:extLst>
            <a:ext uri="{FF2B5EF4-FFF2-40B4-BE49-F238E27FC236}">
              <a16:creationId xmlns:a16="http://schemas.microsoft.com/office/drawing/2014/main" id="{00000000-0008-0000-0500-000054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5" name="Text Box 16">
          <a:extLst>
            <a:ext uri="{FF2B5EF4-FFF2-40B4-BE49-F238E27FC236}">
              <a16:creationId xmlns:a16="http://schemas.microsoft.com/office/drawing/2014/main" id="{00000000-0008-0000-0500-000055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6" name="Text Box 17">
          <a:extLst>
            <a:ext uri="{FF2B5EF4-FFF2-40B4-BE49-F238E27FC236}">
              <a16:creationId xmlns:a16="http://schemas.microsoft.com/office/drawing/2014/main" id="{00000000-0008-0000-0500-000056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7" name="Text Box 18">
          <a:extLst>
            <a:ext uri="{FF2B5EF4-FFF2-40B4-BE49-F238E27FC236}">
              <a16:creationId xmlns:a16="http://schemas.microsoft.com/office/drawing/2014/main" id="{00000000-0008-0000-0500-000057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8" name="Text Box 19">
          <a:extLst>
            <a:ext uri="{FF2B5EF4-FFF2-40B4-BE49-F238E27FC236}">
              <a16:creationId xmlns:a16="http://schemas.microsoft.com/office/drawing/2014/main" id="{00000000-0008-0000-0500-000058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69" name="Text Box 15">
          <a:extLst>
            <a:ext uri="{FF2B5EF4-FFF2-40B4-BE49-F238E27FC236}">
              <a16:creationId xmlns:a16="http://schemas.microsoft.com/office/drawing/2014/main" id="{00000000-0008-0000-0500-000059050000}"/>
            </a:ext>
          </a:extLst>
        </xdr:cNvPr>
        <xdr:cNvSpPr txBox="1">
          <a:spLocks noChangeArrowheads="1"/>
        </xdr:cNvSpPr>
      </xdr:nvSpPr>
      <xdr:spPr bwMode="auto">
        <a:xfrm>
          <a:off x="3706091" y="413009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0" name="Text Box 16">
          <a:extLst>
            <a:ext uri="{FF2B5EF4-FFF2-40B4-BE49-F238E27FC236}">
              <a16:creationId xmlns:a16="http://schemas.microsoft.com/office/drawing/2014/main" id="{00000000-0008-0000-0500-00005A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1" name="Text Box 17">
          <a:extLst>
            <a:ext uri="{FF2B5EF4-FFF2-40B4-BE49-F238E27FC236}">
              <a16:creationId xmlns:a16="http://schemas.microsoft.com/office/drawing/2014/main" id="{00000000-0008-0000-0500-00005B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2" name="Text Box 18">
          <a:extLst>
            <a:ext uri="{FF2B5EF4-FFF2-40B4-BE49-F238E27FC236}">
              <a16:creationId xmlns:a16="http://schemas.microsoft.com/office/drawing/2014/main" id="{00000000-0008-0000-0500-00005C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3" name="Text Box 19">
          <a:extLst>
            <a:ext uri="{FF2B5EF4-FFF2-40B4-BE49-F238E27FC236}">
              <a16:creationId xmlns:a16="http://schemas.microsoft.com/office/drawing/2014/main" id="{00000000-0008-0000-0500-00005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374" name="Text Box 15">
          <a:extLst>
            <a:ext uri="{FF2B5EF4-FFF2-40B4-BE49-F238E27FC236}">
              <a16:creationId xmlns:a16="http://schemas.microsoft.com/office/drawing/2014/main" id="{00000000-0008-0000-0500-00005E050000}"/>
            </a:ext>
          </a:extLst>
        </xdr:cNvPr>
        <xdr:cNvSpPr txBox="1">
          <a:spLocks noChangeArrowheads="1"/>
        </xdr:cNvSpPr>
      </xdr:nvSpPr>
      <xdr:spPr bwMode="auto">
        <a:xfrm>
          <a:off x="6768234"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75" name="Text Box 16">
          <a:extLst>
            <a:ext uri="{FF2B5EF4-FFF2-40B4-BE49-F238E27FC236}">
              <a16:creationId xmlns:a16="http://schemas.microsoft.com/office/drawing/2014/main" id="{00000000-0008-0000-0500-00005F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76" name="Text Box 17">
          <a:extLst>
            <a:ext uri="{FF2B5EF4-FFF2-40B4-BE49-F238E27FC236}">
              <a16:creationId xmlns:a16="http://schemas.microsoft.com/office/drawing/2014/main" id="{00000000-0008-0000-0500-000060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77" name="Text Box 18">
          <a:extLst>
            <a:ext uri="{FF2B5EF4-FFF2-40B4-BE49-F238E27FC236}">
              <a16:creationId xmlns:a16="http://schemas.microsoft.com/office/drawing/2014/main" id="{00000000-0008-0000-0500-00006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78" name="Text Box 16">
          <a:extLst>
            <a:ext uri="{FF2B5EF4-FFF2-40B4-BE49-F238E27FC236}">
              <a16:creationId xmlns:a16="http://schemas.microsoft.com/office/drawing/2014/main" id="{00000000-0008-0000-0500-000062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79" name="Text Box 17">
          <a:extLst>
            <a:ext uri="{FF2B5EF4-FFF2-40B4-BE49-F238E27FC236}">
              <a16:creationId xmlns:a16="http://schemas.microsoft.com/office/drawing/2014/main" id="{00000000-0008-0000-0500-000063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0" name="Text Box 18">
          <a:extLst>
            <a:ext uri="{FF2B5EF4-FFF2-40B4-BE49-F238E27FC236}">
              <a16:creationId xmlns:a16="http://schemas.microsoft.com/office/drawing/2014/main" id="{00000000-0008-0000-0500-000064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1" name="Text Box 19">
          <a:extLst>
            <a:ext uri="{FF2B5EF4-FFF2-40B4-BE49-F238E27FC236}">
              <a16:creationId xmlns:a16="http://schemas.microsoft.com/office/drawing/2014/main" id="{00000000-0008-0000-0500-000065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82" name="Text Box 15">
          <a:extLst>
            <a:ext uri="{FF2B5EF4-FFF2-40B4-BE49-F238E27FC236}">
              <a16:creationId xmlns:a16="http://schemas.microsoft.com/office/drawing/2014/main" id="{00000000-0008-0000-0500-000066050000}"/>
            </a:ext>
          </a:extLst>
        </xdr:cNvPr>
        <xdr:cNvSpPr txBox="1">
          <a:spLocks noChangeArrowheads="1"/>
        </xdr:cNvSpPr>
      </xdr:nvSpPr>
      <xdr:spPr bwMode="auto">
        <a:xfrm>
          <a:off x="9615343"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3" name="Text Box 16">
          <a:extLst>
            <a:ext uri="{FF2B5EF4-FFF2-40B4-BE49-F238E27FC236}">
              <a16:creationId xmlns:a16="http://schemas.microsoft.com/office/drawing/2014/main" id="{00000000-0008-0000-0500-000067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4" name="Text Box 17">
          <a:extLst>
            <a:ext uri="{FF2B5EF4-FFF2-40B4-BE49-F238E27FC236}">
              <a16:creationId xmlns:a16="http://schemas.microsoft.com/office/drawing/2014/main" id="{00000000-0008-0000-0500-000068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5" name="Text Box 18">
          <a:extLst>
            <a:ext uri="{FF2B5EF4-FFF2-40B4-BE49-F238E27FC236}">
              <a16:creationId xmlns:a16="http://schemas.microsoft.com/office/drawing/2014/main" id="{00000000-0008-0000-0500-000069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6" name="Text Box 19">
          <a:extLst>
            <a:ext uri="{FF2B5EF4-FFF2-40B4-BE49-F238E27FC236}">
              <a16:creationId xmlns:a16="http://schemas.microsoft.com/office/drawing/2014/main" id="{00000000-0008-0000-0500-00006A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7" name="Text Box 16">
          <a:extLst>
            <a:ext uri="{FF2B5EF4-FFF2-40B4-BE49-F238E27FC236}">
              <a16:creationId xmlns:a16="http://schemas.microsoft.com/office/drawing/2014/main" id="{00000000-0008-0000-0500-00006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8" name="Text Box 17">
          <a:extLst>
            <a:ext uri="{FF2B5EF4-FFF2-40B4-BE49-F238E27FC236}">
              <a16:creationId xmlns:a16="http://schemas.microsoft.com/office/drawing/2014/main" id="{00000000-0008-0000-0500-00006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9" name="Text Box 18">
          <a:extLst>
            <a:ext uri="{FF2B5EF4-FFF2-40B4-BE49-F238E27FC236}">
              <a16:creationId xmlns:a16="http://schemas.microsoft.com/office/drawing/2014/main" id="{00000000-0008-0000-0500-00006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0" name="Text Box 19">
          <a:extLst>
            <a:ext uri="{FF2B5EF4-FFF2-40B4-BE49-F238E27FC236}">
              <a16:creationId xmlns:a16="http://schemas.microsoft.com/office/drawing/2014/main" id="{00000000-0008-0000-0500-00006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1" name="Text Box 16">
          <a:extLst>
            <a:ext uri="{FF2B5EF4-FFF2-40B4-BE49-F238E27FC236}">
              <a16:creationId xmlns:a16="http://schemas.microsoft.com/office/drawing/2014/main" id="{00000000-0008-0000-0500-00006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2" name="Text Box 17">
          <a:extLst>
            <a:ext uri="{FF2B5EF4-FFF2-40B4-BE49-F238E27FC236}">
              <a16:creationId xmlns:a16="http://schemas.microsoft.com/office/drawing/2014/main" id="{00000000-0008-0000-0500-00007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3" name="Text Box 18">
          <a:extLst>
            <a:ext uri="{FF2B5EF4-FFF2-40B4-BE49-F238E27FC236}">
              <a16:creationId xmlns:a16="http://schemas.microsoft.com/office/drawing/2014/main" id="{00000000-0008-0000-0500-00007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4" name="Text Box 19">
          <a:extLst>
            <a:ext uri="{FF2B5EF4-FFF2-40B4-BE49-F238E27FC236}">
              <a16:creationId xmlns:a16="http://schemas.microsoft.com/office/drawing/2014/main" id="{00000000-0008-0000-0500-00007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5" name="Text Box 16">
          <a:extLst>
            <a:ext uri="{FF2B5EF4-FFF2-40B4-BE49-F238E27FC236}">
              <a16:creationId xmlns:a16="http://schemas.microsoft.com/office/drawing/2014/main" id="{00000000-0008-0000-0500-00007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6" name="Text Box 17">
          <a:extLst>
            <a:ext uri="{FF2B5EF4-FFF2-40B4-BE49-F238E27FC236}">
              <a16:creationId xmlns:a16="http://schemas.microsoft.com/office/drawing/2014/main" id="{00000000-0008-0000-0500-000074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7" name="Text Box 18">
          <a:extLst>
            <a:ext uri="{FF2B5EF4-FFF2-40B4-BE49-F238E27FC236}">
              <a16:creationId xmlns:a16="http://schemas.microsoft.com/office/drawing/2014/main" id="{00000000-0008-0000-0500-00007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8" name="Text Box 19">
          <a:extLst>
            <a:ext uri="{FF2B5EF4-FFF2-40B4-BE49-F238E27FC236}">
              <a16:creationId xmlns:a16="http://schemas.microsoft.com/office/drawing/2014/main" id="{00000000-0008-0000-0500-00007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99" name="Text Box 15">
          <a:extLst>
            <a:ext uri="{FF2B5EF4-FFF2-40B4-BE49-F238E27FC236}">
              <a16:creationId xmlns:a16="http://schemas.microsoft.com/office/drawing/2014/main" id="{00000000-0008-0000-0500-000077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0" name="Text Box 16">
          <a:extLst>
            <a:ext uri="{FF2B5EF4-FFF2-40B4-BE49-F238E27FC236}">
              <a16:creationId xmlns:a16="http://schemas.microsoft.com/office/drawing/2014/main" id="{00000000-0008-0000-0500-00007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1" name="Text Box 17">
          <a:extLst>
            <a:ext uri="{FF2B5EF4-FFF2-40B4-BE49-F238E27FC236}">
              <a16:creationId xmlns:a16="http://schemas.microsoft.com/office/drawing/2014/main" id="{00000000-0008-0000-0500-00007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2" name="Text Box 18">
          <a:extLst>
            <a:ext uri="{FF2B5EF4-FFF2-40B4-BE49-F238E27FC236}">
              <a16:creationId xmlns:a16="http://schemas.microsoft.com/office/drawing/2014/main" id="{00000000-0008-0000-0500-00007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3" name="Text Box 19">
          <a:extLst>
            <a:ext uri="{FF2B5EF4-FFF2-40B4-BE49-F238E27FC236}">
              <a16:creationId xmlns:a16="http://schemas.microsoft.com/office/drawing/2014/main" id="{00000000-0008-0000-0500-00007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404" name="Text Box 15">
          <a:extLst>
            <a:ext uri="{FF2B5EF4-FFF2-40B4-BE49-F238E27FC236}">
              <a16:creationId xmlns:a16="http://schemas.microsoft.com/office/drawing/2014/main" id="{00000000-0008-0000-0500-00007C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05" name="Text Box 16">
          <a:extLst>
            <a:ext uri="{FF2B5EF4-FFF2-40B4-BE49-F238E27FC236}">
              <a16:creationId xmlns:a16="http://schemas.microsoft.com/office/drawing/2014/main" id="{00000000-0008-0000-0500-00007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06" name="Text Box 17">
          <a:extLst>
            <a:ext uri="{FF2B5EF4-FFF2-40B4-BE49-F238E27FC236}">
              <a16:creationId xmlns:a16="http://schemas.microsoft.com/office/drawing/2014/main" id="{00000000-0008-0000-0500-00007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07" name="Text Box 18">
          <a:extLst>
            <a:ext uri="{FF2B5EF4-FFF2-40B4-BE49-F238E27FC236}">
              <a16:creationId xmlns:a16="http://schemas.microsoft.com/office/drawing/2014/main" id="{00000000-0008-0000-0500-00007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08" name="Text Box 16">
          <a:extLst>
            <a:ext uri="{FF2B5EF4-FFF2-40B4-BE49-F238E27FC236}">
              <a16:creationId xmlns:a16="http://schemas.microsoft.com/office/drawing/2014/main" id="{00000000-0008-0000-0500-00008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09" name="Text Box 17">
          <a:extLst>
            <a:ext uri="{FF2B5EF4-FFF2-40B4-BE49-F238E27FC236}">
              <a16:creationId xmlns:a16="http://schemas.microsoft.com/office/drawing/2014/main" id="{00000000-0008-0000-0500-00008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0" name="Text Box 18">
          <a:extLst>
            <a:ext uri="{FF2B5EF4-FFF2-40B4-BE49-F238E27FC236}">
              <a16:creationId xmlns:a16="http://schemas.microsoft.com/office/drawing/2014/main" id="{00000000-0008-0000-0500-00008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1" name="Text Box 19">
          <a:extLst>
            <a:ext uri="{FF2B5EF4-FFF2-40B4-BE49-F238E27FC236}">
              <a16:creationId xmlns:a16="http://schemas.microsoft.com/office/drawing/2014/main" id="{00000000-0008-0000-0500-00008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2" name="Text Box 16">
          <a:extLst>
            <a:ext uri="{FF2B5EF4-FFF2-40B4-BE49-F238E27FC236}">
              <a16:creationId xmlns:a16="http://schemas.microsoft.com/office/drawing/2014/main" id="{00000000-0008-0000-0500-00008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3" name="Text Box 17">
          <a:extLst>
            <a:ext uri="{FF2B5EF4-FFF2-40B4-BE49-F238E27FC236}">
              <a16:creationId xmlns:a16="http://schemas.microsoft.com/office/drawing/2014/main" id="{00000000-0008-0000-0500-00008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4" name="Text Box 18">
          <a:extLst>
            <a:ext uri="{FF2B5EF4-FFF2-40B4-BE49-F238E27FC236}">
              <a16:creationId xmlns:a16="http://schemas.microsoft.com/office/drawing/2014/main" id="{00000000-0008-0000-0500-00008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5" name="Text Box 19">
          <a:extLst>
            <a:ext uri="{FF2B5EF4-FFF2-40B4-BE49-F238E27FC236}">
              <a16:creationId xmlns:a16="http://schemas.microsoft.com/office/drawing/2014/main" id="{00000000-0008-0000-0500-00008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6" name="Text Box 16">
          <a:extLst>
            <a:ext uri="{FF2B5EF4-FFF2-40B4-BE49-F238E27FC236}">
              <a16:creationId xmlns:a16="http://schemas.microsoft.com/office/drawing/2014/main" id="{00000000-0008-0000-0500-00008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7" name="Text Box 17">
          <a:extLst>
            <a:ext uri="{FF2B5EF4-FFF2-40B4-BE49-F238E27FC236}">
              <a16:creationId xmlns:a16="http://schemas.microsoft.com/office/drawing/2014/main" id="{00000000-0008-0000-0500-00008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8" name="Text Box 18">
          <a:extLst>
            <a:ext uri="{FF2B5EF4-FFF2-40B4-BE49-F238E27FC236}">
              <a16:creationId xmlns:a16="http://schemas.microsoft.com/office/drawing/2014/main" id="{00000000-0008-0000-0500-00008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9" name="Text Box 19">
          <a:extLst>
            <a:ext uri="{FF2B5EF4-FFF2-40B4-BE49-F238E27FC236}">
              <a16:creationId xmlns:a16="http://schemas.microsoft.com/office/drawing/2014/main" id="{00000000-0008-0000-0500-00008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0" name="Text Box 16">
          <a:extLst>
            <a:ext uri="{FF2B5EF4-FFF2-40B4-BE49-F238E27FC236}">
              <a16:creationId xmlns:a16="http://schemas.microsoft.com/office/drawing/2014/main" id="{00000000-0008-0000-0500-00008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1" name="Text Box 17">
          <a:extLst>
            <a:ext uri="{FF2B5EF4-FFF2-40B4-BE49-F238E27FC236}">
              <a16:creationId xmlns:a16="http://schemas.microsoft.com/office/drawing/2014/main" id="{00000000-0008-0000-0500-00008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2" name="Text Box 18">
          <a:extLst>
            <a:ext uri="{FF2B5EF4-FFF2-40B4-BE49-F238E27FC236}">
              <a16:creationId xmlns:a16="http://schemas.microsoft.com/office/drawing/2014/main" id="{00000000-0008-0000-0500-00008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3" name="Text Box 19">
          <a:extLst>
            <a:ext uri="{FF2B5EF4-FFF2-40B4-BE49-F238E27FC236}">
              <a16:creationId xmlns:a16="http://schemas.microsoft.com/office/drawing/2014/main" id="{00000000-0008-0000-0500-00008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4" name="Text Box 16">
          <a:extLst>
            <a:ext uri="{FF2B5EF4-FFF2-40B4-BE49-F238E27FC236}">
              <a16:creationId xmlns:a16="http://schemas.microsoft.com/office/drawing/2014/main" id="{00000000-0008-0000-0500-00009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5" name="Text Box 17">
          <a:extLst>
            <a:ext uri="{FF2B5EF4-FFF2-40B4-BE49-F238E27FC236}">
              <a16:creationId xmlns:a16="http://schemas.microsoft.com/office/drawing/2014/main" id="{00000000-0008-0000-0500-000091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6" name="Text Box 18">
          <a:extLst>
            <a:ext uri="{FF2B5EF4-FFF2-40B4-BE49-F238E27FC236}">
              <a16:creationId xmlns:a16="http://schemas.microsoft.com/office/drawing/2014/main" id="{00000000-0008-0000-0500-000092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7" name="Text Box 19">
          <a:extLst>
            <a:ext uri="{FF2B5EF4-FFF2-40B4-BE49-F238E27FC236}">
              <a16:creationId xmlns:a16="http://schemas.microsoft.com/office/drawing/2014/main" id="{00000000-0008-0000-0500-00009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428" name="Text Box 15">
          <a:extLst>
            <a:ext uri="{FF2B5EF4-FFF2-40B4-BE49-F238E27FC236}">
              <a16:creationId xmlns:a16="http://schemas.microsoft.com/office/drawing/2014/main" id="{00000000-0008-0000-0500-000094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29" name="Text Box 16">
          <a:extLst>
            <a:ext uri="{FF2B5EF4-FFF2-40B4-BE49-F238E27FC236}">
              <a16:creationId xmlns:a16="http://schemas.microsoft.com/office/drawing/2014/main" id="{00000000-0008-0000-0500-00009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30" name="Text Box 17">
          <a:extLst>
            <a:ext uri="{FF2B5EF4-FFF2-40B4-BE49-F238E27FC236}">
              <a16:creationId xmlns:a16="http://schemas.microsoft.com/office/drawing/2014/main" id="{00000000-0008-0000-0500-00009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31" name="Text Box 18">
          <a:extLst>
            <a:ext uri="{FF2B5EF4-FFF2-40B4-BE49-F238E27FC236}">
              <a16:creationId xmlns:a16="http://schemas.microsoft.com/office/drawing/2014/main" id="{00000000-0008-0000-0500-00009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32" name="Text Box 19">
          <a:extLst>
            <a:ext uri="{FF2B5EF4-FFF2-40B4-BE49-F238E27FC236}">
              <a16:creationId xmlns:a16="http://schemas.microsoft.com/office/drawing/2014/main" id="{00000000-0008-0000-0500-00009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433" name="Text Box 15">
          <a:extLst>
            <a:ext uri="{FF2B5EF4-FFF2-40B4-BE49-F238E27FC236}">
              <a16:creationId xmlns:a16="http://schemas.microsoft.com/office/drawing/2014/main" id="{00000000-0008-0000-0500-000099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34" name="Text Box 16">
          <a:extLst>
            <a:ext uri="{FF2B5EF4-FFF2-40B4-BE49-F238E27FC236}">
              <a16:creationId xmlns:a16="http://schemas.microsoft.com/office/drawing/2014/main" id="{00000000-0008-0000-0500-00009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35" name="Text Box 17">
          <a:extLst>
            <a:ext uri="{FF2B5EF4-FFF2-40B4-BE49-F238E27FC236}">
              <a16:creationId xmlns:a16="http://schemas.microsoft.com/office/drawing/2014/main" id="{00000000-0008-0000-0500-00009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36" name="Text Box 18">
          <a:extLst>
            <a:ext uri="{FF2B5EF4-FFF2-40B4-BE49-F238E27FC236}">
              <a16:creationId xmlns:a16="http://schemas.microsoft.com/office/drawing/2014/main" id="{00000000-0008-0000-0500-00009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37" name="Text Box 16">
          <a:extLst>
            <a:ext uri="{FF2B5EF4-FFF2-40B4-BE49-F238E27FC236}">
              <a16:creationId xmlns:a16="http://schemas.microsoft.com/office/drawing/2014/main" id="{00000000-0008-0000-0500-00009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38" name="Text Box 17">
          <a:extLst>
            <a:ext uri="{FF2B5EF4-FFF2-40B4-BE49-F238E27FC236}">
              <a16:creationId xmlns:a16="http://schemas.microsoft.com/office/drawing/2014/main" id="{00000000-0008-0000-0500-00009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39" name="Text Box 18">
          <a:extLst>
            <a:ext uri="{FF2B5EF4-FFF2-40B4-BE49-F238E27FC236}">
              <a16:creationId xmlns:a16="http://schemas.microsoft.com/office/drawing/2014/main" id="{00000000-0008-0000-0500-00009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0" name="Text Box 19">
          <a:extLst>
            <a:ext uri="{FF2B5EF4-FFF2-40B4-BE49-F238E27FC236}">
              <a16:creationId xmlns:a16="http://schemas.microsoft.com/office/drawing/2014/main" id="{00000000-0008-0000-0500-0000A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1" name="Text Box 16">
          <a:extLst>
            <a:ext uri="{FF2B5EF4-FFF2-40B4-BE49-F238E27FC236}">
              <a16:creationId xmlns:a16="http://schemas.microsoft.com/office/drawing/2014/main" id="{00000000-0008-0000-0500-0000A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2" name="Text Box 17">
          <a:extLst>
            <a:ext uri="{FF2B5EF4-FFF2-40B4-BE49-F238E27FC236}">
              <a16:creationId xmlns:a16="http://schemas.microsoft.com/office/drawing/2014/main" id="{00000000-0008-0000-0500-0000A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3" name="Text Box 18">
          <a:extLst>
            <a:ext uri="{FF2B5EF4-FFF2-40B4-BE49-F238E27FC236}">
              <a16:creationId xmlns:a16="http://schemas.microsoft.com/office/drawing/2014/main" id="{00000000-0008-0000-0500-0000A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4" name="Text Box 19">
          <a:extLst>
            <a:ext uri="{FF2B5EF4-FFF2-40B4-BE49-F238E27FC236}">
              <a16:creationId xmlns:a16="http://schemas.microsoft.com/office/drawing/2014/main" id="{00000000-0008-0000-0500-0000A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5" name="Text Box 16">
          <a:extLst>
            <a:ext uri="{FF2B5EF4-FFF2-40B4-BE49-F238E27FC236}">
              <a16:creationId xmlns:a16="http://schemas.microsoft.com/office/drawing/2014/main" id="{00000000-0008-0000-0500-0000A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6" name="Text Box 17">
          <a:extLst>
            <a:ext uri="{FF2B5EF4-FFF2-40B4-BE49-F238E27FC236}">
              <a16:creationId xmlns:a16="http://schemas.microsoft.com/office/drawing/2014/main" id="{00000000-0008-0000-0500-0000A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7" name="Text Box 18">
          <a:extLst>
            <a:ext uri="{FF2B5EF4-FFF2-40B4-BE49-F238E27FC236}">
              <a16:creationId xmlns:a16="http://schemas.microsoft.com/office/drawing/2014/main" id="{00000000-0008-0000-0500-0000A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8" name="Text Box 19">
          <a:extLst>
            <a:ext uri="{FF2B5EF4-FFF2-40B4-BE49-F238E27FC236}">
              <a16:creationId xmlns:a16="http://schemas.microsoft.com/office/drawing/2014/main" id="{00000000-0008-0000-0500-0000A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49" name="Text Box 16">
          <a:extLst>
            <a:ext uri="{FF2B5EF4-FFF2-40B4-BE49-F238E27FC236}">
              <a16:creationId xmlns:a16="http://schemas.microsoft.com/office/drawing/2014/main" id="{00000000-0008-0000-0500-0000A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50" name="Text Box 17">
          <a:extLst>
            <a:ext uri="{FF2B5EF4-FFF2-40B4-BE49-F238E27FC236}">
              <a16:creationId xmlns:a16="http://schemas.microsoft.com/office/drawing/2014/main" id="{00000000-0008-0000-0500-0000A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51" name="Text Box 18">
          <a:extLst>
            <a:ext uri="{FF2B5EF4-FFF2-40B4-BE49-F238E27FC236}">
              <a16:creationId xmlns:a16="http://schemas.microsoft.com/office/drawing/2014/main" id="{00000000-0008-0000-0500-0000A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52" name="Text Box 19">
          <a:extLst>
            <a:ext uri="{FF2B5EF4-FFF2-40B4-BE49-F238E27FC236}">
              <a16:creationId xmlns:a16="http://schemas.microsoft.com/office/drawing/2014/main" id="{00000000-0008-0000-0500-0000A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3" name="Text Box 16">
          <a:extLst>
            <a:ext uri="{FF2B5EF4-FFF2-40B4-BE49-F238E27FC236}">
              <a16:creationId xmlns:a16="http://schemas.microsoft.com/office/drawing/2014/main" id="{00000000-0008-0000-0500-0000AD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4" name="Text Box 17">
          <a:extLst>
            <a:ext uri="{FF2B5EF4-FFF2-40B4-BE49-F238E27FC236}">
              <a16:creationId xmlns:a16="http://schemas.microsoft.com/office/drawing/2014/main" id="{00000000-0008-0000-0500-0000AE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5" name="Text Box 18">
          <a:extLst>
            <a:ext uri="{FF2B5EF4-FFF2-40B4-BE49-F238E27FC236}">
              <a16:creationId xmlns:a16="http://schemas.microsoft.com/office/drawing/2014/main" id="{00000000-0008-0000-0500-0000AF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6" name="Text Box 19">
          <a:extLst>
            <a:ext uri="{FF2B5EF4-FFF2-40B4-BE49-F238E27FC236}">
              <a16:creationId xmlns:a16="http://schemas.microsoft.com/office/drawing/2014/main" id="{00000000-0008-0000-0500-0000B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1457" name="Text Box 15">
          <a:extLst>
            <a:ext uri="{FF2B5EF4-FFF2-40B4-BE49-F238E27FC236}">
              <a16:creationId xmlns:a16="http://schemas.microsoft.com/office/drawing/2014/main" id="{00000000-0008-0000-0500-0000B1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58" name="Text Box 16">
          <a:extLst>
            <a:ext uri="{FF2B5EF4-FFF2-40B4-BE49-F238E27FC236}">
              <a16:creationId xmlns:a16="http://schemas.microsoft.com/office/drawing/2014/main" id="{00000000-0008-0000-0500-0000B2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59" name="Text Box 17">
          <a:extLst>
            <a:ext uri="{FF2B5EF4-FFF2-40B4-BE49-F238E27FC236}">
              <a16:creationId xmlns:a16="http://schemas.microsoft.com/office/drawing/2014/main" id="{00000000-0008-0000-0500-0000B3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60" name="Text Box 18">
          <a:extLst>
            <a:ext uri="{FF2B5EF4-FFF2-40B4-BE49-F238E27FC236}">
              <a16:creationId xmlns:a16="http://schemas.microsoft.com/office/drawing/2014/main" id="{00000000-0008-0000-0500-0000B4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61" name="Text Box 19">
          <a:extLst>
            <a:ext uri="{FF2B5EF4-FFF2-40B4-BE49-F238E27FC236}">
              <a16:creationId xmlns:a16="http://schemas.microsoft.com/office/drawing/2014/main" id="{00000000-0008-0000-0500-0000B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504825</xdr:rowOff>
    </xdr:from>
    <xdr:ext cx="95250" cy="442269"/>
    <xdr:sp macro="" textlink="">
      <xdr:nvSpPr>
        <xdr:cNvPr id="1462" name="Text Box 15">
          <a:extLst>
            <a:ext uri="{FF2B5EF4-FFF2-40B4-BE49-F238E27FC236}">
              <a16:creationId xmlns:a16="http://schemas.microsoft.com/office/drawing/2014/main" id="{00000000-0008-0000-0500-0000B6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63" name="Text Box 16">
          <a:extLst>
            <a:ext uri="{FF2B5EF4-FFF2-40B4-BE49-F238E27FC236}">
              <a16:creationId xmlns:a16="http://schemas.microsoft.com/office/drawing/2014/main" id="{00000000-0008-0000-0500-0000B7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64" name="Text Box 17">
          <a:extLst>
            <a:ext uri="{FF2B5EF4-FFF2-40B4-BE49-F238E27FC236}">
              <a16:creationId xmlns:a16="http://schemas.microsoft.com/office/drawing/2014/main" id="{00000000-0008-0000-0500-0000B8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65" name="Text Box 18">
          <a:extLst>
            <a:ext uri="{FF2B5EF4-FFF2-40B4-BE49-F238E27FC236}">
              <a16:creationId xmlns:a16="http://schemas.microsoft.com/office/drawing/2014/main" id="{00000000-0008-0000-0500-0000B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6" name="Text Box 16">
          <a:extLst>
            <a:ext uri="{FF2B5EF4-FFF2-40B4-BE49-F238E27FC236}">
              <a16:creationId xmlns:a16="http://schemas.microsoft.com/office/drawing/2014/main" id="{00000000-0008-0000-0500-0000B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7" name="Text Box 17">
          <a:extLst>
            <a:ext uri="{FF2B5EF4-FFF2-40B4-BE49-F238E27FC236}">
              <a16:creationId xmlns:a16="http://schemas.microsoft.com/office/drawing/2014/main" id="{00000000-0008-0000-0500-0000B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8" name="Text Box 18">
          <a:extLst>
            <a:ext uri="{FF2B5EF4-FFF2-40B4-BE49-F238E27FC236}">
              <a16:creationId xmlns:a16="http://schemas.microsoft.com/office/drawing/2014/main" id="{00000000-0008-0000-0500-0000B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9" name="Text Box 19">
          <a:extLst>
            <a:ext uri="{FF2B5EF4-FFF2-40B4-BE49-F238E27FC236}">
              <a16:creationId xmlns:a16="http://schemas.microsoft.com/office/drawing/2014/main" id="{00000000-0008-0000-0500-0000B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70" name="Text Box 16">
          <a:extLst>
            <a:ext uri="{FF2B5EF4-FFF2-40B4-BE49-F238E27FC236}">
              <a16:creationId xmlns:a16="http://schemas.microsoft.com/office/drawing/2014/main" id="{00000000-0008-0000-0500-0000B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71" name="Text Box 17">
          <a:extLst>
            <a:ext uri="{FF2B5EF4-FFF2-40B4-BE49-F238E27FC236}">
              <a16:creationId xmlns:a16="http://schemas.microsoft.com/office/drawing/2014/main" id="{00000000-0008-0000-0500-0000B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72" name="Text Box 18">
          <a:extLst>
            <a:ext uri="{FF2B5EF4-FFF2-40B4-BE49-F238E27FC236}">
              <a16:creationId xmlns:a16="http://schemas.microsoft.com/office/drawing/2014/main" id="{00000000-0008-0000-0500-0000C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8496"/>
    <xdr:sp macro="" textlink="">
      <xdr:nvSpPr>
        <xdr:cNvPr id="1474" name="Text Box 15">
          <a:extLst>
            <a:ext uri="{FF2B5EF4-FFF2-40B4-BE49-F238E27FC236}">
              <a16:creationId xmlns:a16="http://schemas.microsoft.com/office/drawing/2014/main" id="{00000000-0008-0000-0500-0000C2050000}"/>
            </a:ext>
          </a:extLst>
        </xdr:cNvPr>
        <xdr:cNvSpPr txBox="1">
          <a:spLocks noChangeArrowheads="1"/>
        </xdr:cNvSpPr>
      </xdr:nvSpPr>
      <xdr:spPr bwMode="auto">
        <a:xfrm>
          <a:off x="3706091" y="4508789"/>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442269"/>
    <xdr:sp macro="" textlink="">
      <xdr:nvSpPr>
        <xdr:cNvPr id="1475" name="Text Box 15">
          <a:extLst>
            <a:ext uri="{FF2B5EF4-FFF2-40B4-BE49-F238E27FC236}">
              <a16:creationId xmlns:a16="http://schemas.microsoft.com/office/drawing/2014/main" id="{00000000-0008-0000-0500-0000C3050000}"/>
            </a:ext>
          </a:extLst>
        </xdr:cNvPr>
        <xdr:cNvSpPr txBox="1">
          <a:spLocks noChangeArrowheads="1"/>
        </xdr:cNvSpPr>
      </xdr:nvSpPr>
      <xdr:spPr bwMode="auto">
        <a:xfrm>
          <a:off x="6768234" y="45087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1477" name="Text Box 15">
          <a:extLst>
            <a:ext uri="{FF2B5EF4-FFF2-40B4-BE49-F238E27FC236}">
              <a16:creationId xmlns:a16="http://schemas.microsoft.com/office/drawing/2014/main" id="{00000000-0008-0000-0500-0000C5050000}"/>
            </a:ext>
          </a:extLst>
        </xdr:cNvPr>
        <xdr:cNvSpPr txBox="1">
          <a:spLocks noChangeArrowheads="1"/>
        </xdr:cNvSpPr>
      </xdr:nvSpPr>
      <xdr:spPr bwMode="auto">
        <a:xfrm>
          <a:off x="3706091" y="45087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1478" name="Text Box 15">
          <a:extLst>
            <a:ext uri="{FF2B5EF4-FFF2-40B4-BE49-F238E27FC236}">
              <a16:creationId xmlns:a16="http://schemas.microsoft.com/office/drawing/2014/main" id="{00000000-0008-0000-0500-0000C6050000}"/>
            </a:ext>
          </a:extLst>
        </xdr:cNvPr>
        <xdr:cNvSpPr txBox="1">
          <a:spLocks noChangeArrowheads="1"/>
        </xdr:cNvSpPr>
      </xdr:nvSpPr>
      <xdr:spPr bwMode="auto">
        <a:xfrm>
          <a:off x="3706091" y="45087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xdr:row>
      <xdr:rowOff>170392</xdr:rowOff>
    </xdr:from>
    <xdr:ext cx="95250" cy="213632"/>
    <xdr:sp macro="" textlink="">
      <xdr:nvSpPr>
        <xdr:cNvPr id="1479" name="Text Box 15">
          <a:extLst>
            <a:ext uri="{FF2B5EF4-FFF2-40B4-BE49-F238E27FC236}">
              <a16:creationId xmlns:a16="http://schemas.microsoft.com/office/drawing/2014/main" id="{00000000-0008-0000-0500-0000C7050000}"/>
            </a:ext>
          </a:extLst>
        </xdr:cNvPr>
        <xdr:cNvSpPr txBox="1">
          <a:spLocks noChangeArrowheads="1"/>
        </xdr:cNvSpPr>
      </xdr:nvSpPr>
      <xdr:spPr bwMode="auto">
        <a:xfrm>
          <a:off x="8452908" y="43296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0" name="Text Box 16">
          <a:extLst>
            <a:ext uri="{FF2B5EF4-FFF2-40B4-BE49-F238E27FC236}">
              <a16:creationId xmlns:a16="http://schemas.microsoft.com/office/drawing/2014/main" id="{00000000-0008-0000-0500-0000C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1" name="Text Box 17">
          <a:extLst>
            <a:ext uri="{FF2B5EF4-FFF2-40B4-BE49-F238E27FC236}">
              <a16:creationId xmlns:a16="http://schemas.microsoft.com/office/drawing/2014/main" id="{00000000-0008-0000-0500-0000C9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2" name="Text Box 18">
          <a:extLst>
            <a:ext uri="{FF2B5EF4-FFF2-40B4-BE49-F238E27FC236}">
              <a16:creationId xmlns:a16="http://schemas.microsoft.com/office/drawing/2014/main" id="{00000000-0008-0000-0500-0000CA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3" name="Text Box 19">
          <a:extLst>
            <a:ext uri="{FF2B5EF4-FFF2-40B4-BE49-F238E27FC236}">
              <a16:creationId xmlns:a16="http://schemas.microsoft.com/office/drawing/2014/main" id="{00000000-0008-0000-0500-0000CB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4" name="Text Box 16">
          <a:extLst>
            <a:ext uri="{FF2B5EF4-FFF2-40B4-BE49-F238E27FC236}">
              <a16:creationId xmlns:a16="http://schemas.microsoft.com/office/drawing/2014/main" id="{00000000-0008-0000-0500-0000C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5" name="Text Box 17">
          <a:extLst>
            <a:ext uri="{FF2B5EF4-FFF2-40B4-BE49-F238E27FC236}">
              <a16:creationId xmlns:a16="http://schemas.microsoft.com/office/drawing/2014/main" id="{00000000-0008-0000-0500-0000CD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6" name="Text Box 18">
          <a:extLst>
            <a:ext uri="{FF2B5EF4-FFF2-40B4-BE49-F238E27FC236}">
              <a16:creationId xmlns:a16="http://schemas.microsoft.com/office/drawing/2014/main" id="{00000000-0008-0000-0500-0000CE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7" name="Text Box 19">
          <a:extLst>
            <a:ext uri="{FF2B5EF4-FFF2-40B4-BE49-F238E27FC236}">
              <a16:creationId xmlns:a16="http://schemas.microsoft.com/office/drawing/2014/main" id="{00000000-0008-0000-0500-0000CF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88" name="Text Box 16">
          <a:extLst>
            <a:ext uri="{FF2B5EF4-FFF2-40B4-BE49-F238E27FC236}">
              <a16:creationId xmlns:a16="http://schemas.microsoft.com/office/drawing/2014/main" id="{00000000-0008-0000-0500-0000D0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89" name="Text Box 17">
          <a:extLst>
            <a:ext uri="{FF2B5EF4-FFF2-40B4-BE49-F238E27FC236}">
              <a16:creationId xmlns:a16="http://schemas.microsoft.com/office/drawing/2014/main" id="{00000000-0008-0000-0500-0000D1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90" name="Text Box 18">
          <a:extLst>
            <a:ext uri="{FF2B5EF4-FFF2-40B4-BE49-F238E27FC236}">
              <a16:creationId xmlns:a16="http://schemas.microsoft.com/office/drawing/2014/main" id="{00000000-0008-0000-0500-0000D2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91" name="Text Box 19">
          <a:extLst>
            <a:ext uri="{FF2B5EF4-FFF2-40B4-BE49-F238E27FC236}">
              <a16:creationId xmlns:a16="http://schemas.microsoft.com/office/drawing/2014/main" id="{00000000-0008-0000-0500-0000D3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1492" name="Text Box 15">
          <a:extLst>
            <a:ext uri="{FF2B5EF4-FFF2-40B4-BE49-F238E27FC236}">
              <a16:creationId xmlns:a16="http://schemas.microsoft.com/office/drawing/2014/main" id="{00000000-0008-0000-0500-0000D4050000}"/>
            </a:ext>
          </a:extLst>
        </xdr:cNvPr>
        <xdr:cNvSpPr txBox="1">
          <a:spLocks noChangeArrowheads="1"/>
        </xdr:cNvSpPr>
      </xdr:nvSpPr>
      <xdr:spPr bwMode="auto">
        <a:xfrm>
          <a:off x="3706091" y="5377007"/>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3" name="Text Box 16">
          <a:extLst>
            <a:ext uri="{FF2B5EF4-FFF2-40B4-BE49-F238E27FC236}">
              <a16:creationId xmlns:a16="http://schemas.microsoft.com/office/drawing/2014/main" id="{00000000-0008-0000-0500-0000D5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4" name="Text Box 17">
          <a:extLst>
            <a:ext uri="{FF2B5EF4-FFF2-40B4-BE49-F238E27FC236}">
              <a16:creationId xmlns:a16="http://schemas.microsoft.com/office/drawing/2014/main" id="{00000000-0008-0000-0500-0000D6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5" name="Text Box 18">
          <a:extLst>
            <a:ext uri="{FF2B5EF4-FFF2-40B4-BE49-F238E27FC236}">
              <a16:creationId xmlns:a16="http://schemas.microsoft.com/office/drawing/2014/main" id="{00000000-0008-0000-0500-0000D7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6" name="Text Box 19">
          <a:extLst>
            <a:ext uri="{FF2B5EF4-FFF2-40B4-BE49-F238E27FC236}">
              <a16:creationId xmlns:a16="http://schemas.microsoft.com/office/drawing/2014/main" id="{00000000-0008-0000-0500-0000D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98" name="Text Box 16">
          <a:extLst>
            <a:ext uri="{FF2B5EF4-FFF2-40B4-BE49-F238E27FC236}">
              <a16:creationId xmlns:a16="http://schemas.microsoft.com/office/drawing/2014/main" id="{00000000-0008-0000-0500-0000DA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99" name="Text Box 17">
          <a:extLst>
            <a:ext uri="{FF2B5EF4-FFF2-40B4-BE49-F238E27FC236}">
              <a16:creationId xmlns:a16="http://schemas.microsoft.com/office/drawing/2014/main" id="{00000000-0008-0000-0500-0000DB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500" name="Text Box 18">
          <a:extLst>
            <a:ext uri="{FF2B5EF4-FFF2-40B4-BE49-F238E27FC236}">
              <a16:creationId xmlns:a16="http://schemas.microsoft.com/office/drawing/2014/main" id="{00000000-0008-0000-0500-0000D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1" name="Text Box 16">
          <a:extLst>
            <a:ext uri="{FF2B5EF4-FFF2-40B4-BE49-F238E27FC236}">
              <a16:creationId xmlns:a16="http://schemas.microsoft.com/office/drawing/2014/main" id="{00000000-0008-0000-0500-0000DD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2" name="Text Box 17">
          <a:extLst>
            <a:ext uri="{FF2B5EF4-FFF2-40B4-BE49-F238E27FC236}">
              <a16:creationId xmlns:a16="http://schemas.microsoft.com/office/drawing/2014/main" id="{00000000-0008-0000-0500-0000DE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3" name="Text Box 18">
          <a:extLst>
            <a:ext uri="{FF2B5EF4-FFF2-40B4-BE49-F238E27FC236}">
              <a16:creationId xmlns:a16="http://schemas.microsoft.com/office/drawing/2014/main" id="{00000000-0008-0000-0500-0000DF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4" name="Text Box 19">
          <a:extLst>
            <a:ext uri="{FF2B5EF4-FFF2-40B4-BE49-F238E27FC236}">
              <a16:creationId xmlns:a16="http://schemas.microsoft.com/office/drawing/2014/main" id="{00000000-0008-0000-0500-0000E0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5" name="Text Box 16">
          <a:extLst>
            <a:ext uri="{FF2B5EF4-FFF2-40B4-BE49-F238E27FC236}">
              <a16:creationId xmlns:a16="http://schemas.microsoft.com/office/drawing/2014/main" id="{00000000-0008-0000-0500-0000E1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6" name="Text Box 17">
          <a:extLst>
            <a:ext uri="{FF2B5EF4-FFF2-40B4-BE49-F238E27FC236}">
              <a16:creationId xmlns:a16="http://schemas.microsoft.com/office/drawing/2014/main" id="{00000000-0008-0000-0500-0000E2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7" name="Text Box 18">
          <a:extLst>
            <a:ext uri="{FF2B5EF4-FFF2-40B4-BE49-F238E27FC236}">
              <a16:creationId xmlns:a16="http://schemas.microsoft.com/office/drawing/2014/main" id="{00000000-0008-0000-0500-0000E3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8" name="Text Box 19">
          <a:extLst>
            <a:ext uri="{FF2B5EF4-FFF2-40B4-BE49-F238E27FC236}">
              <a16:creationId xmlns:a16="http://schemas.microsoft.com/office/drawing/2014/main" id="{00000000-0008-0000-0500-0000E4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9" name="Text Box 16">
          <a:extLst>
            <a:ext uri="{FF2B5EF4-FFF2-40B4-BE49-F238E27FC236}">
              <a16:creationId xmlns:a16="http://schemas.microsoft.com/office/drawing/2014/main" id="{00000000-0008-0000-0500-0000E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0" name="Text Box 17">
          <a:extLst>
            <a:ext uri="{FF2B5EF4-FFF2-40B4-BE49-F238E27FC236}">
              <a16:creationId xmlns:a16="http://schemas.microsoft.com/office/drawing/2014/main" id="{00000000-0008-0000-0500-0000E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1" name="Text Box 18">
          <a:extLst>
            <a:ext uri="{FF2B5EF4-FFF2-40B4-BE49-F238E27FC236}">
              <a16:creationId xmlns:a16="http://schemas.microsoft.com/office/drawing/2014/main" id="{00000000-0008-0000-0500-0000E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2" name="Text Box 19">
          <a:extLst>
            <a:ext uri="{FF2B5EF4-FFF2-40B4-BE49-F238E27FC236}">
              <a16:creationId xmlns:a16="http://schemas.microsoft.com/office/drawing/2014/main" id="{00000000-0008-0000-0500-0000E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1513" name="Text Box 15">
          <a:extLst>
            <a:ext uri="{FF2B5EF4-FFF2-40B4-BE49-F238E27FC236}">
              <a16:creationId xmlns:a16="http://schemas.microsoft.com/office/drawing/2014/main" id="{00000000-0008-0000-0500-0000E9050000}"/>
            </a:ext>
          </a:extLst>
        </xdr:cNvPr>
        <xdr:cNvSpPr txBox="1">
          <a:spLocks noChangeArrowheads="1"/>
        </xdr:cNvSpPr>
      </xdr:nvSpPr>
      <xdr:spPr bwMode="auto">
        <a:xfrm>
          <a:off x="3706091" y="379470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4" name="Text Box 16">
          <a:extLst>
            <a:ext uri="{FF2B5EF4-FFF2-40B4-BE49-F238E27FC236}">
              <a16:creationId xmlns:a16="http://schemas.microsoft.com/office/drawing/2014/main" id="{00000000-0008-0000-0500-0000EA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5" name="Text Box 17">
          <a:extLst>
            <a:ext uri="{FF2B5EF4-FFF2-40B4-BE49-F238E27FC236}">
              <a16:creationId xmlns:a16="http://schemas.microsoft.com/office/drawing/2014/main" id="{00000000-0008-0000-0500-0000EB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6" name="Text Box 18">
          <a:extLst>
            <a:ext uri="{FF2B5EF4-FFF2-40B4-BE49-F238E27FC236}">
              <a16:creationId xmlns:a16="http://schemas.microsoft.com/office/drawing/2014/main" id="{00000000-0008-0000-0500-0000E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7" name="Text Box 19">
          <a:extLst>
            <a:ext uri="{FF2B5EF4-FFF2-40B4-BE49-F238E27FC236}">
              <a16:creationId xmlns:a16="http://schemas.microsoft.com/office/drawing/2014/main" id="{00000000-0008-0000-0500-0000E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1518" name="Text Box 15">
          <a:extLst>
            <a:ext uri="{FF2B5EF4-FFF2-40B4-BE49-F238E27FC236}">
              <a16:creationId xmlns:a16="http://schemas.microsoft.com/office/drawing/2014/main" id="{00000000-0008-0000-0500-0000EE050000}"/>
            </a:ext>
          </a:extLst>
        </xdr:cNvPr>
        <xdr:cNvSpPr txBox="1">
          <a:spLocks noChangeArrowheads="1"/>
        </xdr:cNvSpPr>
      </xdr:nvSpPr>
      <xdr:spPr bwMode="auto">
        <a:xfrm>
          <a:off x="6768234" y="37947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19" name="Text Box 16">
          <a:extLst>
            <a:ext uri="{FF2B5EF4-FFF2-40B4-BE49-F238E27FC236}">
              <a16:creationId xmlns:a16="http://schemas.microsoft.com/office/drawing/2014/main" id="{00000000-0008-0000-0500-0000EF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20" name="Text Box 17">
          <a:extLst>
            <a:ext uri="{FF2B5EF4-FFF2-40B4-BE49-F238E27FC236}">
              <a16:creationId xmlns:a16="http://schemas.microsoft.com/office/drawing/2014/main" id="{00000000-0008-0000-0500-0000F0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21" name="Text Box 18">
          <a:extLst>
            <a:ext uri="{FF2B5EF4-FFF2-40B4-BE49-F238E27FC236}">
              <a16:creationId xmlns:a16="http://schemas.microsoft.com/office/drawing/2014/main" id="{00000000-0008-0000-0500-0000F1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22" name="Text Box 19">
          <a:extLst>
            <a:ext uri="{FF2B5EF4-FFF2-40B4-BE49-F238E27FC236}">
              <a16:creationId xmlns:a16="http://schemas.microsoft.com/office/drawing/2014/main" id="{00000000-0008-0000-0500-0000F2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29</xdr:row>
      <xdr:rowOff>504825</xdr:rowOff>
    </xdr:from>
    <xdr:ext cx="95250" cy="444014"/>
    <xdr:sp macro="" textlink="">
      <xdr:nvSpPr>
        <xdr:cNvPr id="1524" name="Text Box 15">
          <a:extLst>
            <a:ext uri="{FF2B5EF4-FFF2-40B4-BE49-F238E27FC236}">
              <a16:creationId xmlns:a16="http://schemas.microsoft.com/office/drawing/2014/main" id="{00000000-0008-0000-0500-0000F4050000}"/>
            </a:ext>
          </a:extLst>
        </xdr:cNvPr>
        <xdr:cNvSpPr txBox="1">
          <a:spLocks noChangeArrowheads="1"/>
        </xdr:cNvSpPr>
      </xdr:nvSpPr>
      <xdr:spPr bwMode="auto">
        <a:xfrm>
          <a:off x="3706091" y="361517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5" name="Text Box 16">
          <a:extLst>
            <a:ext uri="{FF2B5EF4-FFF2-40B4-BE49-F238E27FC236}">
              <a16:creationId xmlns:a16="http://schemas.microsoft.com/office/drawing/2014/main" id="{00000000-0008-0000-0500-0000F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6" name="Text Box 17">
          <a:extLst>
            <a:ext uri="{FF2B5EF4-FFF2-40B4-BE49-F238E27FC236}">
              <a16:creationId xmlns:a16="http://schemas.microsoft.com/office/drawing/2014/main" id="{00000000-0008-0000-0500-0000F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7" name="Text Box 18">
          <a:extLst>
            <a:ext uri="{FF2B5EF4-FFF2-40B4-BE49-F238E27FC236}">
              <a16:creationId xmlns:a16="http://schemas.microsoft.com/office/drawing/2014/main" id="{00000000-0008-0000-0500-0000F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8" name="Text Box 19">
          <a:extLst>
            <a:ext uri="{FF2B5EF4-FFF2-40B4-BE49-F238E27FC236}">
              <a16:creationId xmlns:a16="http://schemas.microsoft.com/office/drawing/2014/main" id="{00000000-0008-0000-0500-0000F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1529" name="Text Box 15">
          <a:extLst>
            <a:ext uri="{FF2B5EF4-FFF2-40B4-BE49-F238E27FC236}">
              <a16:creationId xmlns:a16="http://schemas.microsoft.com/office/drawing/2014/main" id="{00000000-0008-0000-0500-0000F9050000}"/>
            </a:ext>
          </a:extLst>
        </xdr:cNvPr>
        <xdr:cNvSpPr txBox="1">
          <a:spLocks noChangeArrowheads="1"/>
        </xdr:cNvSpPr>
      </xdr:nvSpPr>
      <xdr:spPr bwMode="auto">
        <a:xfrm>
          <a:off x="3706091"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1530" name="Text Box 15">
          <a:extLst>
            <a:ext uri="{FF2B5EF4-FFF2-40B4-BE49-F238E27FC236}">
              <a16:creationId xmlns:a16="http://schemas.microsoft.com/office/drawing/2014/main" id="{00000000-0008-0000-0500-0000FA050000}"/>
            </a:ext>
          </a:extLst>
        </xdr:cNvPr>
        <xdr:cNvSpPr txBox="1">
          <a:spLocks noChangeArrowheads="1"/>
        </xdr:cNvSpPr>
      </xdr:nvSpPr>
      <xdr:spPr bwMode="auto">
        <a:xfrm>
          <a:off x="3706091" y="379470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29</xdr:row>
      <xdr:rowOff>504825</xdr:rowOff>
    </xdr:from>
    <xdr:ext cx="95250" cy="442269"/>
    <xdr:sp macro="" textlink="">
      <xdr:nvSpPr>
        <xdr:cNvPr id="1531" name="Text Box 15">
          <a:extLst>
            <a:ext uri="{FF2B5EF4-FFF2-40B4-BE49-F238E27FC236}">
              <a16:creationId xmlns:a16="http://schemas.microsoft.com/office/drawing/2014/main" id="{00000000-0008-0000-0500-0000FB050000}"/>
            </a:ext>
          </a:extLst>
        </xdr:cNvPr>
        <xdr:cNvSpPr txBox="1">
          <a:spLocks noChangeArrowheads="1"/>
        </xdr:cNvSpPr>
      </xdr:nvSpPr>
      <xdr:spPr bwMode="auto">
        <a:xfrm>
          <a:off x="6768234" y="361517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32" name="Text Box 16">
          <a:extLst>
            <a:ext uri="{FF2B5EF4-FFF2-40B4-BE49-F238E27FC236}">
              <a16:creationId xmlns:a16="http://schemas.microsoft.com/office/drawing/2014/main" id="{00000000-0008-0000-0500-0000F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33" name="Text Box 17">
          <a:extLst>
            <a:ext uri="{FF2B5EF4-FFF2-40B4-BE49-F238E27FC236}">
              <a16:creationId xmlns:a16="http://schemas.microsoft.com/office/drawing/2014/main" id="{00000000-0008-0000-0500-0000F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34" name="Text Box 18">
          <a:extLst>
            <a:ext uri="{FF2B5EF4-FFF2-40B4-BE49-F238E27FC236}">
              <a16:creationId xmlns:a16="http://schemas.microsoft.com/office/drawing/2014/main" id="{00000000-0008-0000-0500-0000FE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213632"/>
    <xdr:sp macro="" textlink="">
      <xdr:nvSpPr>
        <xdr:cNvPr id="1535" name="Text Box 15">
          <a:extLst>
            <a:ext uri="{FF2B5EF4-FFF2-40B4-BE49-F238E27FC236}">
              <a16:creationId xmlns:a16="http://schemas.microsoft.com/office/drawing/2014/main" id="{00000000-0008-0000-0500-0000FF050000}"/>
            </a:ext>
          </a:extLst>
        </xdr:cNvPr>
        <xdr:cNvSpPr txBox="1">
          <a:spLocks noChangeArrowheads="1"/>
        </xdr:cNvSpPr>
      </xdr:nvSpPr>
      <xdr:spPr bwMode="auto">
        <a:xfrm>
          <a:off x="6768234"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6" name="Text Box 16">
          <a:extLst>
            <a:ext uri="{FF2B5EF4-FFF2-40B4-BE49-F238E27FC236}">
              <a16:creationId xmlns:a16="http://schemas.microsoft.com/office/drawing/2014/main" id="{00000000-0008-0000-0500-000000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7" name="Text Box 17">
          <a:extLst>
            <a:ext uri="{FF2B5EF4-FFF2-40B4-BE49-F238E27FC236}">
              <a16:creationId xmlns:a16="http://schemas.microsoft.com/office/drawing/2014/main" id="{00000000-0008-0000-0500-000001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8" name="Text Box 18">
          <a:extLst>
            <a:ext uri="{FF2B5EF4-FFF2-40B4-BE49-F238E27FC236}">
              <a16:creationId xmlns:a16="http://schemas.microsoft.com/office/drawing/2014/main" id="{00000000-0008-0000-0500-000002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9" name="Text Box 19">
          <a:extLst>
            <a:ext uri="{FF2B5EF4-FFF2-40B4-BE49-F238E27FC236}">
              <a16:creationId xmlns:a16="http://schemas.microsoft.com/office/drawing/2014/main" id="{00000000-0008-0000-0500-000003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0" name="Text Box 16">
          <a:extLst>
            <a:ext uri="{FF2B5EF4-FFF2-40B4-BE49-F238E27FC236}">
              <a16:creationId xmlns:a16="http://schemas.microsoft.com/office/drawing/2014/main" id="{00000000-0008-0000-0500-000004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1" name="Text Box 17">
          <a:extLst>
            <a:ext uri="{FF2B5EF4-FFF2-40B4-BE49-F238E27FC236}">
              <a16:creationId xmlns:a16="http://schemas.microsoft.com/office/drawing/2014/main" id="{00000000-0008-0000-0500-000005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2" name="Text Box 18">
          <a:extLst>
            <a:ext uri="{FF2B5EF4-FFF2-40B4-BE49-F238E27FC236}">
              <a16:creationId xmlns:a16="http://schemas.microsoft.com/office/drawing/2014/main" id="{00000000-0008-0000-0500-000006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3" name="Text Box 19">
          <a:extLst>
            <a:ext uri="{FF2B5EF4-FFF2-40B4-BE49-F238E27FC236}">
              <a16:creationId xmlns:a16="http://schemas.microsoft.com/office/drawing/2014/main" id="{00000000-0008-0000-0500-000007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4" name="Text Box 16">
          <a:extLst>
            <a:ext uri="{FF2B5EF4-FFF2-40B4-BE49-F238E27FC236}">
              <a16:creationId xmlns:a16="http://schemas.microsoft.com/office/drawing/2014/main" id="{00000000-0008-0000-0500-00000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5" name="Text Box 17">
          <a:extLst>
            <a:ext uri="{FF2B5EF4-FFF2-40B4-BE49-F238E27FC236}">
              <a16:creationId xmlns:a16="http://schemas.microsoft.com/office/drawing/2014/main" id="{00000000-0008-0000-0500-000009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6" name="Text Box 18">
          <a:extLst>
            <a:ext uri="{FF2B5EF4-FFF2-40B4-BE49-F238E27FC236}">
              <a16:creationId xmlns:a16="http://schemas.microsoft.com/office/drawing/2014/main" id="{00000000-0008-0000-0500-00000A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7" name="Text Box 19">
          <a:extLst>
            <a:ext uri="{FF2B5EF4-FFF2-40B4-BE49-F238E27FC236}">
              <a16:creationId xmlns:a16="http://schemas.microsoft.com/office/drawing/2014/main" id="{00000000-0008-0000-0500-00000B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48" name="Text Box 16">
          <a:extLst>
            <a:ext uri="{FF2B5EF4-FFF2-40B4-BE49-F238E27FC236}">
              <a16:creationId xmlns:a16="http://schemas.microsoft.com/office/drawing/2014/main" id="{00000000-0008-0000-0500-00000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49" name="Text Box 17">
          <a:extLst>
            <a:ext uri="{FF2B5EF4-FFF2-40B4-BE49-F238E27FC236}">
              <a16:creationId xmlns:a16="http://schemas.microsoft.com/office/drawing/2014/main" id="{00000000-0008-0000-0500-00000D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50" name="Text Box 18">
          <a:extLst>
            <a:ext uri="{FF2B5EF4-FFF2-40B4-BE49-F238E27FC236}">
              <a16:creationId xmlns:a16="http://schemas.microsoft.com/office/drawing/2014/main" id="{00000000-0008-0000-0500-00000E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51" name="Text Box 19">
          <a:extLst>
            <a:ext uri="{FF2B5EF4-FFF2-40B4-BE49-F238E27FC236}">
              <a16:creationId xmlns:a16="http://schemas.microsoft.com/office/drawing/2014/main" id="{00000000-0008-0000-0500-00000F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2" name="Text Box 16">
          <a:extLst>
            <a:ext uri="{FF2B5EF4-FFF2-40B4-BE49-F238E27FC236}">
              <a16:creationId xmlns:a16="http://schemas.microsoft.com/office/drawing/2014/main" id="{00000000-0008-0000-0500-000010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3" name="Text Box 17">
          <a:extLst>
            <a:ext uri="{FF2B5EF4-FFF2-40B4-BE49-F238E27FC236}">
              <a16:creationId xmlns:a16="http://schemas.microsoft.com/office/drawing/2014/main" id="{00000000-0008-0000-0500-000011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4" name="Text Box 18">
          <a:extLst>
            <a:ext uri="{FF2B5EF4-FFF2-40B4-BE49-F238E27FC236}">
              <a16:creationId xmlns:a16="http://schemas.microsoft.com/office/drawing/2014/main" id="{00000000-0008-0000-0500-000012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5" name="Text Box 19">
          <a:extLst>
            <a:ext uri="{FF2B5EF4-FFF2-40B4-BE49-F238E27FC236}">
              <a16:creationId xmlns:a16="http://schemas.microsoft.com/office/drawing/2014/main" id="{00000000-0008-0000-0500-000013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014"/>
    <xdr:sp macro="" textlink="">
      <xdr:nvSpPr>
        <xdr:cNvPr id="1556" name="Text Box 15">
          <a:extLst>
            <a:ext uri="{FF2B5EF4-FFF2-40B4-BE49-F238E27FC236}">
              <a16:creationId xmlns:a16="http://schemas.microsoft.com/office/drawing/2014/main" id="{00000000-0008-0000-0500-000014060000}"/>
            </a:ext>
          </a:extLst>
        </xdr:cNvPr>
        <xdr:cNvSpPr txBox="1">
          <a:spLocks noChangeArrowheads="1"/>
        </xdr:cNvSpPr>
      </xdr:nvSpPr>
      <xdr:spPr bwMode="auto">
        <a:xfrm>
          <a:off x="3706091" y="414626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7" name="Text Box 16">
          <a:extLst>
            <a:ext uri="{FF2B5EF4-FFF2-40B4-BE49-F238E27FC236}">
              <a16:creationId xmlns:a16="http://schemas.microsoft.com/office/drawing/2014/main" id="{00000000-0008-0000-0500-000015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8" name="Text Box 17">
          <a:extLst>
            <a:ext uri="{FF2B5EF4-FFF2-40B4-BE49-F238E27FC236}">
              <a16:creationId xmlns:a16="http://schemas.microsoft.com/office/drawing/2014/main" id="{00000000-0008-0000-0500-000016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9" name="Text Box 18">
          <a:extLst>
            <a:ext uri="{FF2B5EF4-FFF2-40B4-BE49-F238E27FC236}">
              <a16:creationId xmlns:a16="http://schemas.microsoft.com/office/drawing/2014/main" id="{00000000-0008-0000-0500-000017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60" name="Text Box 19">
          <a:extLst>
            <a:ext uri="{FF2B5EF4-FFF2-40B4-BE49-F238E27FC236}">
              <a16:creationId xmlns:a16="http://schemas.microsoft.com/office/drawing/2014/main" id="{00000000-0008-0000-0500-00001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35</xdr:row>
      <xdr:rowOff>504825</xdr:rowOff>
    </xdr:from>
    <xdr:ext cx="95250" cy="442269"/>
    <xdr:sp macro="" textlink="">
      <xdr:nvSpPr>
        <xdr:cNvPr id="1561" name="Text Box 15">
          <a:extLst>
            <a:ext uri="{FF2B5EF4-FFF2-40B4-BE49-F238E27FC236}">
              <a16:creationId xmlns:a16="http://schemas.microsoft.com/office/drawing/2014/main" id="{00000000-0008-0000-0500-000019060000}"/>
            </a:ext>
          </a:extLst>
        </xdr:cNvPr>
        <xdr:cNvSpPr txBox="1">
          <a:spLocks noChangeArrowheads="1"/>
        </xdr:cNvSpPr>
      </xdr:nvSpPr>
      <xdr:spPr bwMode="auto">
        <a:xfrm>
          <a:off x="6768234" y="41462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62" name="Text Box 16">
          <a:extLst>
            <a:ext uri="{FF2B5EF4-FFF2-40B4-BE49-F238E27FC236}">
              <a16:creationId xmlns:a16="http://schemas.microsoft.com/office/drawing/2014/main" id="{00000000-0008-0000-0500-00001A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63" name="Text Box 17">
          <a:extLst>
            <a:ext uri="{FF2B5EF4-FFF2-40B4-BE49-F238E27FC236}">
              <a16:creationId xmlns:a16="http://schemas.microsoft.com/office/drawing/2014/main" id="{00000000-0008-0000-0500-00001B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64" name="Text Box 18">
          <a:extLst>
            <a:ext uri="{FF2B5EF4-FFF2-40B4-BE49-F238E27FC236}">
              <a16:creationId xmlns:a16="http://schemas.microsoft.com/office/drawing/2014/main" id="{00000000-0008-0000-0500-00001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5" name="Text Box 16">
          <a:extLst>
            <a:ext uri="{FF2B5EF4-FFF2-40B4-BE49-F238E27FC236}">
              <a16:creationId xmlns:a16="http://schemas.microsoft.com/office/drawing/2014/main" id="{00000000-0008-0000-0500-00001D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6" name="Text Box 17">
          <a:extLst>
            <a:ext uri="{FF2B5EF4-FFF2-40B4-BE49-F238E27FC236}">
              <a16:creationId xmlns:a16="http://schemas.microsoft.com/office/drawing/2014/main" id="{00000000-0008-0000-0500-00001E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7" name="Text Box 18">
          <a:extLst>
            <a:ext uri="{FF2B5EF4-FFF2-40B4-BE49-F238E27FC236}">
              <a16:creationId xmlns:a16="http://schemas.microsoft.com/office/drawing/2014/main" id="{00000000-0008-0000-0500-00001F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8" name="Text Box 19">
          <a:extLst>
            <a:ext uri="{FF2B5EF4-FFF2-40B4-BE49-F238E27FC236}">
              <a16:creationId xmlns:a16="http://schemas.microsoft.com/office/drawing/2014/main" id="{00000000-0008-0000-0500-000020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9" name="Text Box 16">
          <a:extLst>
            <a:ext uri="{FF2B5EF4-FFF2-40B4-BE49-F238E27FC236}">
              <a16:creationId xmlns:a16="http://schemas.microsoft.com/office/drawing/2014/main" id="{00000000-0008-0000-0500-000021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70" name="Text Box 17">
          <a:extLst>
            <a:ext uri="{FF2B5EF4-FFF2-40B4-BE49-F238E27FC236}">
              <a16:creationId xmlns:a16="http://schemas.microsoft.com/office/drawing/2014/main" id="{00000000-0008-0000-0500-000022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71" name="Text Box 18">
          <a:extLst>
            <a:ext uri="{FF2B5EF4-FFF2-40B4-BE49-F238E27FC236}">
              <a16:creationId xmlns:a16="http://schemas.microsoft.com/office/drawing/2014/main" id="{00000000-0008-0000-0500-000023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72" name="Text Box 19">
          <a:extLst>
            <a:ext uri="{FF2B5EF4-FFF2-40B4-BE49-F238E27FC236}">
              <a16:creationId xmlns:a16="http://schemas.microsoft.com/office/drawing/2014/main" id="{00000000-0008-0000-0500-000024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1573" name="Text Box 15">
          <a:extLst>
            <a:ext uri="{FF2B5EF4-FFF2-40B4-BE49-F238E27FC236}">
              <a16:creationId xmlns:a16="http://schemas.microsoft.com/office/drawing/2014/main" id="{00000000-0008-0000-0500-000025060000}"/>
            </a:ext>
          </a:extLst>
        </xdr:cNvPr>
        <xdr:cNvSpPr txBox="1">
          <a:spLocks noChangeArrowheads="1"/>
        </xdr:cNvSpPr>
      </xdr:nvSpPr>
      <xdr:spPr bwMode="auto">
        <a:xfrm>
          <a:off x="3706091" y="4325793"/>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1574" name="Text Box 15">
          <a:extLst>
            <a:ext uri="{FF2B5EF4-FFF2-40B4-BE49-F238E27FC236}">
              <a16:creationId xmlns:a16="http://schemas.microsoft.com/office/drawing/2014/main" id="{00000000-0008-0000-0500-000026060000}"/>
            </a:ext>
          </a:extLst>
        </xdr:cNvPr>
        <xdr:cNvSpPr txBox="1">
          <a:spLocks noChangeArrowheads="1"/>
        </xdr:cNvSpPr>
      </xdr:nvSpPr>
      <xdr:spPr bwMode="auto">
        <a:xfrm>
          <a:off x="6768234" y="43257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1576" name="Text Box 15">
          <a:extLst>
            <a:ext uri="{FF2B5EF4-FFF2-40B4-BE49-F238E27FC236}">
              <a16:creationId xmlns:a16="http://schemas.microsoft.com/office/drawing/2014/main" id="{00000000-0008-0000-0500-000028060000}"/>
            </a:ext>
          </a:extLst>
        </xdr:cNvPr>
        <xdr:cNvSpPr txBox="1">
          <a:spLocks noChangeArrowheads="1"/>
        </xdr:cNvSpPr>
      </xdr:nvSpPr>
      <xdr:spPr bwMode="auto">
        <a:xfrm>
          <a:off x="3706091"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1577" name="Text Box 15">
          <a:extLst>
            <a:ext uri="{FF2B5EF4-FFF2-40B4-BE49-F238E27FC236}">
              <a16:creationId xmlns:a16="http://schemas.microsoft.com/office/drawing/2014/main" id="{00000000-0008-0000-0500-000029060000}"/>
            </a:ext>
          </a:extLst>
        </xdr:cNvPr>
        <xdr:cNvSpPr txBox="1">
          <a:spLocks noChangeArrowheads="1"/>
        </xdr:cNvSpPr>
      </xdr:nvSpPr>
      <xdr:spPr bwMode="auto">
        <a:xfrm>
          <a:off x="3706091" y="43257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213632"/>
    <xdr:sp macro="" textlink="">
      <xdr:nvSpPr>
        <xdr:cNvPr id="1578" name="Text Box 15">
          <a:extLst>
            <a:ext uri="{FF2B5EF4-FFF2-40B4-BE49-F238E27FC236}">
              <a16:creationId xmlns:a16="http://schemas.microsoft.com/office/drawing/2014/main" id="{00000000-0008-0000-0500-00002A060000}"/>
            </a:ext>
          </a:extLst>
        </xdr:cNvPr>
        <xdr:cNvSpPr txBox="1">
          <a:spLocks noChangeArrowheads="1"/>
        </xdr:cNvSpPr>
      </xdr:nvSpPr>
      <xdr:spPr bwMode="auto">
        <a:xfrm>
          <a:off x="6768234"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79" name="Text Box 16">
          <a:extLst>
            <a:ext uri="{FF2B5EF4-FFF2-40B4-BE49-F238E27FC236}">
              <a16:creationId xmlns:a16="http://schemas.microsoft.com/office/drawing/2014/main" id="{00000000-0008-0000-0500-00002B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80" name="Text Box 17">
          <a:extLst>
            <a:ext uri="{FF2B5EF4-FFF2-40B4-BE49-F238E27FC236}">
              <a16:creationId xmlns:a16="http://schemas.microsoft.com/office/drawing/2014/main" id="{00000000-0008-0000-0500-00002C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81" name="Text Box 18">
          <a:extLst>
            <a:ext uri="{FF2B5EF4-FFF2-40B4-BE49-F238E27FC236}">
              <a16:creationId xmlns:a16="http://schemas.microsoft.com/office/drawing/2014/main" id="{00000000-0008-0000-0500-00002D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82" name="Text Box 19">
          <a:extLst>
            <a:ext uri="{FF2B5EF4-FFF2-40B4-BE49-F238E27FC236}">
              <a16:creationId xmlns:a16="http://schemas.microsoft.com/office/drawing/2014/main" id="{00000000-0008-0000-0500-00002E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3" name="Text Box 16">
          <a:extLst>
            <a:ext uri="{FF2B5EF4-FFF2-40B4-BE49-F238E27FC236}">
              <a16:creationId xmlns:a16="http://schemas.microsoft.com/office/drawing/2014/main" id="{00000000-0008-0000-0500-00002F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4" name="Text Box 17">
          <a:extLst>
            <a:ext uri="{FF2B5EF4-FFF2-40B4-BE49-F238E27FC236}">
              <a16:creationId xmlns:a16="http://schemas.microsoft.com/office/drawing/2014/main" id="{00000000-0008-0000-0500-000030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5" name="Text Box 18">
          <a:extLst>
            <a:ext uri="{FF2B5EF4-FFF2-40B4-BE49-F238E27FC236}">
              <a16:creationId xmlns:a16="http://schemas.microsoft.com/office/drawing/2014/main" id="{00000000-0008-0000-0500-000031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6" name="Text Box 19">
          <a:extLst>
            <a:ext uri="{FF2B5EF4-FFF2-40B4-BE49-F238E27FC236}">
              <a16:creationId xmlns:a16="http://schemas.microsoft.com/office/drawing/2014/main" id="{00000000-0008-0000-0500-000032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87" name="Text Box 16">
          <a:extLst>
            <a:ext uri="{FF2B5EF4-FFF2-40B4-BE49-F238E27FC236}">
              <a16:creationId xmlns:a16="http://schemas.microsoft.com/office/drawing/2014/main" id="{00000000-0008-0000-0500-000033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88" name="Text Box 17">
          <a:extLst>
            <a:ext uri="{FF2B5EF4-FFF2-40B4-BE49-F238E27FC236}">
              <a16:creationId xmlns:a16="http://schemas.microsoft.com/office/drawing/2014/main" id="{00000000-0008-0000-0500-000034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89" name="Text Box 18">
          <a:extLst>
            <a:ext uri="{FF2B5EF4-FFF2-40B4-BE49-F238E27FC236}">
              <a16:creationId xmlns:a16="http://schemas.microsoft.com/office/drawing/2014/main" id="{00000000-0008-0000-0500-000035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90" name="Text Box 19">
          <a:extLst>
            <a:ext uri="{FF2B5EF4-FFF2-40B4-BE49-F238E27FC236}">
              <a16:creationId xmlns:a16="http://schemas.microsoft.com/office/drawing/2014/main" id="{00000000-0008-0000-0500-000036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1" name="Text Box 16">
          <a:extLst>
            <a:ext uri="{FF2B5EF4-FFF2-40B4-BE49-F238E27FC236}">
              <a16:creationId xmlns:a16="http://schemas.microsoft.com/office/drawing/2014/main" id="{00000000-0008-0000-0500-000037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2" name="Text Box 17">
          <a:extLst>
            <a:ext uri="{FF2B5EF4-FFF2-40B4-BE49-F238E27FC236}">
              <a16:creationId xmlns:a16="http://schemas.microsoft.com/office/drawing/2014/main" id="{00000000-0008-0000-0500-000038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3" name="Text Box 18">
          <a:extLst>
            <a:ext uri="{FF2B5EF4-FFF2-40B4-BE49-F238E27FC236}">
              <a16:creationId xmlns:a16="http://schemas.microsoft.com/office/drawing/2014/main" id="{00000000-0008-0000-0500-000039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4" name="Text Box 19">
          <a:extLst>
            <a:ext uri="{FF2B5EF4-FFF2-40B4-BE49-F238E27FC236}">
              <a16:creationId xmlns:a16="http://schemas.microsoft.com/office/drawing/2014/main" id="{00000000-0008-0000-0500-00003A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95" name="Text Box 16">
          <a:extLst>
            <a:ext uri="{FF2B5EF4-FFF2-40B4-BE49-F238E27FC236}">
              <a16:creationId xmlns:a16="http://schemas.microsoft.com/office/drawing/2014/main" id="{00000000-0008-0000-0500-00003B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96" name="Text Box 17">
          <a:extLst>
            <a:ext uri="{FF2B5EF4-FFF2-40B4-BE49-F238E27FC236}">
              <a16:creationId xmlns:a16="http://schemas.microsoft.com/office/drawing/2014/main" id="{00000000-0008-0000-0500-00003C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97" name="Text Box 18">
          <a:extLst>
            <a:ext uri="{FF2B5EF4-FFF2-40B4-BE49-F238E27FC236}">
              <a16:creationId xmlns:a16="http://schemas.microsoft.com/office/drawing/2014/main" id="{00000000-0008-0000-0500-00003D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98" name="Text Box 16">
          <a:extLst>
            <a:ext uri="{FF2B5EF4-FFF2-40B4-BE49-F238E27FC236}">
              <a16:creationId xmlns:a16="http://schemas.microsoft.com/office/drawing/2014/main" id="{00000000-0008-0000-0500-00003E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99" name="Text Box 17">
          <a:extLst>
            <a:ext uri="{FF2B5EF4-FFF2-40B4-BE49-F238E27FC236}">
              <a16:creationId xmlns:a16="http://schemas.microsoft.com/office/drawing/2014/main" id="{00000000-0008-0000-0500-00003F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0" name="Text Box 18">
          <a:extLst>
            <a:ext uri="{FF2B5EF4-FFF2-40B4-BE49-F238E27FC236}">
              <a16:creationId xmlns:a16="http://schemas.microsoft.com/office/drawing/2014/main" id="{00000000-0008-0000-0500-000040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1" name="Text Box 19">
          <a:extLst>
            <a:ext uri="{FF2B5EF4-FFF2-40B4-BE49-F238E27FC236}">
              <a16:creationId xmlns:a16="http://schemas.microsoft.com/office/drawing/2014/main" id="{00000000-0008-0000-0500-000041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2" name="Text Box 16">
          <a:extLst>
            <a:ext uri="{FF2B5EF4-FFF2-40B4-BE49-F238E27FC236}">
              <a16:creationId xmlns:a16="http://schemas.microsoft.com/office/drawing/2014/main" id="{00000000-0008-0000-0500-000042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3" name="Text Box 17">
          <a:extLst>
            <a:ext uri="{FF2B5EF4-FFF2-40B4-BE49-F238E27FC236}">
              <a16:creationId xmlns:a16="http://schemas.microsoft.com/office/drawing/2014/main" id="{00000000-0008-0000-0500-000043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4" name="Text Box 18">
          <a:extLst>
            <a:ext uri="{FF2B5EF4-FFF2-40B4-BE49-F238E27FC236}">
              <a16:creationId xmlns:a16="http://schemas.microsoft.com/office/drawing/2014/main" id="{00000000-0008-0000-0500-000044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5" name="Text Box 19">
          <a:extLst>
            <a:ext uri="{FF2B5EF4-FFF2-40B4-BE49-F238E27FC236}">
              <a16:creationId xmlns:a16="http://schemas.microsoft.com/office/drawing/2014/main" id="{00000000-0008-0000-0500-000045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6" name="Text Box 16">
          <a:extLst>
            <a:ext uri="{FF2B5EF4-FFF2-40B4-BE49-F238E27FC236}">
              <a16:creationId xmlns:a16="http://schemas.microsoft.com/office/drawing/2014/main" id="{00000000-0008-0000-0500-00004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7" name="Text Box 17">
          <a:extLst>
            <a:ext uri="{FF2B5EF4-FFF2-40B4-BE49-F238E27FC236}">
              <a16:creationId xmlns:a16="http://schemas.microsoft.com/office/drawing/2014/main" id="{00000000-0008-0000-0500-00004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8" name="Text Box 18">
          <a:extLst>
            <a:ext uri="{FF2B5EF4-FFF2-40B4-BE49-F238E27FC236}">
              <a16:creationId xmlns:a16="http://schemas.microsoft.com/office/drawing/2014/main" id="{00000000-0008-0000-0500-00004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9" name="Text Box 19">
          <a:extLst>
            <a:ext uri="{FF2B5EF4-FFF2-40B4-BE49-F238E27FC236}">
              <a16:creationId xmlns:a16="http://schemas.microsoft.com/office/drawing/2014/main" id="{00000000-0008-0000-0500-00004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61691"/>
    <xdr:sp macro="" textlink="">
      <xdr:nvSpPr>
        <xdr:cNvPr id="1610" name="Text Box 15">
          <a:extLst>
            <a:ext uri="{FF2B5EF4-FFF2-40B4-BE49-F238E27FC236}">
              <a16:creationId xmlns:a16="http://schemas.microsoft.com/office/drawing/2014/main" id="{00000000-0008-0000-0500-00004A06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1" name="Text Box 16">
          <a:extLst>
            <a:ext uri="{FF2B5EF4-FFF2-40B4-BE49-F238E27FC236}">
              <a16:creationId xmlns:a16="http://schemas.microsoft.com/office/drawing/2014/main" id="{00000000-0008-0000-0500-00004B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2" name="Text Box 17">
          <a:extLst>
            <a:ext uri="{FF2B5EF4-FFF2-40B4-BE49-F238E27FC236}">
              <a16:creationId xmlns:a16="http://schemas.microsoft.com/office/drawing/2014/main" id="{00000000-0008-0000-0500-00004C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3" name="Text Box 18">
          <a:extLst>
            <a:ext uri="{FF2B5EF4-FFF2-40B4-BE49-F238E27FC236}">
              <a16:creationId xmlns:a16="http://schemas.microsoft.com/office/drawing/2014/main" id="{00000000-0008-0000-0500-00004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4" name="Text Box 19">
          <a:extLst>
            <a:ext uri="{FF2B5EF4-FFF2-40B4-BE49-F238E27FC236}">
              <a16:creationId xmlns:a16="http://schemas.microsoft.com/office/drawing/2014/main" id="{00000000-0008-0000-0500-00004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1615" name="Text Box 15">
          <a:extLst>
            <a:ext uri="{FF2B5EF4-FFF2-40B4-BE49-F238E27FC236}">
              <a16:creationId xmlns:a16="http://schemas.microsoft.com/office/drawing/2014/main" id="{00000000-0008-0000-0500-00004F06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6" name="Text Box 16">
          <a:extLst>
            <a:ext uri="{FF2B5EF4-FFF2-40B4-BE49-F238E27FC236}">
              <a16:creationId xmlns:a16="http://schemas.microsoft.com/office/drawing/2014/main" id="{00000000-0008-0000-0500-000050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7" name="Text Box 17">
          <a:extLst>
            <a:ext uri="{FF2B5EF4-FFF2-40B4-BE49-F238E27FC236}">
              <a16:creationId xmlns:a16="http://schemas.microsoft.com/office/drawing/2014/main" id="{00000000-0008-0000-0500-000051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8" name="Text Box 18">
          <a:extLst>
            <a:ext uri="{FF2B5EF4-FFF2-40B4-BE49-F238E27FC236}">
              <a16:creationId xmlns:a16="http://schemas.microsoft.com/office/drawing/2014/main" id="{00000000-0008-0000-0500-000052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9" name="Text Box 19">
          <a:extLst>
            <a:ext uri="{FF2B5EF4-FFF2-40B4-BE49-F238E27FC236}">
              <a16:creationId xmlns:a16="http://schemas.microsoft.com/office/drawing/2014/main" id="{00000000-0008-0000-0500-000053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504825</xdr:rowOff>
    </xdr:from>
    <xdr:ext cx="95250" cy="444014"/>
    <xdr:sp macro="" textlink="">
      <xdr:nvSpPr>
        <xdr:cNvPr id="1621" name="Text Box 15">
          <a:extLst>
            <a:ext uri="{FF2B5EF4-FFF2-40B4-BE49-F238E27FC236}">
              <a16:creationId xmlns:a16="http://schemas.microsoft.com/office/drawing/2014/main" id="{00000000-0008-0000-0500-00005506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2" name="Text Box 16">
          <a:extLst>
            <a:ext uri="{FF2B5EF4-FFF2-40B4-BE49-F238E27FC236}">
              <a16:creationId xmlns:a16="http://schemas.microsoft.com/office/drawing/2014/main" id="{00000000-0008-0000-0500-00005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3" name="Text Box 17">
          <a:extLst>
            <a:ext uri="{FF2B5EF4-FFF2-40B4-BE49-F238E27FC236}">
              <a16:creationId xmlns:a16="http://schemas.microsoft.com/office/drawing/2014/main" id="{00000000-0008-0000-0500-00005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4" name="Text Box 18">
          <a:extLst>
            <a:ext uri="{FF2B5EF4-FFF2-40B4-BE49-F238E27FC236}">
              <a16:creationId xmlns:a16="http://schemas.microsoft.com/office/drawing/2014/main" id="{00000000-0008-0000-0500-00005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5" name="Text Box 19">
          <a:extLst>
            <a:ext uri="{FF2B5EF4-FFF2-40B4-BE49-F238E27FC236}">
              <a16:creationId xmlns:a16="http://schemas.microsoft.com/office/drawing/2014/main" id="{00000000-0008-0000-0500-00005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1626" name="Text Box 15">
          <a:extLst>
            <a:ext uri="{FF2B5EF4-FFF2-40B4-BE49-F238E27FC236}">
              <a16:creationId xmlns:a16="http://schemas.microsoft.com/office/drawing/2014/main" id="{00000000-0008-0000-0500-00005A06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1627" name="Text Box 15">
          <a:extLst>
            <a:ext uri="{FF2B5EF4-FFF2-40B4-BE49-F238E27FC236}">
              <a16:creationId xmlns:a16="http://schemas.microsoft.com/office/drawing/2014/main" id="{00000000-0008-0000-0500-00005B06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47</xdr:row>
      <xdr:rowOff>504825</xdr:rowOff>
    </xdr:from>
    <xdr:ext cx="95250" cy="442269"/>
    <xdr:sp macro="" textlink="">
      <xdr:nvSpPr>
        <xdr:cNvPr id="1628" name="Text Box 15">
          <a:extLst>
            <a:ext uri="{FF2B5EF4-FFF2-40B4-BE49-F238E27FC236}">
              <a16:creationId xmlns:a16="http://schemas.microsoft.com/office/drawing/2014/main" id="{00000000-0008-0000-0500-00005C06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29" name="Text Box 16">
          <a:extLst>
            <a:ext uri="{FF2B5EF4-FFF2-40B4-BE49-F238E27FC236}">
              <a16:creationId xmlns:a16="http://schemas.microsoft.com/office/drawing/2014/main" id="{00000000-0008-0000-0500-00005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30" name="Text Box 17">
          <a:extLst>
            <a:ext uri="{FF2B5EF4-FFF2-40B4-BE49-F238E27FC236}">
              <a16:creationId xmlns:a16="http://schemas.microsoft.com/office/drawing/2014/main" id="{00000000-0008-0000-0500-00005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31" name="Text Box 18">
          <a:extLst>
            <a:ext uri="{FF2B5EF4-FFF2-40B4-BE49-F238E27FC236}">
              <a16:creationId xmlns:a16="http://schemas.microsoft.com/office/drawing/2014/main" id="{00000000-0008-0000-0500-00005F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213632"/>
    <xdr:sp macro="" textlink="">
      <xdr:nvSpPr>
        <xdr:cNvPr id="1632" name="Text Box 15">
          <a:extLst>
            <a:ext uri="{FF2B5EF4-FFF2-40B4-BE49-F238E27FC236}">
              <a16:creationId xmlns:a16="http://schemas.microsoft.com/office/drawing/2014/main" id="{00000000-0008-0000-0500-00006006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3" name="Text Box 16">
          <a:extLst>
            <a:ext uri="{FF2B5EF4-FFF2-40B4-BE49-F238E27FC236}">
              <a16:creationId xmlns:a16="http://schemas.microsoft.com/office/drawing/2014/main" id="{00000000-0008-0000-0500-000061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4" name="Text Box 17">
          <a:extLst>
            <a:ext uri="{FF2B5EF4-FFF2-40B4-BE49-F238E27FC236}">
              <a16:creationId xmlns:a16="http://schemas.microsoft.com/office/drawing/2014/main" id="{00000000-0008-0000-0500-000062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5" name="Text Box 18">
          <a:extLst>
            <a:ext uri="{FF2B5EF4-FFF2-40B4-BE49-F238E27FC236}">
              <a16:creationId xmlns:a16="http://schemas.microsoft.com/office/drawing/2014/main" id="{00000000-0008-0000-0500-000063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6" name="Text Box 19">
          <a:extLst>
            <a:ext uri="{FF2B5EF4-FFF2-40B4-BE49-F238E27FC236}">
              <a16:creationId xmlns:a16="http://schemas.microsoft.com/office/drawing/2014/main" id="{00000000-0008-0000-0500-000064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7" name="Text Box 16">
          <a:extLst>
            <a:ext uri="{FF2B5EF4-FFF2-40B4-BE49-F238E27FC236}">
              <a16:creationId xmlns:a16="http://schemas.microsoft.com/office/drawing/2014/main" id="{00000000-0008-0000-0500-000065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8" name="Text Box 17">
          <a:extLst>
            <a:ext uri="{FF2B5EF4-FFF2-40B4-BE49-F238E27FC236}">
              <a16:creationId xmlns:a16="http://schemas.microsoft.com/office/drawing/2014/main" id="{00000000-0008-0000-0500-000066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9" name="Text Box 18">
          <a:extLst>
            <a:ext uri="{FF2B5EF4-FFF2-40B4-BE49-F238E27FC236}">
              <a16:creationId xmlns:a16="http://schemas.microsoft.com/office/drawing/2014/main" id="{00000000-0008-0000-0500-000067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40" name="Text Box 19">
          <a:extLst>
            <a:ext uri="{FF2B5EF4-FFF2-40B4-BE49-F238E27FC236}">
              <a16:creationId xmlns:a16="http://schemas.microsoft.com/office/drawing/2014/main" id="{00000000-0008-0000-0500-000068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1" name="Text Box 16">
          <a:extLst>
            <a:ext uri="{FF2B5EF4-FFF2-40B4-BE49-F238E27FC236}">
              <a16:creationId xmlns:a16="http://schemas.microsoft.com/office/drawing/2014/main" id="{00000000-0008-0000-0500-00006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2" name="Text Box 17">
          <a:extLst>
            <a:ext uri="{FF2B5EF4-FFF2-40B4-BE49-F238E27FC236}">
              <a16:creationId xmlns:a16="http://schemas.microsoft.com/office/drawing/2014/main" id="{00000000-0008-0000-0500-00006A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3" name="Text Box 18">
          <a:extLst>
            <a:ext uri="{FF2B5EF4-FFF2-40B4-BE49-F238E27FC236}">
              <a16:creationId xmlns:a16="http://schemas.microsoft.com/office/drawing/2014/main" id="{00000000-0008-0000-0500-00006B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4" name="Text Box 19">
          <a:extLst>
            <a:ext uri="{FF2B5EF4-FFF2-40B4-BE49-F238E27FC236}">
              <a16:creationId xmlns:a16="http://schemas.microsoft.com/office/drawing/2014/main" id="{00000000-0008-0000-0500-00006C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5" name="Text Box 16">
          <a:extLst>
            <a:ext uri="{FF2B5EF4-FFF2-40B4-BE49-F238E27FC236}">
              <a16:creationId xmlns:a16="http://schemas.microsoft.com/office/drawing/2014/main" id="{00000000-0008-0000-0500-00006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6" name="Text Box 17">
          <a:extLst>
            <a:ext uri="{FF2B5EF4-FFF2-40B4-BE49-F238E27FC236}">
              <a16:creationId xmlns:a16="http://schemas.microsoft.com/office/drawing/2014/main" id="{00000000-0008-0000-0500-00006E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7" name="Text Box 18">
          <a:extLst>
            <a:ext uri="{FF2B5EF4-FFF2-40B4-BE49-F238E27FC236}">
              <a16:creationId xmlns:a16="http://schemas.microsoft.com/office/drawing/2014/main" id="{00000000-0008-0000-0500-00006F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8" name="Text Box 19">
          <a:extLst>
            <a:ext uri="{FF2B5EF4-FFF2-40B4-BE49-F238E27FC236}">
              <a16:creationId xmlns:a16="http://schemas.microsoft.com/office/drawing/2014/main" id="{00000000-0008-0000-0500-000070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49" name="Text Box 16">
          <a:extLst>
            <a:ext uri="{FF2B5EF4-FFF2-40B4-BE49-F238E27FC236}">
              <a16:creationId xmlns:a16="http://schemas.microsoft.com/office/drawing/2014/main" id="{00000000-0008-0000-0500-000071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50" name="Text Box 17">
          <a:extLst>
            <a:ext uri="{FF2B5EF4-FFF2-40B4-BE49-F238E27FC236}">
              <a16:creationId xmlns:a16="http://schemas.microsoft.com/office/drawing/2014/main" id="{00000000-0008-0000-0500-000072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51" name="Text Box 18">
          <a:extLst>
            <a:ext uri="{FF2B5EF4-FFF2-40B4-BE49-F238E27FC236}">
              <a16:creationId xmlns:a16="http://schemas.microsoft.com/office/drawing/2014/main" id="{00000000-0008-0000-0500-000073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52" name="Text Box 19">
          <a:extLst>
            <a:ext uri="{FF2B5EF4-FFF2-40B4-BE49-F238E27FC236}">
              <a16:creationId xmlns:a16="http://schemas.microsoft.com/office/drawing/2014/main" id="{00000000-0008-0000-0500-000074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53</xdr:row>
      <xdr:rowOff>504825</xdr:rowOff>
    </xdr:from>
    <xdr:ext cx="95250" cy="444014"/>
    <xdr:sp macro="" textlink="">
      <xdr:nvSpPr>
        <xdr:cNvPr id="1653" name="Text Box 15">
          <a:extLst>
            <a:ext uri="{FF2B5EF4-FFF2-40B4-BE49-F238E27FC236}">
              <a16:creationId xmlns:a16="http://schemas.microsoft.com/office/drawing/2014/main" id="{00000000-0008-0000-0500-00007506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4" name="Text Box 16">
          <a:extLst>
            <a:ext uri="{FF2B5EF4-FFF2-40B4-BE49-F238E27FC236}">
              <a16:creationId xmlns:a16="http://schemas.microsoft.com/office/drawing/2014/main" id="{00000000-0008-0000-0500-000076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5" name="Text Box 17">
          <a:extLst>
            <a:ext uri="{FF2B5EF4-FFF2-40B4-BE49-F238E27FC236}">
              <a16:creationId xmlns:a16="http://schemas.microsoft.com/office/drawing/2014/main" id="{00000000-0008-0000-0500-000077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6" name="Text Box 18">
          <a:extLst>
            <a:ext uri="{FF2B5EF4-FFF2-40B4-BE49-F238E27FC236}">
              <a16:creationId xmlns:a16="http://schemas.microsoft.com/office/drawing/2014/main" id="{00000000-0008-0000-0500-000078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7" name="Text Box 19">
          <a:extLst>
            <a:ext uri="{FF2B5EF4-FFF2-40B4-BE49-F238E27FC236}">
              <a16:creationId xmlns:a16="http://schemas.microsoft.com/office/drawing/2014/main" id="{00000000-0008-0000-0500-00007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53</xdr:row>
      <xdr:rowOff>504825</xdr:rowOff>
    </xdr:from>
    <xdr:ext cx="95250" cy="442269"/>
    <xdr:sp macro="" textlink="">
      <xdr:nvSpPr>
        <xdr:cNvPr id="1658" name="Text Box 15">
          <a:extLst>
            <a:ext uri="{FF2B5EF4-FFF2-40B4-BE49-F238E27FC236}">
              <a16:creationId xmlns:a16="http://schemas.microsoft.com/office/drawing/2014/main" id="{00000000-0008-0000-0500-00007A06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59" name="Text Box 16">
          <a:extLst>
            <a:ext uri="{FF2B5EF4-FFF2-40B4-BE49-F238E27FC236}">
              <a16:creationId xmlns:a16="http://schemas.microsoft.com/office/drawing/2014/main" id="{00000000-0008-0000-0500-00007B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60" name="Text Box 17">
          <a:extLst>
            <a:ext uri="{FF2B5EF4-FFF2-40B4-BE49-F238E27FC236}">
              <a16:creationId xmlns:a16="http://schemas.microsoft.com/office/drawing/2014/main" id="{00000000-0008-0000-0500-00007C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61" name="Text Box 18">
          <a:extLst>
            <a:ext uri="{FF2B5EF4-FFF2-40B4-BE49-F238E27FC236}">
              <a16:creationId xmlns:a16="http://schemas.microsoft.com/office/drawing/2014/main" id="{00000000-0008-0000-0500-00007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2" name="Text Box 16">
          <a:extLst>
            <a:ext uri="{FF2B5EF4-FFF2-40B4-BE49-F238E27FC236}">
              <a16:creationId xmlns:a16="http://schemas.microsoft.com/office/drawing/2014/main" id="{00000000-0008-0000-0500-00007E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3" name="Text Box 17">
          <a:extLst>
            <a:ext uri="{FF2B5EF4-FFF2-40B4-BE49-F238E27FC236}">
              <a16:creationId xmlns:a16="http://schemas.microsoft.com/office/drawing/2014/main" id="{00000000-0008-0000-0500-00007F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4" name="Text Box 18">
          <a:extLst>
            <a:ext uri="{FF2B5EF4-FFF2-40B4-BE49-F238E27FC236}">
              <a16:creationId xmlns:a16="http://schemas.microsoft.com/office/drawing/2014/main" id="{00000000-0008-0000-0500-000080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5" name="Text Box 19">
          <a:extLst>
            <a:ext uri="{FF2B5EF4-FFF2-40B4-BE49-F238E27FC236}">
              <a16:creationId xmlns:a16="http://schemas.microsoft.com/office/drawing/2014/main" id="{00000000-0008-0000-0500-000081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6" name="Text Box 16">
          <a:extLst>
            <a:ext uri="{FF2B5EF4-FFF2-40B4-BE49-F238E27FC236}">
              <a16:creationId xmlns:a16="http://schemas.microsoft.com/office/drawing/2014/main" id="{00000000-0008-0000-0500-000082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7" name="Text Box 17">
          <a:extLst>
            <a:ext uri="{FF2B5EF4-FFF2-40B4-BE49-F238E27FC236}">
              <a16:creationId xmlns:a16="http://schemas.microsoft.com/office/drawing/2014/main" id="{00000000-0008-0000-0500-000083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8" name="Text Box 18">
          <a:extLst>
            <a:ext uri="{FF2B5EF4-FFF2-40B4-BE49-F238E27FC236}">
              <a16:creationId xmlns:a16="http://schemas.microsoft.com/office/drawing/2014/main" id="{00000000-0008-0000-0500-000084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9" name="Text Box 19">
          <a:extLst>
            <a:ext uri="{FF2B5EF4-FFF2-40B4-BE49-F238E27FC236}">
              <a16:creationId xmlns:a16="http://schemas.microsoft.com/office/drawing/2014/main" id="{00000000-0008-0000-0500-000085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1670" name="Text Box 15">
          <a:extLst>
            <a:ext uri="{FF2B5EF4-FFF2-40B4-BE49-F238E27FC236}">
              <a16:creationId xmlns:a16="http://schemas.microsoft.com/office/drawing/2014/main" id="{00000000-0008-0000-0500-00008606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1671" name="Text Box 15">
          <a:extLst>
            <a:ext uri="{FF2B5EF4-FFF2-40B4-BE49-F238E27FC236}">
              <a16:creationId xmlns:a16="http://schemas.microsoft.com/office/drawing/2014/main" id="{00000000-0008-0000-0500-00008706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1673" name="Text Box 15">
          <a:extLst>
            <a:ext uri="{FF2B5EF4-FFF2-40B4-BE49-F238E27FC236}">
              <a16:creationId xmlns:a16="http://schemas.microsoft.com/office/drawing/2014/main" id="{00000000-0008-0000-0500-00008906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1674" name="Text Box 15">
          <a:extLst>
            <a:ext uri="{FF2B5EF4-FFF2-40B4-BE49-F238E27FC236}">
              <a16:creationId xmlns:a16="http://schemas.microsoft.com/office/drawing/2014/main" id="{00000000-0008-0000-0500-00008A06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213632"/>
    <xdr:sp macro="" textlink="">
      <xdr:nvSpPr>
        <xdr:cNvPr id="1675" name="Text Box 15">
          <a:extLst>
            <a:ext uri="{FF2B5EF4-FFF2-40B4-BE49-F238E27FC236}">
              <a16:creationId xmlns:a16="http://schemas.microsoft.com/office/drawing/2014/main" id="{00000000-0008-0000-0500-00008B06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6" name="Text Box 16">
          <a:extLst>
            <a:ext uri="{FF2B5EF4-FFF2-40B4-BE49-F238E27FC236}">
              <a16:creationId xmlns:a16="http://schemas.microsoft.com/office/drawing/2014/main" id="{00000000-0008-0000-0500-00008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7" name="Text Box 17">
          <a:extLst>
            <a:ext uri="{FF2B5EF4-FFF2-40B4-BE49-F238E27FC236}">
              <a16:creationId xmlns:a16="http://schemas.microsoft.com/office/drawing/2014/main" id="{00000000-0008-0000-0500-00008D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8" name="Text Box 18">
          <a:extLst>
            <a:ext uri="{FF2B5EF4-FFF2-40B4-BE49-F238E27FC236}">
              <a16:creationId xmlns:a16="http://schemas.microsoft.com/office/drawing/2014/main" id="{00000000-0008-0000-0500-00008E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9" name="Text Box 19">
          <a:extLst>
            <a:ext uri="{FF2B5EF4-FFF2-40B4-BE49-F238E27FC236}">
              <a16:creationId xmlns:a16="http://schemas.microsoft.com/office/drawing/2014/main" id="{00000000-0008-0000-0500-00008F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0" name="Text Box 16">
          <a:extLst>
            <a:ext uri="{FF2B5EF4-FFF2-40B4-BE49-F238E27FC236}">
              <a16:creationId xmlns:a16="http://schemas.microsoft.com/office/drawing/2014/main" id="{00000000-0008-0000-0500-00009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1" name="Text Box 17">
          <a:extLst>
            <a:ext uri="{FF2B5EF4-FFF2-40B4-BE49-F238E27FC236}">
              <a16:creationId xmlns:a16="http://schemas.microsoft.com/office/drawing/2014/main" id="{00000000-0008-0000-0500-000091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2" name="Text Box 18">
          <a:extLst>
            <a:ext uri="{FF2B5EF4-FFF2-40B4-BE49-F238E27FC236}">
              <a16:creationId xmlns:a16="http://schemas.microsoft.com/office/drawing/2014/main" id="{00000000-0008-0000-0500-000092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3" name="Text Box 19">
          <a:extLst>
            <a:ext uri="{FF2B5EF4-FFF2-40B4-BE49-F238E27FC236}">
              <a16:creationId xmlns:a16="http://schemas.microsoft.com/office/drawing/2014/main" id="{00000000-0008-0000-0500-000093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4" name="Text Box 16">
          <a:extLst>
            <a:ext uri="{FF2B5EF4-FFF2-40B4-BE49-F238E27FC236}">
              <a16:creationId xmlns:a16="http://schemas.microsoft.com/office/drawing/2014/main" id="{00000000-0008-0000-0500-000094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5" name="Text Box 17">
          <a:extLst>
            <a:ext uri="{FF2B5EF4-FFF2-40B4-BE49-F238E27FC236}">
              <a16:creationId xmlns:a16="http://schemas.microsoft.com/office/drawing/2014/main" id="{00000000-0008-0000-0500-000095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6" name="Text Box 18">
          <a:extLst>
            <a:ext uri="{FF2B5EF4-FFF2-40B4-BE49-F238E27FC236}">
              <a16:creationId xmlns:a16="http://schemas.microsoft.com/office/drawing/2014/main" id="{00000000-0008-0000-0500-000096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7" name="Text Box 19">
          <a:extLst>
            <a:ext uri="{FF2B5EF4-FFF2-40B4-BE49-F238E27FC236}">
              <a16:creationId xmlns:a16="http://schemas.microsoft.com/office/drawing/2014/main" id="{00000000-0008-0000-0500-000097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59</xdr:row>
      <xdr:rowOff>504825</xdr:rowOff>
    </xdr:from>
    <xdr:ext cx="95250" cy="444014"/>
    <xdr:sp macro="" textlink="">
      <xdr:nvSpPr>
        <xdr:cNvPr id="1688" name="Text Box 15">
          <a:extLst>
            <a:ext uri="{FF2B5EF4-FFF2-40B4-BE49-F238E27FC236}">
              <a16:creationId xmlns:a16="http://schemas.microsoft.com/office/drawing/2014/main" id="{00000000-0008-0000-0500-00009806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89" name="Text Box 16">
          <a:extLst>
            <a:ext uri="{FF2B5EF4-FFF2-40B4-BE49-F238E27FC236}">
              <a16:creationId xmlns:a16="http://schemas.microsoft.com/office/drawing/2014/main" id="{00000000-0008-0000-0500-000099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90" name="Text Box 17">
          <a:extLst>
            <a:ext uri="{FF2B5EF4-FFF2-40B4-BE49-F238E27FC236}">
              <a16:creationId xmlns:a16="http://schemas.microsoft.com/office/drawing/2014/main" id="{00000000-0008-0000-0500-00009A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91" name="Text Box 18">
          <a:extLst>
            <a:ext uri="{FF2B5EF4-FFF2-40B4-BE49-F238E27FC236}">
              <a16:creationId xmlns:a16="http://schemas.microsoft.com/office/drawing/2014/main" id="{00000000-0008-0000-0500-00009B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92" name="Text Box 19">
          <a:extLst>
            <a:ext uri="{FF2B5EF4-FFF2-40B4-BE49-F238E27FC236}">
              <a16:creationId xmlns:a16="http://schemas.microsoft.com/office/drawing/2014/main" id="{00000000-0008-0000-0500-00009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59</xdr:row>
      <xdr:rowOff>504825</xdr:rowOff>
    </xdr:from>
    <xdr:ext cx="95250" cy="442269"/>
    <xdr:sp macro="" textlink="">
      <xdr:nvSpPr>
        <xdr:cNvPr id="1693" name="Text Box 15">
          <a:extLst>
            <a:ext uri="{FF2B5EF4-FFF2-40B4-BE49-F238E27FC236}">
              <a16:creationId xmlns:a16="http://schemas.microsoft.com/office/drawing/2014/main" id="{00000000-0008-0000-0500-00009D06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94" name="Text Box 16">
          <a:extLst>
            <a:ext uri="{FF2B5EF4-FFF2-40B4-BE49-F238E27FC236}">
              <a16:creationId xmlns:a16="http://schemas.microsoft.com/office/drawing/2014/main" id="{00000000-0008-0000-0500-00009E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95" name="Text Box 17">
          <a:extLst>
            <a:ext uri="{FF2B5EF4-FFF2-40B4-BE49-F238E27FC236}">
              <a16:creationId xmlns:a16="http://schemas.microsoft.com/office/drawing/2014/main" id="{00000000-0008-0000-0500-00009F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96" name="Text Box 18">
          <a:extLst>
            <a:ext uri="{FF2B5EF4-FFF2-40B4-BE49-F238E27FC236}">
              <a16:creationId xmlns:a16="http://schemas.microsoft.com/office/drawing/2014/main" id="{00000000-0008-0000-0500-0000A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97" name="Text Box 16">
          <a:extLst>
            <a:ext uri="{FF2B5EF4-FFF2-40B4-BE49-F238E27FC236}">
              <a16:creationId xmlns:a16="http://schemas.microsoft.com/office/drawing/2014/main" id="{00000000-0008-0000-0500-0000A1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98" name="Text Box 17">
          <a:extLst>
            <a:ext uri="{FF2B5EF4-FFF2-40B4-BE49-F238E27FC236}">
              <a16:creationId xmlns:a16="http://schemas.microsoft.com/office/drawing/2014/main" id="{00000000-0008-0000-0500-0000A2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99" name="Text Box 18">
          <a:extLst>
            <a:ext uri="{FF2B5EF4-FFF2-40B4-BE49-F238E27FC236}">
              <a16:creationId xmlns:a16="http://schemas.microsoft.com/office/drawing/2014/main" id="{00000000-0008-0000-0500-0000A3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0" name="Text Box 19">
          <a:extLst>
            <a:ext uri="{FF2B5EF4-FFF2-40B4-BE49-F238E27FC236}">
              <a16:creationId xmlns:a16="http://schemas.microsoft.com/office/drawing/2014/main" id="{00000000-0008-0000-0500-0000A4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1" name="Text Box 16">
          <a:extLst>
            <a:ext uri="{FF2B5EF4-FFF2-40B4-BE49-F238E27FC236}">
              <a16:creationId xmlns:a16="http://schemas.microsoft.com/office/drawing/2014/main" id="{00000000-0008-0000-0500-0000A5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2" name="Text Box 17">
          <a:extLst>
            <a:ext uri="{FF2B5EF4-FFF2-40B4-BE49-F238E27FC236}">
              <a16:creationId xmlns:a16="http://schemas.microsoft.com/office/drawing/2014/main" id="{00000000-0008-0000-0500-0000A6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3" name="Text Box 18">
          <a:extLst>
            <a:ext uri="{FF2B5EF4-FFF2-40B4-BE49-F238E27FC236}">
              <a16:creationId xmlns:a16="http://schemas.microsoft.com/office/drawing/2014/main" id="{00000000-0008-0000-0500-0000A7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4" name="Text Box 19">
          <a:extLst>
            <a:ext uri="{FF2B5EF4-FFF2-40B4-BE49-F238E27FC236}">
              <a16:creationId xmlns:a16="http://schemas.microsoft.com/office/drawing/2014/main" id="{00000000-0008-0000-0500-0000A8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5" name="Text Box 16">
          <a:extLst>
            <a:ext uri="{FF2B5EF4-FFF2-40B4-BE49-F238E27FC236}">
              <a16:creationId xmlns:a16="http://schemas.microsoft.com/office/drawing/2014/main" id="{00000000-0008-0000-0500-0000A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6" name="Text Box 17">
          <a:extLst>
            <a:ext uri="{FF2B5EF4-FFF2-40B4-BE49-F238E27FC236}">
              <a16:creationId xmlns:a16="http://schemas.microsoft.com/office/drawing/2014/main" id="{00000000-0008-0000-0500-0000A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7" name="Text Box 18">
          <a:extLst>
            <a:ext uri="{FF2B5EF4-FFF2-40B4-BE49-F238E27FC236}">
              <a16:creationId xmlns:a16="http://schemas.microsoft.com/office/drawing/2014/main" id="{00000000-0008-0000-0500-0000A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8" name="Text Box 19">
          <a:extLst>
            <a:ext uri="{FF2B5EF4-FFF2-40B4-BE49-F238E27FC236}">
              <a16:creationId xmlns:a16="http://schemas.microsoft.com/office/drawing/2014/main" id="{00000000-0008-0000-0500-0000A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1709" name="Text Box 15">
          <a:extLst>
            <a:ext uri="{FF2B5EF4-FFF2-40B4-BE49-F238E27FC236}">
              <a16:creationId xmlns:a16="http://schemas.microsoft.com/office/drawing/2014/main" id="{00000000-0008-0000-0500-0000AD06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0" name="Text Box 16">
          <a:extLst>
            <a:ext uri="{FF2B5EF4-FFF2-40B4-BE49-F238E27FC236}">
              <a16:creationId xmlns:a16="http://schemas.microsoft.com/office/drawing/2014/main" id="{00000000-0008-0000-0500-0000AE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1" name="Text Box 17">
          <a:extLst>
            <a:ext uri="{FF2B5EF4-FFF2-40B4-BE49-F238E27FC236}">
              <a16:creationId xmlns:a16="http://schemas.microsoft.com/office/drawing/2014/main" id="{00000000-0008-0000-0500-0000AF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2" name="Text Box 18">
          <a:extLst>
            <a:ext uri="{FF2B5EF4-FFF2-40B4-BE49-F238E27FC236}">
              <a16:creationId xmlns:a16="http://schemas.microsoft.com/office/drawing/2014/main" id="{00000000-0008-0000-0500-0000B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3" name="Text Box 19">
          <a:extLst>
            <a:ext uri="{FF2B5EF4-FFF2-40B4-BE49-F238E27FC236}">
              <a16:creationId xmlns:a16="http://schemas.microsoft.com/office/drawing/2014/main" id="{00000000-0008-0000-0500-0000B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1714" name="Text Box 15">
          <a:extLst>
            <a:ext uri="{FF2B5EF4-FFF2-40B4-BE49-F238E27FC236}">
              <a16:creationId xmlns:a16="http://schemas.microsoft.com/office/drawing/2014/main" id="{00000000-0008-0000-0500-0000B206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5" name="Text Box 16">
          <a:extLst>
            <a:ext uri="{FF2B5EF4-FFF2-40B4-BE49-F238E27FC236}">
              <a16:creationId xmlns:a16="http://schemas.microsoft.com/office/drawing/2014/main" id="{00000000-0008-0000-0500-0000B3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6" name="Text Box 17">
          <a:extLst>
            <a:ext uri="{FF2B5EF4-FFF2-40B4-BE49-F238E27FC236}">
              <a16:creationId xmlns:a16="http://schemas.microsoft.com/office/drawing/2014/main" id="{00000000-0008-0000-0500-0000B4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7" name="Text Box 18">
          <a:extLst>
            <a:ext uri="{FF2B5EF4-FFF2-40B4-BE49-F238E27FC236}">
              <a16:creationId xmlns:a16="http://schemas.microsoft.com/office/drawing/2014/main" id="{00000000-0008-0000-0500-0000B5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8" name="Text Box 19">
          <a:extLst>
            <a:ext uri="{FF2B5EF4-FFF2-40B4-BE49-F238E27FC236}">
              <a16:creationId xmlns:a16="http://schemas.microsoft.com/office/drawing/2014/main" id="{00000000-0008-0000-0500-0000B6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65</xdr:row>
      <xdr:rowOff>504825</xdr:rowOff>
    </xdr:from>
    <xdr:ext cx="95250" cy="444014"/>
    <xdr:sp macro="" textlink="">
      <xdr:nvSpPr>
        <xdr:cNvPr id="1720" name="Text Box 15">
          <a:extLst>
            <a:ext uri="{FF2B5EF4-FFF2-40B4-BE49-F238E27FC236}">
              <a16:creationId xmlns:a16="http://schemas.microsoft.com/office/drawing/2014/main" id="{00000000-0008-0000-0500-0000B806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1" name="Text Box 16">
          <a:extLst>
            <a:ext uri="{FF2B5EF4-FFF2-40B4-BE49-F238E27FC236}">
              <a16:creationId xmlns:a16="http://schemas.microsoft.com/office/drawing/2014/main" id="{00000000-0008-0000-0500-0000B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2" name="Text Box 17">
          <a:extLst>
            <a:ext uri="{FF2B5EF4-FFF2-40B4-BE49-F238E27FC236}">
              <a16:creationId xmlns:a16="http://schemas.microsoft.com/office/drawing/2014/main" id="{00000000-0008-0000-0500-0000B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3" name="Text Box 18">
          <a:extLst>
            <a:ext uri="{FF2B5EF4-FFF2-40B4-BE49-F238E27FC236}">
              <a16:creationId xmlns:a16="http://schemas.microsoft.com/office/drawing/2014/main" id="{00000000-0008-0000-0500-0000B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4" name="Text Box 19">
          <a:extLst>
            <a:ext uri="{FF2B5EF4-FFF2-40B4-BE49-F238E27FC236}">
              <a16:creationId xmlns:a16="http://schemas.microsoft.com/office/drawing/2014/main" id="{00000000-0008-0000-0500-0000B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1725" name="Text Box 15">
          <a:extLst>
            <a:ext uri="{FF2B5EF4-FFF2-40B4-BE49-F238E27FC236}">
              <a16:creationId xmlns:a16="http://schemas.microsoft.com/office/drawing/2014/main" id="{00000000-0008-0000-0500-0000BD06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1726" name="Text Box 15">
          <a:extLst>
            <a:ext uri="{FF2B5EF4-FFF2-40B4-BE49-F238E27FC236}">
              <a16:creationId xmlns:a16="http://schemas.microsoft.com/office/drawing/2014/main" id="{00000000-0008-0000-0500-0000BE06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65</xdr:row>
      <xdr:rowOff>504825</xdr:rowOff>
    </xdr:from>
    <xdr:ext cx="95250" cy="442269"/>
    <xdr:sp macro="" textlink="">
      <xdr:nvSpPr>
        <xdr:cNvPr id="1727" name="Text Box 15">
          <a:extLst>
            <a:ext uri="{FF2B5EF4-FFF2-40B4-BE49-F238E27FC236}">
              <a16:creationId xmlns:a16="http://schemas.microsoft.com/office/drawing/2014/main" id="{00000000-0008-0000-0500-0000BF06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28" name="Text Box 16">
          <a:extLst>
            <a:ext uri="{FF2B5EF4-FFF2-40B4-BE49-F238E27FC236}">
              <a16:creationId xmlns:a16="http://schemas.microsoft.com/office/drawing/2014/main" id="{00000000-0008-0000-0500-0000C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29" name="Text Box 17">
          <a:extLst>
            <a:ext uri="{FF2B5EF4-FFF2-40B4-BE49-F238E27FC236}">
              <a16:creationId xmlns:a16="http://schemas.microsoft.com/office/drawing/2014/main" id="{00000000-0008-0000-0500-0000C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30" name="Text Box 18">
          <a:extLst>
            <a:ext uri="{FF2B5EF4-FFF2-40B4-BE49-F238E27FC236}">
              <a16:creationId xmlns:a16="http://schemas.microsoft.com/office/drawing/2014/main" id="{00000000-0008-0000-0500-0000C2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213632"/>
    <xdr:sp macro="" textlink="">
      <xdr:nvSpPr>
        <xdr:cNvPr id="1731" name="Text Box 15">
          <a:extLst>
            <a:ext uri="{FF2B5EF4-FFF2-40B4-BE49-F238E27FC236}">
              <a16:creationId xmlns:a16="http://schemas.microsoft.com/office/drawing/2014/main" id="{00000000-0008-0000-0500-0000C306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2" name="Text Box 16">
          <a:extLst>
            <a:ext uri="{FF2B5EF4-FFF2-40B4-BE49-F238E27FC236}">
              <a16:creationId xmlns:a16="http://schemas.microsoft.com/office/drawing/2014/main" id="{00000000-0008-0000-0500-0000C4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3" name="Text Box 17">
          <a:extLst>
            <a:ext uri="{FF2B5EF4-FFF2-40B4-BE49-F238E27FC236}">
              <a16:creationId xmlns:a16="http://schemas.microsoft.com/office/drawing/2014/main" id="{00000000-0008-0000-0500-0000C5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4" name="Text Box 18">
          <a:extLst>
            <a:ext uri="{FF2B5EF4-FFF2-40B4-BE49-F238E27FC236}">
              <a16:creationId xmlns:a16="http://schemas.microsoft.com/office/drawing/2014/main" id="{00000000-0008-0000-0500-0000C6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5" name="Text Box 19">
          <a:extLst>
            <a:ext uri="{FF2B5EF4-FFF2-40B4-BE49-F238E27FC236}">
              <a16:creationId xmlns:a16="http://schemas.microsoft.com/office/drawing/2014/main" id="{00000000-0008-0000-0500-0000C7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6" name="Text Box 16">
          <a:extLst>
            <a:ext uri="{FF2B5EF4-FFF2-40B4-BE49-F238E27FC236}">
              <a16:creationId xmlns:a16="http://schemas.microsoft.com/office/drawing/2014/main" id="{00000000-0008-0000-0500-0000C8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7" name="Text Box 17">
          <a:extLst>
            <a:ext uri="{FF2B5EF4-FFF2-40B4-BE49-F238E27FC236}">
              <a16:creationId xmlns:a16="http://schemas.microsoft.com/office/drawing/2014/main" id="{00000000-0008-0000-0500-0000C9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8" name="Text Box 18">
          <a:extLst>
            <a:ext uri="{FF2B5EF4-FFF2-40B4-BE49-F238E27FC236}">
              <a16:creationId xmlns:a16="http://schemas.microsoft.com/office/drawing/2014/main" id="{00000000-0008-0000-0500-0000CA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9" name="Text Box 19">
          <a:extLst>
            <a:ext uri="{FF2B5EF4-FFF2-40B4-BE49-F238E27FC236}">
              <a16:creationId xmlns:a16="http://schemas.microsoft.com/office/drawing/2014/main" id="{00000000-0008-0000-0500-0000CB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0" name="Text Box 16">
          <a:extLst>
            <a:ext uri="{FF2B5EF4-FFF2-40B4-BE49-F238E27FC236}">
              <a16:creationId xmlns:a16="http://schemas.microsoft.com/office/drawing/2014/main" id="{00000000-0008-0000-0500-0000C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1" name="Text Box 17">
          <a:extLst>
            <a:ext uri="{FF2B5EF4-FFF2-40B4-BE49-F238E27FC236}">
              <a16:creationId xmlns:a16="http://schemas.microsoft.com/office/drawing/2014/main" id="{00000000-0008-0000-0500-0000CD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2" name="Text Box 18">
          <a:extLst>
            <a:ext uri="{FF2B5EF4-FFF2-40B4-BE49-F238E27FC236}">
              <a16:creationId xmlns:a16="http://schemas.microsoft.com/office/drawing/2014/main" id="{00000000-0008-0000-0500-0000CE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3" name="Text Box 19">
          <a:extLst>
            <a:ext uri="{FF2B5EF4-FFF2-40B4-BE49-F238E27FC236}">
              <a16:creationId xmlns:a16="http://schemas.microsoft.com/office/drawing/2014/main" id="{00000000-0008-0000-0500-0000CF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4" name="Text Box 16">
          <a:extLst>
            <a:ext uri="{FF2B5EF4-FFF2-40B4-BE49-F238E27FC236}">
              <a16:creationId xmlns:a16="http://schemas.microsoft.com/office/drawing/2014/main" id="{00000000-0008-0000-0500-0000D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5" name="Text Box 17">
          <a:extLst>
            <a:ext uri="{FF2B5EF4-FFF2-40B4-BE49-F238E27FC236}">
              <a16:creationId xmlns:a16="http://schemas.microsoft.com/office/drawing/2014/main" id="{00000000-0008-0000-0500-0000D1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6" name="Text Box 18">
          <a:extLst>
            <a:ext uri="{FF2B5EF4-FFF2-40B4-BE49-F238E27FC236}">
              <a16:creationId xmlns:a16="http://schemas.microsoft.com/office/drawing/2014/main" id="{00000000-0008-0000-0500-0000D2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7" name="Text Box 19">
          <a:extLst>
            <a:ext uri="{FF2B5EF4-FFF2-40B4-BE49-F238E27FC236}">
              <a16:creationId xmlns:a16="http://schemas.microsoft.com/office/drawing/2014/main" id="{00000000-0008-0000-0500-0000D3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48" name="Text Box 16">
          <a:extLst>
            <a:ext uri="{FF2B5EF4-FFF2-40B4-BE49-F238E27FC236}">
              <a16:creationId xmlns:a16="http://schemas.microsoft.com/office/drawing/2014/main" id="{00000000-0008-0000-0500-0000D4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49" name="Text Box 17">
          <a:extLst>
            <a:ext uri="{FF2B5EF4-FFF2-40B4-BE49-F238E27FC236}">
              <a16:creationId xmlns:a16="http://schemas.microsoft.com/office/drawing/2014/main" id="{00000000-0008-0000-0500-0000D5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50" name="Text Box 18">
          <a:extLst>
            <a:ext uri="{FF2B5EF4-FFF2-40B4-BE49-F238E27FC236}">
              <a16:creationId xmlns:a16="http://schemas.microsoft.com/office/drawing/2014/main" id="{00000000-0008-0000-0500-0000D6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51" name="Text Box 19">
          <a:extLst>
            <a:ext uri="{FF2B5EF4-FFF2-40B4-BE49-F238E27FC236}">
              <a16:creationId xmlns:a16="http://schemas.microsoft.com/office/drawing/2014/main" id="{00000000-0008-0000-0500-0000D7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71</xdr:row>
      <xdr:rowOff>504825</xdr:rowOff>
    </xdr:from>
    <xdr:ext cx="95250" cy="444014"/>
    <xdr:sp macro="" textlink="">
      <xdr:nvSpPr>
        <xdr:cNvPr id="1752" name="Text Box 15">
          <a:extLst>
            <a:ext uri="{FF2B5EF4-FFF2-40B4-BE49-F238E27FC236}">
              <a16:creationId xmlns:a16="http://schemas.microsoft.com/office/drawing/2014/main" id="{00000000-0008-0000-0500-0000D806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3" name="Text Box 16">
          <a:extLst>
            <a:ext uri="{FF2B5EF4-FFF2-40B4-BE49-F238E27FC236}">
              <a16:creationId xmlns:a16="http://schemas.microsoft.com/office/drawing/2014/main" id="{00000000-0008-0000-0500-0000D9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4" name="Text Box 17">
          <a:extLst>
            <a:ext uri="{FF2B5EF4-FFF2-40B4-BE49-F238E27FC236}">
              <a16:creationId xmlns:a16="http://schemas.microsoft.com/office/drawing/2014/main" id="{00000000-0008-0000-0500-0000DA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5" name="Text Box 18">
          <a:extLst>
            <a:ext uri="{FF2B5EF4-FFF2-40B4-BE49-F238E27FC236}">
              <a16:creationId xmlns:a16="http://schemas.microsoft.com/office/drawing/2014/main" id="{00000000-0008-0000-0500-0000DB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6" name="Text Box 19">
          <a:extLst>
            <a:ext uri="{FF2B5EF4-FFF2-40B4-BE49-F238E27FC236}">
              <a16:creationId xmlns:a16="http://schemas.microsoft.com/office/drawing/2014/main" id="{00000000-0008-0000-0500-0000D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71</xdr:row>
      <xdr:rowOff>504825</xdr:rowOff>
    </xdr:from>
    <xdr:ext cx="95250" cy="442269"/>
    <xdr:sp macro="" textlink="">
      <xdr:nvSpPr>
        <xdr:cNvPr id="1757" name="Text Box 15">
          <a:extLst>
            <a:ext uri="{FF2B5EF4-FFF2-40B4-BE49-F238E27FC236}">
              <a16:creationId xmlns:a16="http://schemas.microsoft.com/office/drawing/2014/main" id="{00000000-0008-0000-0500-0000DD06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58" name="Text Box 16">
          <a:extLst>
            <a:ext uri="{FF2B5EF4-FFF2-40B4-BE49-F238E27FC236}">
              <a16:creationId xmlns:a16="http://schemas.microsoft.com/office/drawing/2014/main" id="{00000000-0008-0000-0500-0000DE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59" name="Text Box 17">
          <a:extLst>
            <a:ext uri="{FF2B5EF4-FFF2-40B4-BE49-F238E27FC236}">
              <a16:creationId xmlns:a16="http://schemas.microsoft.com/office/drawing/2014/main" id="{00000000-0008-0000-0500-0000DF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60" name="Text Box 18">
          <a:extLst>
            <a:ext uri="{FF2B5EF4-FFF2-40B4-BE49-F238E27FC236}">
              <a16:creationId xmlns:a16="http://schemas.microsoft.com/office/drawing/2014/main" id="{00000000-0008-0000-0500-0000E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1" name="Text Box 16">
          <a:extLst>
            <a:ext uri="{FF2B5EF4-FFF2-40B4-BE49-F238E27FC236}">
              <a16:creationId xmlns:a16="http://schemas.microsoft.com/office/drawing/2014/main" id="{00000000-0008-0000-0500-0000E1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2" name="Text Box 17">
          <a:extLst>
            <a:ext uri="{FF2B5EF4-FFF2-40B4-BE49-F238E27FC236}">
              <a16:creationId xmlns:a16="http://schemas.microsoft.com/office/drawing/2014/main" id="{00000000-0008-0000-0500-0000E2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3" name="Text Box 18">
          <a:extLst>
            <a:ext uri="{FF2B5EF4-FFF2-40B4-BE49-F238E27FC236}">
              <a16:creationId xmlns:a16="http://schemas.microsoft.com/office/drawing/2014/main" id="{00000000-0008-0000-0500-0000E3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4" name="Text Box 19">
          <a:extLst>
            <a:ext uri="{FF2B5EF4-FFF2-40B4-BE49-F238E27FC236}">
              <a16:creationId xmlns:a16="http://schemas.microsoft.com/office/drawing/2014/main" id="{00000000-0008-0000-0500-0000E4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5" name="Text Box 16">
          <a:extLst>
            <a:ext uri="{FF2B5EF4-FFF2-40B4-BE49-F238E27FC236}">
              <a16:creationId xmlns:a16="http://schemas.microsoft.com/office/drawing/2014/main" id="{00000000-0008-0000-0500-0000E5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6" name="Text Box 17">
          <a:extLst>
            <a:ext uri="{FF2B5EF4-FFF2-40B4-BE49-F238E27FC236}">
              <a16:creationId xmlns:a16="http://schemas.microsoft.com/office/drawing/2014/main" id="{00000000-0008-0000-0500-0000E6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7" name="Text Box 18">
          <a:extLst>
            <a:ext uri="{FF2B5EF4-FFF2-40B4-BE49-F238E27FC236}">
              <a16:creationId xmlns:a16="http://schemas.microsoft.com/office/drawing/2014/main" id="{00000000-0008-0000-0500-0000E7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8" name="Text Box 19">
          <a:extLst>
            <a:ext uri="{FF2B5EF4-FFF2-40B4-BE49-F238E27FC236}">
              <a16:creationId xmlns:a16="http://schemas.microsoft.com/office/drawing/2014/main" id="{00000000-0008-0000-0500-0000E8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1769" name="Text Box 15">
          <a:extLst>
            <a:ext uri="{FF2B5EF4-FFF2-40B4-BE49-F238E27FC236}">
              <a16:creationId xmlns:a16="http://schemas.microsoft.com/office/drawing/2014/main" id="{00000000-0008-0000-0500-0000E906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1770" name="Text Box 15">
          <a:extLst>
            <a:ext uri="{FF2B5EF4-FFF2-40B4-BE49-F238E27FC236}">
              <a16:creationId xmlns:a16="http://schemas.microsoft.com/office/drawing/2014/main" id="{00000000-0008-0000-0500-0000EA06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1772" name="Text Box 15">
          <a:extLst>
            <a:ext uri="{FF2B5EF4-FFF2-40B4-BE49-F238E27FC236}">
              <a16:creationId xmlns:a16="http://schemas.microsoft.com/office/drawing/2014/main" id="{00000000-0008-0000-0500-0000EC06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1773" name="Text Box 15">
          <a:extLst>
            <a:ext uri="{FF2B5EF4-FFF2-40B4-BE49-F238E27FC236}">
              <a16:creationId xmlns:a16="http://schemas.microsoft.com/office/drawing/2014/main" id="{00000000-0008-0000-0500-0000ED06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213632"/>
    <xdr:sp macro="" textlink="">
      <xdr:nvSpPr>
        <xdr:cNvPr id="1774" name="Text Box 15">
          <a:extLst>
            <a:ext uri="{FF2B5EF4-FFF2-40B4-BE49-F238E27FC236}">
              <a16:creationId xmlns:a16="http://schemas.microsoft.com/office/drawing/2014/main" id="{00000000-0008-0000-0500-0000EE06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5" name="Text Box 16">
          <a:extLst>
            <a:ext uri="{FF2B5EF4-FFF2-40B4-BE49-F238E27FC236}">
              <a16:creationId xmlns:a16="http://schemas.microsoft.com/office/drawing/2014/main" id="{00000000-0008-0000-0500-0000EF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6" name="Text Box 17">
          <a:extLst>
            <a:ext uri="{FF2B5EF4-FFF2-40B4-BE49-F238E27FC236}">
              <a16:creationId xmlns:a16="http://schemas.microsoft.com/office/drawing/2014/main" id="{00000000-0008-0000-0500-0000F0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7" name="Text Box 18">
          <a:extLst>
            <a:ext uri="{FF2B5EF4-FFF2-40B4-BE49-F238E27FC236}">
              <a16:creationId xmlns:a16="http://schemas.microsoft.com/office/drawing/2014/main" id="{00000000-0008-0000-0500-0000F1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8" name="Text Box 19">
          <a:extLst>
            <a:ext uri="{FF2B5EF4-FFF2-40B4-BE49-F238E27FC236}">
              <a16:creationId xmlns:a16="http://schemas.microsoft.com/office/drawing/2014/main" id="{00000000-0008-0000-0500-0000F2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79" name="Text Box 16">
          <a:extLst>
            <a:ext uri="{FF2B5EF4-FFF2-40B4-BE49-F238E27FC236}">
              <a16:creationId xmlns:a16="http://schemas.microsoft.com/office/drawing/2014/main" id="{00000000-0008-0000-0500-0000F3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80" name="Text Box 17">
          <a:extLst>
            <a:ext uri="{FF2B5EF4-FFF2-40B4-BE49-F238E27FC236}">
              <a16:creationId xmlns:a16="http://schemas.microsoft.com/office/drawing/2014/main" id="{00000000-0008-0000-0500-0000F4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81" name="Text Box 18">
          <a:extLst>
            <a:ext uri="{FF2B5EF4-FFF2-40B4-BE49-F238E27FC236}">
              <a16:creationId xmlns:a16="http://schemas.microsoft.com/office/drawing/2014/main" id="{00000000-0008-0000-0500-0000F5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82" name="Text Box 19">
          <a:extLst>
            <a:ext uri="{FF2B5EF4-FFF2-40B4-BE49-F238E27FC236}">
              <a16:creationId xmlns:a16="http://schemas.microsoft.com/office/drawing/2014/main" id="{00000000-0008-0000-0500-0000F6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3" name="Text Box 16">
          <a:extLst>
            <a:ext uri="{FF2B5EF4-FFF2-40B4-BE49-F238E27FC236}">
              <a16:creationId xmlns:a16="http://schemas.microsoft.com/office/drawing/2014/main" id="{00000000-0008-0000-0500-0000F7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4" name="Text Box 17">
          <a:extLst>
            <a:ext uri="{FF2B5EF4-FFF2-40B4-BE49-F238E27FC236}">
              <a16:creationId xmlns:a16="http://schemas.microsoft.com/office/drawing/2014/main" id="{00000000-0008-0000-0500-0000F8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5" name="Text Box 18">
          <a:extLst>
            <a:ext uri="{FF2B5EF4-FFF2-40B4-BE49-F238E27FC236}">
              <a16:creationId xmlns:a16="http://schemas.microsoft.com/office/drawing/2014/main" id="{00000000-0008-0000-0500-0000F9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6" name="Text Box 19">
          <a:extLst>
            <a:ext uri="{FF2B5EF4-FFF2-40B4-BE49-F238E27FC236}">
              <a16:creationId xmlns:a16="http://schemas.microsoft.com/office/drawing/2014/main" id="{00000000-0008-0000-0500-0000FA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87" name="Text Box 16">
          <a:extLst>
            <a:ext uri="{FF2B5EF4-FFF2-40B4-BE49-F238E27FC236}">
              <a16:creationId xmlns:a16="http://schemas.microsoft.com/office/drawing/2014/main" id="{00000000-0008-0000-0500-0000FB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88" name="Text Box 17">
          <a:extLst>
            <a:ext uri="{FF2B5EF4-FFF2-40B4-BE49-F238E27FC236}">
              <a16:creationId xmlns:a16="http://schemas.microsoft.com/office/drawing/2014/main" id="{00000000-0008-0000-0500-0000FC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89" name="Text Box 18">
          <a:extLst>
            <a:ext uri="{FF2B5EF4-FFF2-40B4-BE49-F238E27FC236}">
              <a16:creationId xmlns:a16="http://schemas.microsoft.com/office/drawing/2014/main" id="{00000000-0008-0000-0500-0000FD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90" name="Text Box 19">
          <a:extLst>
            <a:ext uri="{FF2B5EF4-FFF2-40B4-BE49-F238E27FC236}">
              <a16:creationId xmlns:a16="http://schemas.microsoft.com/office/drawing/2014/main" id="{00000000-0008-0000-0500-0000FE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91" name="Text Box 16">
          <a:extLst>
            <a:ext uri="{FF2B5EF4-FFF2-40B4-BE49-F238E27FC236}">
              <a16:creationId xmlns:a16="http://schemas.microsoft.com/office/drawing/2014/main" id="{00000000-0008-0000-0500-0000FF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92" name="Text Box 17">
          <a:extLst>
            <a:ext uri="{FF2B5EF4-FFF2-40B4-BE49-F238E27FC236}">
              <a16:creationId xmlns:a16="http://schemas.microsoft.com/office/drawing/2014/main" id="{00000000-0008-0000-0500-000000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93" name="Text Box 18">
          <a:extLst>
            <a:ext uri="{FF2B5EF4-FFF2-40B4-BE49-F238E27FC236}">
              <a16:creationId xmlns:a16="http://schemas.microsoft.com/office/drawing/2014/main" id="{00000000-0008-0000-0500-000001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4" name="Text Box 16">
          <a:extLst>
            <a:ext uri="{FF2B5EF4-FFF2-40B4-BE49-F238E27FC236}">
              <a16:creationId xmlns:a16="http://schemas.microsoft.com/office/drawing/2014/main" id="{00000000-0008-0000-0500-000002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5" name="Text Box 17">
          <a:extLst>
            <a:ext uri="{FF2B5EF4-FFF2-40B4-BE49-F238E27FC236}">
              <a16:creationId xmlns:a16="http://schemas.microsoft.com/office/drawing/2014/main" id="{00000000-0008-0000-0500-000003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6" name="Text Box 18">
          <a:extLst>
            <a:ext uri="{FF2B5EF4-FFF2-40B4-BE49-F238E27FC236}">
              <a16:creationId xmlns:a16="http://schemas.microsoft.com/office/drawing/2014/main" id="{00000000-0008-0000-0500-000004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7" name="Text Box 19">
          <a:extLst>
            <a:ext uri="{FF2B5EF4-FFF2-40B4-BE49-F238E27FC236}">
              <a16:creationId xmlns:a16="http://schemas.microsoft.com/office/drawing/2014/main" id="{00000000-0008-0000-0500-000005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8" name="Text Box 16">
          <a:extLst>
            <a:ext uri="{FF2B5EF4-FFF2-40B4-BE49-F238E27FC236}">
              <a16:creationId xmlns:a16="http://schemas.microsoft.com/office/drawing/2014/main" id="{00000000-0008-0000-0500-00000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9" name="Text Box 17">
          <a:extLst>
            <a:ext uri="{FF2B5EF4-FFF2-40B4-BE49-F238E27FC236}">
              <a16:creationId xmlns:a16="http://schemas.microsoft.com/office/drawing/2014/main" id="{00000000-0008-0000-0500-00000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800" name="Text Box 18">
          <a:extLst>
            <a:ext uri="{FF2B5EF4-FFF2-40B4-BE49-F238E27FC236}">
              <a16:creationId xmlns:a16="http://schemas.microsoft.com/office/drawing/2014/main" id="{00000000-0008-0000-0500-00000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801" name="Text Box 19">
          <a:extLst>
            <a:ext uri="{FF2B5EF4-FFF2-40B4-BE49-F238E27FC236}">
              <a16:creationId xmlns:a16="http://schemas.microsoft.com/office/drawing/2014/main" id="{00000000-0008-0000-0500-00000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2" name="Text Box 16">
          <a:extLst>
            <a:ext uri="{FF2B5EF4-FFF2-40B4-BE49-F238E27FC236}">
              <a16:creationId xmlns:a16="http://schemas.microsoft.com/office/drawing/2014/main" id="{00000000-0008-0000-0500-00000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3" name="Text Box 17">
          <a:extLst>
            <a:ext uri="{FF2B5EF4-FFF2-40B4-BE49-F238E27FC236}">
              <a16:creationId xmlns:a16="http://schemas.microsoft.com/office/drawing/2014/main" id="{00000000-0008-0000-0500-00000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4" name="Text Box 18">
          <a:extLst>
            <a:ext uri="{FF2B5EF4-FFF2-40B4-BE49-F238E27FC236}">
              <a16:creationId xmlns:a16="http://schemas.microsoft.com/office/drawing/2014/main" id="{00000000-0008-0000-0500-00000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5" name="Text Box 19">
          <a:extLst>
            <a:ext uri="{FF2B5EF4-FFF2-40B4-BE49-F238E27FC236}">
              <a16:creationId xmlns:a16="http://schemas.microsoft.com/office/drawing/2014/main" id="{00000000-0008-0000-0500-00000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61691"/>
    <xdr:sp macro="" textlink="">
      <xdr:nvSpPr>
        <xdr:cNvPr id="1806" name="Text Box 15">
          <a:extLst>
            <a:ext uri="{FF2B5EF4-FFF2-40B4-BE49-F238E27FC236}">
              <a16:creationId xmlns:a16="http://schemas.microsoft.com/office/drawing/2014/main" id="{00000000-0008-0000-0500-00000E07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07" name="Text Box 16">
          <a:extLst>
            <a:ext uri="{FF2B5EF4-FFF2-40B4-BE49-F238E27FC236}">
              <a16:creationId xmlns:a16="http://schemas.microsoft.com/office/drawing/2014/main" id="{00000000-0008-0000-0500-00000F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08" name="Text Box 17">
          <a:extLst>
            <a:ext uri="{FF2B5EF4-FFF2-40B4-BE49-F238E27FC236}">
              <a16:creationId xmlns:a16="http://schemas.microsoft.com/office/drawing/2014/main" id="{00000000-0008-0000-0500-000010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09" name="Text Box 18">
          <a:extLst>
            <a:ext uri="{FF2B5EF4-FFF2-40B4-BE49-F238E27FC236}">
              <a16:creationId xmlns:a16="http://schemas.microsoft.com/office/drawing/2014/main" id="{00000000-0008-0000-0500-00001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10" name="Text Box 19">
          <a:extLst>
            <a:ext uri="{FF2B5EF4-FFF2-40B4-BE49-F238E27FC236}">
              <a16:creationId xmlns:a16="http://schemas.microsoft.com/office/drawing/2014/main" id="{00000000-0008-0000-0500-00001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1811" name="Text Box 15">
          <a:extLst>
            <a:ext uri="{FF2B5EF4-FFF2-40B4-BE49-F238E27FC236}">
              <a16:creationId xmlns:a16="http://schemas.microsoft.com/office/drawing/2014/main" id="{00000000-0008-0000-0500-00001307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2" name="Text Box 16">
          <a:extLst>
            <a:ext uri="{FF2B5EF4-FFF2-40B4-BE49-F238E27FC236}">
              <a16:creationId xmlns:a16="http://schemas.microsoft.com/office/drawing/2014/main" id="{00000000-0008-0000-0500-000014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3" name="Text Box 17">
          <a:extLst>
            <a:ext uri="{FF2B5EF4-FFF2-40B4-BE49-F238E27FC236}">
              <a16:creationId xmlns:a16="http://schemas.microsoft.com/office/drawing/2014/main" id="{00000000-0008-0000-0500-000015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4" name="Text Box 18">
          <a:extLst>
            <a:ext uri="{FF2B5EF4-FFF2-40B4-BE49-F238E27FC236}">
              <a16:creationId xmlns:a16="http://schemas.microsoft.com/office/drawing/2014/main" id="{00000000-0008-0000-0500-000016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5" name="Text Box 19">
          <a:extLst>
            <a:ext uri="{FF2B5EF4-FFF2-40B4-BE49-F238E27FC236}">
              <a16:creationId xmlns:a16="http://schemas.microsoft.com/office/drawing/2014/main" id="{00000000-0008-0000-0500-000017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83</xdr:row>
      <xdr:rowOff>504825</xdr:rowOff>
    </xdr:from>
    <xdr:ext cx="95250" cy="444014"/>
    <xdr:sp macro="" textlink="">
      <xdr:nvSpPr>
        <xdr:cNvPr id="1817" name="Text Box 15">
          <a:extLst>
            <a:ext uri="{FF2B5EF4-FFF2-40B4-BE49-F238E27FC236}">
              <a16:creationId xmlns:a16="http://schemas.microsoft.com/office/drawing/2014/main" id="{00000000-0008-0000-0500-00001907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18" name="Text Box 16">
          <a:extLst>
            <a:ext uri="{FF2B5EF4-FFF2-40B4-BE49-F238E27FC236}">
              <a16:creationId xmlns:a16="http://schemas.microsoft.com/office/drawing/2014/main" id="{00000000-0008-0000-0500-00001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19" name="Text Box 17">
          <a:extLst>
            <a:ext uri="{FF2B5EF4-FFF2-40B4-BE49-F238E27FC236}">
              <a16:creationId xmlns:a16="http://schemas.microsoft.com/office/drawing/2014/main" id="{00000000-0008-0000-0500-00001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20" name="Text Box 18">
          <a:extLst>
            <a:ext uri="{FF2B5EF4-FFF2-40B4-BE49-F238E27FC236}">
              <a16:creationId xmlns:a16="http://schemas.microsoft.com/office/drawing/2014/main" id="{00000000-0008-0000-0500-00001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21" name="Text Box 19">
          <a:extLst>
            <a:ext uri="{FF2B5EF4-FFF2-40B4-BE49-F238E27FC236}">
              <a16:creationId xmlns:a16="http://schemas.microsoft.com/office/drawing/2014/main" id="{00000000-0008-0000-0500-00001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1822" name="Text Box 15">
          <a:extLst>
            <a:ext uri="{FF2B5EF4-FFF2-40B4-BE49-F238E27FC236}">
              <a16:creationId xmlns:a16="http://schemas.microsoft.com/office/drawing/2014/main" id="{00000000-0008-0000-0500-00001E07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1823" name="Text Box 15">
          <a:extLst>
            <a:ext uri="{FF2B5EF4-FFF2-40B4-BE49-F238E27FC236}">
              <a16:creationId xmlns:a16="http://schemas.microsoft.com/office/drawing/2014/main" id="{00000000-0008-0000-0500-00001F07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83</xdr:row>
      <xdr:rowOff>504825</xdr:rowOff>
    </xdr:from>
    <xdr:ext cx="95250" cy="442269"/>
    <xdr:sp macro="" textlink="">
      <xdr:nvSpPr>
        <xdr:cNvPr id="1824" name="Text Box 15">
          <a:extLst>
            <a:ext uri="{FF2B5EF4-FFF2-40B4-BE49-F238E27FC236}">
              <a16:creationId xmlns:a16="http://schemas.microsoft.com/office/drawing/2014/main" id="{00000000-0008-0000-0500-00002007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25" name="Text Box 16">
          <a:extLst>
            <a:ext uri="{FF2B5EF4-FFF2-40B4-BE49-F238E27FC236}">
              <a16:creationId xmlns:a16="http://schemas.microsoft.com/office/drawing/2014/main" id="{00000000-0008-0000-0500-00002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26" name="Text Box 17">
          <a:extLst>
            <a:ext uri="{FF2B5EF4-FFF2-40B4-BE49-F238E27FC236}">
              <a16:creationId xmlns:a16="http://schemas.microsoft.com/office/drawing/2014/main" id="{00000000-0008-0000-0500-00002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27" name="Text Box 18">
          <a:extLst>
            <a:ext uri="{FF2B5EF4-FFF2-40B4-BE49-F238E27FC236}">
              <a16:creationId xmlns:a16="http://schemas.microsoft.com/office/drawing/2014/main" id="{00000000-0008-0000-0500-000023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213632"/>
    <xdr:sp macro="" textlink="">
      <xdr:nvSpPr>
        <xdr:cNvPr id="1828" name="Text Box 15">
          <a:extLst>
            <a:ext uri="{FF2B5EF4-FFF2-40B4-BE49-F238E27FC236}">
              <a16:creationId xmlns:a16="http://schemas.microsoft.com/office/drawing/2014/main" id="{00000000-0008-0000-0500-00002407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29" name="Text Box 16">
          <a:extLst>
            <a:ext uri="{FF2B5EF4-FFF2-40B4-BE49-F238E27FC236}">
              <a16:creationId xmlns:a16="http://schemas.microsoft.com/office/drawing/2014/main" id="{00000000-0008-0000-0500-000025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0" name="Text Box 17">
          <a:extLst>
            <a:ext uri="{FF2B5EF4-FFF2-40B4-BE49-F238E27FC236}">
              <a16:creationId xmlns:a16="http://schemas.microsoft.com/office/drawing/2014/main" id="{00000000-0008-0000-0500-000026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1" name="Text Box 18">
          <a:extLst>
            <a:ext uri="{FF2B5EF4-FFF2-40B4-BE49-F238E27FC236}">
              <a16:creationId xmlns:a16="http://schemas.microsoft.com/office/drawing/2014/main" id="{00000000-0008-0000-0500-000027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2" name="Text Box 19">
          <a:extLst>
            <a:ext uri="{FF2B5EF4-FFF2-40B4-BE49-F238E27FC236}">
              <a16:creationId xmlns:a16="http://schemas.microsoft.com/office/drawing/2014/main" id="{00000000-0008-0000-0500-000028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3" name="Text Box 16">
          <a:extLst>
            <a:ext uri="{FF2B5EF4-FFF2-40B4-BE49-F238E27FC236}">
              <a16:creationId xmlns:a16="http://schemas.microsoft.com/office/drawing/2014/main" id="{00000000-0008-0000-0500-000029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4" name="Text Box 17">
          <a:extLst>
            <a:ext uri="{FF2B5EF4-FFF2-40B4-BE49-F238E27FC236}">
              <a16:creationId xmlns:a16="http://schemas.microsoft.com/office/drawing/2014/main" id="{00000000-0008-0000-0500-00002A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5" name="Text Box 18">
          <a:extLst>
            <a:ext uri="{FF2B5EF4-FFF2-40B4-BE49-F238E27FC236}">
              <a16:creationId xmlns:a16="http://schemas.microsoft.com/office/drawing/2014/main" id="{00000000-0008-0000-0500-00002B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6" name="Text Box 19">
          <a:extLst>
            <a:ext uri="{FF2B5EF4-FFF2-40B4-BE49-F238E27FC236}">
              <a16:creationId xmlns:a16="http://schemas.microsoft.com/office/drawing/2014/main" id="{00000000-0008-0000-0500-00002C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37" name="Text Box 16">
          <a:extLst>
            <a:ext uri="{FF2B5EF4-FFF2-40B4-BE49-F238E27FC236}">
              <a16:creationId xmlns:a16="http://schemas.microsoft.com/office/drawing/2014/main" id="{00000000-0008-0000-0500-00002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38" name="Text Box 17">
          <a:extLst>
            <a:ext uri="{FF2B5EF4-FFF2-40B4-BE49-F238E27FC236}">
              <a16:creationId xmlns:a16="http://schemas.microsoft.com/office/drawing/2014/main" id="{00000000-0008-0000-0500-00002E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39" name="Text Box 18">
          <a:extLst>
            <a:ext uri="{FF2B5EF4-FFF2-40B4-BE49-F238E27FC236}">
              <a16:creationId xmlns:a16="http://schemas.microsoft.com/office/drawing/2014/main" id="{00000000-0008-0000-0500-00002F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40" name="Text Box 19">
          <a:extLst>
            <a:ext uri="{FF2B5EF4-FFF2-40B4-BE49-F238E27FC236}">
              <a16:creationId xmlns:a16="http://schemas.microsoft.com/office/drawing/2014/main" id="{00000000-0008-0000-0500-000030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1" name="Text Box 16">
          <a:extLst>
            <a:ext uri="{FF2B5EF4-FFF2-40B4-BE49-F238E27FC236}">
              <a16:creationId xmlns:a16="http://schemas.microsoft.com/office/drawing/2014/main" id="{00000000-0008-0000-0500-00003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2" name="Text Box 17">
          <a:extLst>
            <a:ext uri="{FF2B5EF4-FFF2-40B4-BE49-F238E27FC236}">
              <a16:creationId xmlns:a16="http://schemas.microsoft.com/office/drawing/2014/main" id="{00000000-0008-0000-0500-000032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3" name="Text Box 18">
          <a:extLst>
            <a:ext uri="{FF2B5EF4-FFF2-40B4-BE49-F238E27FC236}">
              <a16:creationId xmlns:a16="http://schemas.microsoft.com/office/drawing/2014/main" id="{00000000-0008-0000-0500-000033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4" name="Text Box 19">
          <a:extLst>
            <a:ext uri="{FF2B5EF4-FFF2-40B4-BE49-F238E27FC236}">
              <a16:creationId xmlns:a16="http://schemas.microsoft.com/office/drawing/2014/main" id="{00000000-0008-0000-0500-000034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5" name="Text Box 16">
          <a:extLst>
            <a:ext uri="{FF2B5EF4-FFF2-40B4-BE49-F238E27FC236}">
              <a16:creationId xmlns:a16="http://schemas.microsoft.com/office/drawing/2014/main" id="{00000000-0008-0000-0500-000035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6" name="Text Box 17">
          <a:extLst>
            <a:ext uri="{FF2B5EF4-FFF2-40B4-BE49-F238E27FC236}">
              <a16:creationId xmlns:a16="http://schemas.microsoft.com/office/drawing/2014/main" id="{00000000-0008-0000-0500-000036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7" name="Text Box 18">
          <a:extLst>
            <a:ext uri="{FF2B5EF4-FFF2-40B4-BE49-F238E27FC236}">
              <a16:creationId xmlns:a16="http://schemas.microsoft.com/office/drawing/2014/main" id="{00000000-0008-0000-0500-000037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8" name="Text Box 19">
          <a:extLst>
            <a:ext uri="{FF2B5EF4-FFF2-40B4-BE49-F238E27FC236}">
              <a16:creationId xmlns:a16="http://schemas.microsoft.com/office/drawing/2014/main" id="{00000000-0008-0000-0500-000038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89</xdr:row>
      <xdr:rowOff>504825</xdr:rowOff>
    </xdr:from>
    <xdr:ext cx="95250" cy="444014"/>
    <xdr:sp macro="" textlink="">
      <xdr:nvSpPr>
        <xdr:cNvPr id="1849" name="Text Box 15">
          <a:extLst>
            <a:ext uri="{FF2B5EF4-FFF2-40B4-BE49-F238E27FC236}">
              <a16:creationId xmlns:a16="http://schemas.microsoft.com/office/drawing/2014/main" id="{00000000-0008-0000-0500-00003907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0" name="Text Box 16">
          <a:extLst>
            <a:ext uri="{FF2B5EF4-FFF2-40B4-BE49-F238E27FC236}">
              <a16:creationId xmlns:a16="http://schemas.microsoft.com/office/drawing/2014/main" id="{00000000-0008-0000-0500-00003A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1" name="Text Box 17">
          <a:extLst>
            <a:ext uri="{FF2B5EF4-FFF2-40B4-BE49-F238E27FC236}">
              <a16:creationId xmlns:a16="http://schemas.microsoft.com/office/drawing/2014/main" id="{00000000-0008-0000-0500-00003B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2" name="Text Box 18">
          <a:extLst>
            <a:ext uri="{FF2B5EF4-FFF2-40B4-BE49-F238E27FC236}">
              <a16:creationId xmlns:a16="http://schemas.microsoft.com/office/drawing/2014/main" id="{00000000-0008-0000-0500-00003C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3" name="Text Box 19">
          <a:extLst>
            <a:ext uri="{FF2B5EF4-FFF2-40B4-BE49-F238E27FC236}">
              <a16:creationId xmlns:a16="http://schemas.microsoft.com/office/drawing/2014/main" id="{00000000-0008-0000-0500-00003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89</xdr:row>
      <xdr:rowOff>504825</xdr:rowOff>
    </xdr:from>
    <xdr:ext cx="95250" cy="442269"/>
    <xdr:sp macro="" textlink="">
      <xdr:nvSpPr>
        <xdr:cNvPr id="1854" name="Text Box 15">
          <a:extLst>
            <a:ext uri="{FF2B5EF4-FFF2-40B4-BE49-F238E27FC236}">
              <a16:creationId xmlns:a16="http://schemas.microsoft.com/office/drawing/2014/main" id="{00000000-0008-0000-0500-00003E07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55" name="Text Box 16">
          <a:extLst>
            <a:ext uri="{FF2B5EF4-FFF2-40B4-BE49-F238E27FC236}">
              <a16:creationId xmlns:a16="http://schemas.microsoft.com/office/drawing/2014/main" id="{00000000-0008-0000-0500-00003F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56" name="Text Box 17">
          <a:extLst>
            <a:ext uri="{FF2B5EF4-FFF2-40B4-BE49-F238E27FC236}">
              <a16:creationId xmlns:a16="http://schemas.microsoft.com/office/drawing/2014/main" id="{00000000-0008-0000-0500-000040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57" name="Text Box 18">
          <a:extLst>
            <a:ext uri="{FF2B5EF4-FFF2-40B4-BE49-F238E27FC236}">
              <a16:creationId xmlns:a16="http://schemas.microsoft.com/office/drawing/2014/main" id="{00000000-0008-0000-0500-00004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58" name="Text Box 16">
          <a:extLst>
            <a:ext uri="{FF2B5EF4-FFF2-40B4-BE49-F238E27FC236}">
              <a16:creationId xmlns:a16="http://schemas.microsoft.com/office/drawing/2014/main" id="{00000000-0008-0000-0500-000042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59" name="Text Box 17">
          <a:extLst>
            <a:ext uri="{FF2B5EF4-FFF2-40B4-BE49-F238E27FC236}">
              <a16:creationId xmlns:a16="http://schemas.microsoft.com/office/drawing/2014/main" id="{00000000-0008-0000-0500-000043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0" name="Text Box 18">
          <a:extLst>
            <a:ext uri="{FF2B5EF4-FFF2-40B4-BE49-F238E27FC236}">
              <a16:creationId xmlns:a16="http://schemas.microsoft.com/office/drawing/2014/main" id="{00000000-0008-0000-0500-000044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1" name="Text Box 19">
          <a:extLst>
            <a:ext uri="{FF2B5EF4-FFF2-40B4-BE49-F238E27FC236}">
              <a16:creationId xmlns:a16="http://schemas.microsoft.com/office/drawing/2014/main" id="{00000000-0008-0000-0500-000045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2" name="Text Box 16">
          <a:extLst>
            <a:ext uri="{FF2B5EF4-FFF2-40B4-BE49-F238E27FC236}">
              <a16:creationId xmlns:a16="http://schemas.microsoft.com/office/drawing/2014/main" id="{00000000-0008-0000-0500-000046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3" name="Text Box 17">
          <a:extLst>
            <a:ext uri="{FF2B5EF4-FFF2-40B4-BE49-F238E27FC236}">
              <a16:creationId xmlns:a16="http://schemas.microsoft.com/office/drawing/2014/main" id="{00000000-0008-0000-0500-000047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4" name="Text Box 18">
          <a:extLst>
            <a:ext uri="{FF2B5EF4-FFF2-40B4-BE49-F238E27FC236}">
              <a16:creationId xmlns:a16="http://schemas.microsoft.com/office/drawing/2014/main" id="{00000000-0008-0000-0500-000048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5" name="Text Box 19">
          <a:extLst>
            <a:ext uri="{FF2B5EF4-FFF2-40B4-BE49-F238E27FC236}">
              <a16:creationId xmlns:a16="http://schemas.microsoft.com/office/drawing/2014/main" id="{00000000-0008-0000-0500-000049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1866" name="Text Box 15">
          <a:extLst>
            <a:ext uri="{FF2B5EF4-FFF2-40B4-BE49-F238E27FC236}">
              <a16:creationId xmlns:a16="http://schemas.microsoft.com/office/drawing/2014/main" id="{00000000-0008-0000-0500-00004A07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442269"/>
    <xdr:sp macro="" textlink="">
      <xdr:nvSpPr>
        <xdr:cNvPr id="1867" name="Text Box 15">
          <a:extLst>
            <a:ext uri="{FF2B5EF4-FFF2-40B4-BE49-F238E27FC236}">
              <a16:creationId xmlns:a16="http://schemas.microsoft.com/office/drawing/2014/main" id="{00000000-0008-0000-0500-00004B07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1868" name="Text Box 15">
          <a:extLst>
            <a:ext uri="{FF2B5EF4-FFF2-40B4-BE49-F238E27FC236}">
              <a16:creationId xmlns:a16="http://schemas.microsoft.com/office/drawing/2014/main" id="{00000000-0008-0000-0500-00004C070000}"/>
            </a:ext>
          </a:extLst>
        </xdr:cNvPr>
        <xdr:cNvSpPr txBox="1">
          <a:spLocks noChangeArrowheads="1"/>
        </xdr:cNvSpPr>
      </xdr:nvSpPr>
      <xdr:spPr bwMode="auto">
        <a:xfrm>
          <a:off x="15475857"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1869" name="Text Box 15">
          <a:extLst>
            <a:ext uri="{FF2B5EF4-FFF2-40B4-BE49-F238E27FC236}">
              <a16:creationId xmlns:a16="http://schemas.microsoft.com/office/drawing/2014/main" id="{00000000-0008-0000-0500-00004D07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1870" name="Text Box 15">
          <a:extLst>
            <a:ext uri="{FF2B5EF4-FFF2-40B4-BE49-F238E27FC236}">
              <a16:creationId xmlns:a16="http://schemas.microsoft.com/office/drawing/2014/main" id="{00000000-0008-0000-0500-00004E07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213632"/>
    <xdr:sp macro="" textlink="">
      <xdr:nvSpPr>
        <xdr:cNvPr id="1871" name="Text Box 15">
          <a:extLst>
            <a:ext uri="{FF2B5EF4-FFF2-40B4-BE49-F238E27FC236}">
              <a16:creationId xmlns:a16="http://schemas.microsoft.com/office/drawing/2014/main" id="{00000000-0008-0000-0500-00004F07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2" name="Text Box 16">
          <a:extLst>
            <a:ext uri="{FF2B5EF4-FFF2-40B4-BE49-F238E27FC236}">
              <a16:creationId xmlns:a16="http://schemas.microsoft.com/office/drawing/2014/main" id="{00000000-0008-0000-0500-00005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3" name="Text Box 17">
          <a:extLst>
            <a:ext uri="{FF2B5EF4-FFF2-40B4-BE49-F238E27FC236}">
              <a16:creationId xmlns:a16="http://schemas.microsoft.com/office/drawing/2014/main" id="{00000000-0008-0000-0500-000051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4" name="Text Box 18">
          <a:extLst>
            <a:ext uri="{FF2B5EF4-FFF2-40B4-BE49-F238E27FC236}">
              <a16:creationId xmlns:a16="http://schemas.microsoft.com/office/drawing/2014/main" id="{00000000-0008-0000-0500-000052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5" name="Text Box 19">
          <a:extLst>
            <a:ext uri="{FF2B5EF4-FFF2-40B4-BE49-F238E27FC236}">
              <a16:creationId xmlns:a16="http://schemas.microsoft.com/office/drawing/2014/main" id="{00000000-0008-0000-0500-000053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6" name="Text Box 16">
          <a:extLst>
            <a:ext uri="{FF2B5EF4-FFF2-40B4-BE49-F238E27FC236}">
              <a16:creationId xmlns:a16="http://schemas.microsoft.com/office/drawing/2014/main" id="{00000000-0008-0000-0500-00005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7" name="Text Box 17">
          <a:extLst>
            <a:ext uri="{FF2B5EF4-FFF2-40B4-BE49-F238E27FC236}">
              <a16:creationId xmlns:a16="http://schemas.microsoft.com/office/drawing/2014/main" id="{00000000-0008-0000-0500-000055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8" name="Text Box 18">
          <a:extLst>
            <a:ext uri="{FF2B5EF4-FFF2-40B4-BE49-F238E27FC236}">
              <a16:creationId xmlns:a16="http://schemas.microsoft.com/office/drawing/2014/main" id="{00000000-0008-0000-0500-000056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9" name="Text Box 19">
          <a:extLst>
            <a:ext uri="{FF2B5EF4-FFF2-40B4-BE49-F238E27FC236}">
              <a16:creationId xmlns:a16="http://schemas.microsoft.com/office/drawing/2014/main" id="{00000000-0008-0000-0500-000057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0" name="Text Box 16">
          <a:extLst>
            <a:ext uri="{FF2B5EF4-FFF2-40B4-BE49-F238E27FC236}">
              <a16:creationId xmlns:a16="http://schemas.microsoft.com/office/drawing/2014/main" id="{00000000-0008-0000-0500-000058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1" name="Text Box 17">
          <a:extLst>
            <a:ext uri="{FF2B5EF4-FFF2-40B4-BE49-F238E27FC236}">
              <a16:creationId xmlns:a16="http://schemas.microsoft.com/office/drawing/2014/main" id="{00000000-0008-0000-0500-000059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2" name="Text Box 18">
          <a:extLst>
            <a:ext uri="{FF2B5EF4-FFF2-40B4-BE49-F238E27FC236}">
              <a16:creationId xmlns:a16="http://schemas.microsoft.com/office/drawing/2014/main" id="{00000000-0008-0000-0500-00005A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3" name="Text Box 19">
          <a:extLst>
            <a:ext uri="{FF2B5EF4-FFF2-40B4-BE49-F238E27FC236}">
              <a16:creationId xmlns:a16="http://schemas.microsoft.com/office/drawing/2014/main" id="{00000000-0008-0000-0500-00005B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95</xdr:row>
      <xdr:rowOff>504825</xdr:rowOff>
    </xdr:from>
    <xdr:ext cx="95250" cy="444014"/>
    <xdr:sp macro="" textlink="">
      <xdr:nvSpPr>
        <xdr:cNvPr id="1884" name="Text Box 15">
          <a:extLst>
            <a:ext uri="{FF2B5EF4-FFF2-40B4-BE49-F238E27FC236}">
              <a16:creationId xmlns:a16="http://schemas.microsoft.com/office/drawing/2014/main" id="{00000000-0008-0000-0500-00005C07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5" name="Text Box 16">
          <a:extLst>
            <a:ext uri="{FF2B5EF4-FFF2-40B4-BE49-F238E27FC236}">
              <a16:creationId xmlns:a16="http://schemas.microsoft.com/office/drawing/2014/main" id="{00000000-0008-0000-0500-00005D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6" name="Text Box 17">
          <a:extLst>
            <a:ext uri="{FF2B5EF4-FFF2-40B4-BE49-F238E27FC236}">
              <a16:creationId xmlns:a16="http://schemas.microsoft.com/office/drawing/2014/main" id="{00000000-0008-0000-0500-00005E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7" name="Text Box 18">
          <a:extLst>
            <a:ext uri="{FF2B5EF4-FFF2-40B4-BE49-F238E27FC236}">
              <a16:creationId xmlns:a16="http://schemas.microsoft.com/office/drawing/2014/main" id="{00000000-0008-0000-0500-00005F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8" name="Text Box 19">
          <a:extLst>
            <a:ext uri="{FF2B5EF4-FFF2-40B4-BE49-F238E27FC236}">
              <a16:creationId xmlns:a16="http://schemas.microsoft.com/office/drawing/2014/main" id="{00000000-0008-0000-0500-00006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95</xdr:row>
      <xdr:rowOff>504825</xdr:rowOff>
    </xdr:from>
    <xdr:ext cx="95250" cy="442269"/>
    <xdr:sp macro="" textlink="">
      <xdr:nvSpPr>
        <xdr:cNvPr id="1889" name="Text Box 15">
          <a:extLst>
            <a:ext uri="{FF2B5EF4-FFF2-40B4-BE49-F238E27FC236}">
              <a16:creationId xmlns:a16="http://schemas.microsoft.com/office/drawing/2014/main" id="{00000000-0008-0000-0500-00006107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90" name="Text Box 16">
          <a:extLst>
            <a:ext uri="{FF2B5EF4-FFF2-40B4-BE49-F238E27FC236}">
              <a16:creationId xmlns:a16="http://schemas.microsoft.com/office/drawing/2014/main" id="{00000000-0008-0000-0500-000062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91" name="Text Box 17">
          <a:extLst>
            <a:ext uri="{FF2B5EF4-FFF2-40B4-BE49-F238E27FC236}">
              <a16:creationId xmlns:a16="http://schemas.microsoft.com/office/drawing/2014/main" id="{00000000-0008-0000-0500-000063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92" name="Text Box 18">
          <a:extLst>
            <a:ext uri="{FF2B5EF4-FFF2-40B4-BE49-F238E27FC236}">
              <a16:creationId xmlns:a16="http://schemas.microsoft.com/office/drawing/2014/main" id="{00000000-0008-0000-0500-00006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3" name="Text Box 16">
          <a:extLst>
            <a:ext uri="{FF2B5EF4-FFF2-40B4-BE49-F238E27FC236}">
              <a16:creationId xmlns:a16="http://schemas.microsoft.com/office/drawing/2014/main" id="{00000000-0008-0000-0500-000065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4" name="Text Box 17">
          <a:extLst>
            <a:ext uri="{FF2B5EF4-FFF2-40B4-BE49-F238E27FC236}">
              <a16:creationId xmlns:a16="http://schemas.microsoft.com/office/drawing/2014/main" id="{00000000-0008-0000-0500-000066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5" name="Text Box 18">
          <a:extLst>
            <a:ext uri="{FF2B5EF4-FFF2-40B4-BE49-F238E27FC236}">
              <a16:creationId xmlns:a16="http://schemas.microsoft.com/office/drawing/2014/main" id="{00000000-0008-0000-0500-000067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6" name="Text Box 19">
          <a:extLst>
            <a:ext uri="{FF2B5EF4-FFF2-40B4-BE49-F238E27FC236}">
              <a16:creationId xmlns:a16="http://schemas.microsoft.com/office/drawing/2014/main" id="{00000000-0008-0000-0500-000068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7" name="Text Box 16">
          <a:extLst>
            <a:ext uri="{FF2B5EF4-FFF2-40B4-BE49-F238E27FC236}">
              <a16:creationId xmlns:a16="http://schemas.microsoft.com/office/drawing/2014/main" id="{00000000-0008-0000-0500-000069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8" name="Text Box 17">
          <a:extLst>
            <a:ext uri="{FF2B5EF4-FFF2-40B4-BE49-F238E27FC236}">
              <a16:creationId xmlns:a16="http://schemas.microsoft.com/office/drawing/2014/main" id="{00000000-0008-0000-0500-00006A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9" name="Text Box 18">
          <a:extLst>
            <a:ext uri="{FF2B5EF4-FFF2-40B4-BE49-F238E27FC236}">
              <a16:creationId xmlns:a16="http://schemas.microsoft.com/office/drawing/2014/main" id="{00000000-0008-0000-0500-00006B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900" name="Text Box 19">
          <a:extLst>
            <a:ext uri="{FF2B5EF4-FFF2-40B4-BE49-F238E27FC236}">
              <a16:creationId xmlns:a16="http://schemas.microsoft.com/office/drawing/2014/main" id="{00000000-0008-0000-0500-00006C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1" name="Text Box 16">
          <a:extLst>
            <a:ext uri="{FF2B5EF4-FFF2-40B4-BE49-F238E27FC236}">
              <a16:creationId xmlns:a16="http://schemas.microsoft.com/office/drawing/2014/main" id="{00000000-0008-0000-0500-00006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2" name="Text Box 17">
          <a:extLst>
            <a:ext uri="{FF2B5EF4-FFF2-40B4-BE49-F238E27FC236}">
              <a16:creationId xmlns:a16="http://schemas.microsoft.com/office/drawing/2014/main" id="{00000000-0008-0000-0500-00006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3" name="Text Box 18">
          <a:extLst>
            <a:ext uri="{FF2B5EF4-FFF2-40B4-BE49-F238E27FC236}">
              <a16:creationId xmlns:a16="http://schemas.microsoft.com/office/drawing/2014/main" id="{00000000-0008-0000-0500-00006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4" name="Text Box 19">
          <a:extLst>
            <a:ext uri="{FF2B5EF4-FFF2-40B4-BE49-F238E27FC236}">
              <a16:creationId xmlns:a16="http://schemas.microsoft.com/office/drawing/2014/main" id="{00000000-0008-0000-0500-00007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1905" name="Text Box 15">
          <a:extLst>
            <a:ext uri="{FF2B5EF4-FFF2-40B4-BE49-F238E27FC236}">
              <a16:creationId xmlns:a16="http://schemas.microsoft.com/office/drawing/2014/main" id="{00000000-0008-0000-0500-00007107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6" name="Text Box 16">
          <a:extLst>
            <a:ext uri="{FF2B5EF4-FFF2-40B4-BE49-F238E27FC236}">
              <a16:creationId xmlns:a16="http://schemas.microsoft.com/office/drawing/2014/main" id="{00000000-0008-0000-0500-000072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7" name="Text Box 17">
          <a:extLst>
            <a:ext uri="{FF2B5EF4-FFF2-40B4-BE49-F238E27FC236}">
              <a16:creationId xmlns:a16="http://schemas.microsoft.com/office/drawing/2014/main" id="{00000000-0008-0000-0500-000073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8" name="Text Box 18">
          <a:extLst>
            <a:ext uri="{FF2B5EF4-FFF2-40B4-BE49-F238E27FC236}">
              <a16:creationId xmlns:a16="http://schemas.microsoft.com/office/drawing/2014/main" id="{00000000-0008-0000-0500-00007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9" name="Text Box 19">
          <a:extLst>
            <a:ext uri="{FF2B5EF4-FFF2-40B4-BE49-F238E27FC236}">
              <a16:creationId xmlns:a16="http://schemas.microsoft.com/office/drawing/2014/main" id="{00000000-0008-0000-0500-00007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442269"/>
    <xdr:sp macro="" textlink="">
      <xdr:nvSpPr>
        <xdr:cNvPr id="1910" name="Text Box 15">
          <a:extLst>
            <a:ext uri="{FF2B5EF4-FFF2-40B4-BE49-F238E27FC236}">
              <a16:creationId xmlns:a16="http://schemas.microsoft.com/office/drawing/2014/main" id="{00000000-0008-0000-0500-00007607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1" name="Text Box 16">
          <a:extLst>
            <a:ext uri="{FF2B5EF4-FFF2-40B4-BE49-F238E27FC236}">
              <a16:creationId xmlns:a16="http://schemas.microsoft.com/office/drawing/2014/main" id="{00000000-0008-0000-0500-000077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2" name="Text Box 17">
          <a:extLst>
            <a:ext uri="{FF2B5EF4-FFF2-40B4-BE49-F238E27FC236}">
              <a16:creationId xmlns:a16="http://schemas.microsoft.com/office/drawing/2014/main" id="{00000000-0008-0000-0500-000078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3" name="Text Box 18">
          <a:extLst>
            <a:ext uri="{FF2B5EF4-FFF2-40B4-BE49-F238E27FC236}">
              <a16:creationId xmlns:a16="http://schemas.microsoft.com/office/drawing/2014/main" id="{00000000-0008-0000-0500-000079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4" name="Text Box 19">
          <a:extLst>
            <a:ext uri="{FF2B5EF4-FFF2-40B4-BE49-F238E27FC236}">
              <a16:creationId xmlns:a16="http://schemas.microsoft.com/office/drawing/2014/main" id="{00000000-0008-0000-0500-00007A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1915" name="Text Box 15">
          <a:extLst>
            <a:ext uri="{FF2B5EF4-FFF2-40B4-BE49-F238E27FC236}">
              <a16:creationId xmlns:a16="http://schemas.microsoft.com/office/drawing/2014/main" id="{00000000-0008-0000-0500-00007B070000}"/>
            </a:ext>
          </a:extLst>
        </xdr:cNvPr>
        <xdr:cNvSpPr txBox="1">
          <a:spLocks noChangeArrowheads="1"/>
        </xdr:cNvSpPr>
      </xdr:nvSpPr>
      <xdr:spPr bwMode="auto">
        <a:xfrm>
          <a:off x="15475857"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101</xdr:row>
      <xdr:rowOff>504825</xdr:rowOff>
    </xdr:from>
    <xdr:ext cx="95250" cy="444014"/>
    <xdr:sp macro="" textlink="">
      <xdr:nvSpPr>
        <xdr:cNvPr id="1916" name="Text Box 15">
          <a:extLst>
            <a:ext uri="{FF2B5EF4-FFF2-40B4-BE49-F238E27FC236}">
              <a16:creationId xmlns:a16="http://schemas.microsoft.com/office/drawing/2014/main" id="{00000000-0008-0000-0500-00007C07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17" name="Text Box 16">
          <a:extLst>
            <a:ext uri="{FF2B5EF4-FFF2-40B4-BE49-F238E27FC236}">
              <a16:creationId xmlns:a16="http://schemas.microsoft.com/office/drawing/2014/main" id="{00000000-0008-0000-0500-00007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18" name="Text Box 17">
          <a:extLst>
            <a:ext uri="{FF2B5EF4-FFF2-40B4-BE49-F238E27FC236}">
              <a16:creationId xmlns:a16="http://schemas.microsoft.com/office/drawing/2014/main" id="{00000000-0008-0000-0500-00007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19" name="Text Box 18">
          <a:extLst>
            <a:ext uri="{FF2B5EF4-FFF2-40B4-BE49-F238E27FC236}">
              <a16:creationId xmlns:a16="http://schemas.microsoft.com/office/drawing/2014/main" id="{00000000-0008-0000-0500-00007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20" name="Text Box 19">
          <a:extLst>
            <a:ext uri="{FF2B5EF4-FFF2-40B4-BE49-F238E27FC236}">
              <a16:creationId xmlns:a16="http://schemas.microsoft.com/office/drawing/2014/main" id="{00000000-0008-0000-0500-00008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1921" name="Text Box 15">
          <a:extLst>
            <a:ext uri="{FF2B5EF4-FFF2-40B4-BE49-F238E27FC236}">
              <a16:creationId xmlns:a16="http://schemas.microsoft.com/office/drawing/2014/main" id="{00000000-0008-0000-0500-00008107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1922" name="Text Box 15">
          <a:extLst>
            <a:ext uri="{FF2B5EF4-FFF2-40B4-BE49-F238E27FC236}">
              <a16:creationId xmlns:a16="http://schemas.microsoft.com/office/drawing/2014/main" id="{00000000-0008-0000-0500-00008207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101</xdr:row>
      <xdr:rowOff>504825</xdr:rowOff>
    </xdr:from>
    <xdr:ext cx="95250" cy="442269"/>
    <xdr:sp macro="" textlink="">
      <xdr:nvSpPr>
        <xdr:cNvPr id="1923" name="Text Box 15">
          <a:extLst>
            <a:ext uri="{FF2B5EF4-FFF2-40B4-BE49-F238E27FC236}">
              <a16:creationId xmlns:a16="http://schemas.microsoft.com/office/drawing/2014/main" id="{00000000-0008-0000-0500-00008307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24" name="Text Box 16">
          <a:extLst>
            <a:ext uri="{FF2B5EF4-FFF2-40B4-BE49-F238E27FC236}">
              <a16:creationId xmlns:a16="http://schemas.microsoft.com/office/drawing/2014/main" id="{00000000-0008-0000-0500-00008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25" name="Text Box 17">
          <a:extLst>
            <a:ext uri="{FF2B5EF4-FFF2-40B4-BE49-F238E27FC236}">
              <a16:creationId xmlns:a16="http://schemas.microsoft.com/office/drawing/2014/main" id="{00000000-0008-0000-0500-00008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26" name="Text Box 18">
          <a:extLst>
            <a:ext uri="{FF2B5EF4-FFF2-40B4-BE49-F238E27FC236}">
              <a16:creationId xmlns:a16="http://schemas.microsoft.com/office/drawing/2014/main" id="{00000000-0008-0000-0500-000086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213632"/>
    <xdr:sp macro="" textlink="">
      <xdr:nvSpPr>
        <xdr:cNvPr id="1927" name="Text Box 15">
          <a:extLst>
            <a:ext uri="{FF2B5EF4-FFF2-40B4-BE49-F238E27FC236}">
              <a16:creationId xmlns:a16="http://schemas.microsoft.com/office/drawing/2014/main" id="{00000000-0008-0000-0500-00008707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28" name="Text Box 16">
          <a:extLst>
            <a:ext uri="{FF2B5EF4-FFF2-40B4-BE49-F238E27FC236}">
              <a16:creationId xmlns:a16="http://schemas.microsoft.com/office/drawing/2014/main" id="{00000000-0008-0000-0500-000088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29" name="Text Box 17">
          <a:extLst>
            <a:ext uri="{FF2B5EF4-FFF2-40B4-BE49-F238E27FC236}">
              <a16:creationId xmlns:a16="http://schemas.microsoft.com/office/drawing/2014/main" id="{00000000-0008-0000-0500-000089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0" name="Text Box 18">
          <a:extLst>
            <a:ext uri="{FF2B5EF4-FFF2-40B4-BE49-F238E27FC236}">
              <a16:creationId xmlns:a16="http://schemas.microsoft.com/office/drawing/2014/main" id="{00000000-0008-0000-0500-00008A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1" name="Text Box 19">
          <a:extLst>
            <a:ext uri="{FF2B5EF4-FFF2-40B4-BE49-F238E27FC236}">
              <a16:creationId xmlns:a16="http://schemas.microsoft.com/office/drawing/2014/main" id="{00000000-0008-0000-0500-00008B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2" name="Text Box 16">
          <a:extLst>
            <a:ext uri="{FF2B5EF4-FFF2-40B4-BE49-F238E27FC236}">
              <a16:creationId xmlns:a16="http://schemas.microsoft.com/office/drawing/2014/main" id="{00000000-0008-0000-0500-00008C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3" name="Text Box 17">
          <a:extLst>
            <a:ext uri="{FF2B5EF4-FFF2-40B4-BE49-F238E27FC236}">
              <a16:creationId xmlns:a16="http://schemas.microsoft.com/office/drawing/2014/main" id="{00000000-0008-0000-0500-00008D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4" name="Text Box 18">
          <a:extLst>
            <a:ext uri="{FF2B5EF4-FFF2-40B4-BE49-F238E27FC236}">
              <a16:creationId xmlns:a16="http://schemas.microsoft.com/office/drawing/2014/main" id="{00000000-0008-0000-0500-00008E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5" name="Text Box 19">
          <a:extLst>
            <a:ext uri="{FF2B5EF4-FFF2-40B4-BE49-F238E27FC236}">
              <a16:creationId xmlns:a16="http://schemas.microsoft.com/office/drawing/2014/main" id="{00000000-0008-0000-0500-00008F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6" name="Text Box 16">
          <a:extLst>
            <a:ext uri="{FF2B5EF4-FFF2-40B4-BE49-F238E27FC236}">
              <a16:creationId xmlns:a16="http://schemas.microsoft.com/office/drawing/2014/main" id="{00000000-0008-0000-0500-00009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7" name="Text Box 17">
          <a:extLst>
            <a:ext uri="{FF2B5EF4-FFF2-40B4-BE49-F238E27FC236}">
              <a16:creationId xmlns:a16="http://schemas.microsoft.com/office/drawing/2014/main" id="{00000000-0008-0000-0500-000091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8" name="Text Box 18">
          <a:extLst>
            <a:ext uri="{FF2B5EF4-FFF2-40B4-BE49-F238E27FC236}">
              <a16:creationId xmlns:a16="http://schemas.microsoft.com/office/drawing/2014/main" id="{00000000-0008-0000-0500-000092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9" name="Text Box 19">
          <a:extLst>
            <a:ext uri="{FF2B5EF4-FFF2-40B4-BE49-F238E27FC236}">
              <a16:creationId xmlns:a16="http://schemas.microsoft.com/office/drawing/2014/main" id="{00000000-0008-0000-0500-000093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0" name="Text Box 16">
          <a:extLst>
            <a:ext uri="{FF2B5EF4-FFF2-40B4-BE49-F238E27FC236}">
              <a16:creationId xmlns:a16="http://schemas.microsoft.com/office/drawing/2014/main" id="{00000000-0008-0000-0500-00009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1" name="Text Box 17">
          <a:extLst>
            <a:ext uri="{FF2B5EF4-FFF2-40B4-BE49-F238E27FC236}">
              <a16:creationId xmlns:a16="http://schemas.microsoft.com/office/drawing/2014/main" id="{00000000-0008-0000-0500-000095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2" name="Text Box 18">
          <a:extLst>
            <a:ext uri="{FF2B5EF4-FFF2-40B4-BE49-F238E27FC236}">
              <a16:creationId xmlns:a16="http://schemas.microsoft.com/office/drawing/2014/main" id="{00000000-0008-0000-0500-000096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3" name="Text Box 19">
          <a:extLst>
            <a:ext uri="{FF2B5EF4-FFF2-40B4-BE49-F238E27FC236}">
              <a16:creationId xmlns:a16="http://schemas.microsoft.com/office/drawing/2014/main" id="{00000000-0008-0000-0500-000097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4" name="Text Box 16">
          <a:extLst>
            <a:ext uri="{FF2B5EF4-FFF2-40B4-BE49-F238E27FC236}">
              <a16:creationId xmlns:a16="http://schemas.microsoft.com/office/drawing/2014/main" id="{00000000-0008-0000-0500-000098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5" name="Text Box 17">
          <a:extLst>
            <a:ext uri="{FF2B5EF4-FFF2-40B4-BE49-F238E27FC236}">
              <a16:creationId xmlns:a16="http://schemas.microsoft.com/office/drawing/2014/main" id="{00000000-0008-0000-0500-000099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6" name="Text Box 18">
          <a:extLst>
            <a:ext uri="{FF2B5EF4-FFF2-40B4-BE49-F238E27FC236}">
              <a16:creationId xmlns:a16="http://schemas.microsoft.com/office/drawing/2014/main" id="{00000000-0008-0000-0500-00009A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7" name="Text Box 19">
          <a:extLst>
            <a:ext uri="{FF2B5EF4-FFF2-40B4-BE49-F238E27FC236}">
              <a16:creationId xmlns:a16="http://schemas.microsoft.com/office/drawing/2014/main" id="{00000000-0008-0000-0500-00009B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107</xdr:row>
      <xdr:rowOff>504825</xdr:rowOff>
    </xdr:from>
    <xdr:ext cx="95250" cy="444014"/>
    <xdr:sp macro="" textlink="">
      <xdr:nvSpPr>
        <xdr:cNvPr id="1948" name="Text Box 15">
          <a:extLst>
            <a:ext uri="{FF2B5EF4-FFF2-40B4-BE49-F238E27FC236}">
              <a16:creationId xmlns:a16="http://schemas.microsoft.com/office/drawing/2014/main" id="{00000000-0008-0000-0500-00009C07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49" name="Text Box 16">
          <a:extLst>
            <a:ext uri="{FF2B5EF4-FFF2-40B4-BE49-F238E27FC236}">
              <a16:creationId xmlns:a16="http://schemas.microsoft.com/office/drawing/2014/main" id="{00000000-0008-0000-0500-00009D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50" name="Text Box 17">
          <a:extLst>
            <a:ext uri="{FF2B5EF4-FFF2-40B4-BE49-F238E27FC236}">
              <a16:creationId xmlns:a16="http://schemas.microsoft.com/office/drawing/2014/main" id="{00000000-0008-0000-0500-00009E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51" name="Text Box 18">
          <a:extLst>
            <a:ext uri="{FF2B5EF4-FFF2-40B4-BE49-F238E27FC236}">
              <a16:creationId xmlns:a16="http://schemas.microsoft.com/office/drawing/2014/main" id="{00000000-0008-0000-0500-00009F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52" name="Text Box 19">
          <a:extLst>
            <a:ext uri="{FF2B5EF4-FFF2-40B4-BE49-F238E27FC236}">
              <a16:creationId xmlns:a16="http://schemas.microsoft.com/office/drawing/2014/main" id="{00000000-0008-0000-0500-0000A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107</xdr:row>
      <xdr:rowOff>504825</xdr:rowOff>
    </xdr:from>
    <xdr:ext cx="95250" cy="442269"/>
    <xdr:sp macro="" textlink="">
      <xdr:nvSpPr>
        <xdr:cNvPr id="1953" name="Text Box 15">
          <a:extLst>
            <a:ext uri="{FF2B5EF4-FFF2-40B4-BE49-F238E27FC236}">
              <a16:creationId xmlns:a16="http://schemas.microsoft.com/office/drawing/2014/main" id="{00000000-0008-0000-0500-0000A107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54" name="Text Box 16">
          <a:extLst>
            <a:ext uri="{FF2B5EF4-FFF2-40B4-BE49-F238E27FC236}">
              <a16:creationId xmlns:a16="http://schemas.microsoft.com/office/drawing/2014/main" id="{00000000-0008-0000-0500-0000A2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55" name="Text Box 17">
          <a:extLst>
            <a:ext uri="{FF2B5EF4-FFF2-40B4-BE49-F238E27FC236}">
              <a16:creationId xmlns:a16="http://schemas.microsoft.com/office/drawing/2014/main" id="{00000000-0008-0000-0500-0000A3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56" name="Text Box 18">
          <a:extLst>
            <a:ext uri="{FF2B5EF4-FFF2-40B4-BE49-F238E27FC236}">
              <a16:creationId xmlns:a16="http://schemas.microsoft.com/office/drawing/2014/main" id="{00000000-0008-0000-0500-0000A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57" name="Text Box 16">
          <a:extLst>
            <a:ext uri="{FF2B5EF4-FFF2-40B4-BE49-F238E27FC236}">
              <a16:creationId xmlns:a16="http://schemas.microsoft.com/office/drawing/2014/main" id="{00000000-0008-0000-0500-0000A5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58" name="Text Box 17">
          <a:extLst>
            <a:ext uri="{FF2B5EF4-FFF2-40B4-BE49-F238E27FC236}">
              <a16:creationId xmlns:a16="http://schemas.microsoft.com/office/drawing/2014/main" id="{00000000-0008-0000-0500-0000A6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59" name="Text Box 18">
          <a:extLst>
            <a:ext uri="{FF2B5EF4-FFF2-40B4-BE49-F238E27FC236}">
              <a16:creationId xmlns:a16="http://schemas.microsoft.com/office/drawing/2014/main" id="{00000000-0008-0000-0500-0000A7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0" name="Text Box 19">
          <a:extLst>
            <a:ext uri="{FF2B5EF4-FFF2-40B4-BE49-F238E27FC236}">
              <a16:creationId xmlns:a16="http://schemas.microsoft.com/office/drawing/2014/main" id="{00000000-0008-0000-0500-0000A8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1" name="Text Box 16">
          <a:extLst>
            <a:ext uri="{FF2B5EF4-FFF2-40B4-BE49-F238E27FC236}">
              <a16:creationId xmlns:a16="http://schemas.microsoft.com/office/drawing/2014/main" id="{00000000-0008-0000-0500-0000A9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2" name="Text Box 17">
          <a:extLst>
            <a:ext uri="{FF2B5EF4-FFF2-40B4-BE49-F238E27FC236}">
              <a16:creationId xmlns:a16="http://schemas.microsoft.com/office/drawing/2014/main" id="{00000000-0008-0000-0500-0000AA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3" name="Text Box 18">
          <a:extLst>
            <a:ext uri="{FF2B5EF4-FFF2-40B4-BE49-F238E27FC236}">
              <a16:creationId xmlns:a16="http://schemas.microsoft.com/office/drawing/2014/main" id="{00000000-0008-0000-0500-0000AB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4" name="Text Box 19">
          <a:extLst>
            <a:ext uri="{FF2B5EF4-FFF2-40B4-BE49-F238E27FC236}">
              <a16:creationId xmlns:a16="http://schemas.microsoft.com/office/drawing/2014/main" id="{00000000-0008-0000-0500-0000AC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1965" name="Text Box 15">
          <a:extLst>
            <a:ext uri="{FF2B5EF4-FFF2-40B4-BE49-F238E27FC236}">
              <a16:creationId xmlns:a16="http://schemas.microsoft.com/office/drawing/2014/main" id="{00000000-0008-0000-0500-0000AD07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1966" name="Text Box 15">
          <a:extLst>
            <a:ext uri="{FF2B5EF4-FFF2-40B4-BE49-F238E27FC236}">
              <a16:creationId xmlns:a16="http://schemas.microsoft.com/office/drawing/2014/main" id="{00000000-0008-0000-0500-0000AE07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1967" name="Text Box 15">
          <a:extLst>
            <a:ext uri="{FF2B5EF4-FFF2-40B4-BE49-F238E27FC236}">
              <a16:creationId xmlns:a16="http://schemas.microsoft.com/office/drawing/2014/main" id="{00000000-0008-0000-0500-0000AF070000}"/>
            </a:ext>
          </a:extLst>
        </xdr:cNvPr>
        <xdr:cNvSpPr txBox="1">
          <a:spLocks noChangeArrowheads="1"/>
        </xdr:cNvSpPr>
      </xdr:nvSpPr>
      <xdr:spPr bwMode="auto">
        <a:xfrm>
          <a:off x="15475857"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1968" name="Text Box 15">
          <a:extLst>
            <a:ext uri="{FF2B5EF4-FFF2-40B4-BE49-F238E27FC236}">
              <a16:creationId xmlns:a16="http://schemas.microsoft.com/office/drawing/2014/main" id="{00000000-0008-0000-0500-0000B007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1969" name="Text Box 15">
          <a:extLst>
            <a:ext uri="{FF2B5EF4-FFF2-40B4-BE49-F238E27FC236}">
              <a16:creationId xmlns:a16="http://schemas.microsoft.com/office/drawing/2014/main" id="{00000000-0008-0000-0500-0000B107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213632"/>
    <xdr:sp macro="" textlink="">
      <xdr:nvSpPr>
        <xdr:cNvPr id="1970" name="Text Box 15">
          <a:extLst>
            <a:ext uri="{FF2B5EF4-FFF2-40B4-BE49-F238E27FC236}">
              <a16:creationId xmlns:a16="http://schemas.microsoft.com/office/drawing/2014/main" id="{00000000-0008-0000-0500-0000B207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1" name="Text Box 16">
          <a:extLst>
            <a:ext uri="{FF2B5EF4-FFF2-40B4-BE49-F238E27FC236}">
              <a16:creationId xmlns:a16="http://schemas.microsoft.com/office/drawing/2014/main" id="{00000000-0008-0000-0500-0000B3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2" name="Text Box 17">
          <a:extLst>
            <a:ext uri="{FF2B5EF4-FFF2-40B4-BE49-F238E27FC236}">
              <a16:creationId xmlns:a16="http://schemas.microsoft.com/office/drawing/2014/main" id="{00000000-0008-0000-0500-0000B4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3" name="Text Box 18">
          <a:extLst>
            <a:ext uri="{FF2B5EF4-FFF2-40B4-BE49-F238E27FC236}">
              <a16:creationId xmlns:a16="http://schemas.microsoft.com/office/drawing/2014/main" id="{00000000-0008-0000-0500-0000B5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4" name="Text Box 19">
          <a:extLst>
            <a:ext uri="{FF2B5EF4-FFF2-40B4-BE49-F238E27FC236}">
              <a16:creationId xmlns:a16="http://schemas.microsoft.com/office/drawing/2014/main" id="{00000000-0008-0000-0500-0000B6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5" name="Text Box 16">
          <a:extLst>
            <a:ext uri="{FF2B5EF4-FFF2-40B4-BE49-F238E27FC236}">
              <a16:creationId xmlns:a16="http://schemas.microsoft.com/office/drawing/2014/main" id="{00000000-0008-0000-0500-0000B7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6" name="Text Box 17">
          <a:extLst>
            <a:ext uri="{FF2B5EF4-FFF2-40B4-BE49-F238E27FC236}">
              <a16:creationId xmlns:a16="http://schemas.microsoft.com/office/drawing/2014/main" id="{00000000-0008-0000-0500-0000B8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7" name="Text Box 18">
          <a:extLst>
            <a:ext uri="{FF2B5EF4-FFF2-40B4-BE49-F238E27FC236}">
              <a16:creationId xmlns:a16="http://schemas.microsoft.com/office/drawing/2014/main" id="{00000000-0008-0000-0500-0000B9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8" name="Text Box 19">
          <a:extLst>
            <a:ext uri="{FF2B5EF4-FFF2-40B4-BE49-F238E27FC236}">
              <a16:creationId xmlns:a16="http://schemas.microsoft.com/office/drawing/2014/main" id="{00000000-0008-0000-0500-0000BA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79" name="Text Box 16">
          <a:extLst>
            <a:ext uri="{FF2B5EF4-FFF2-40B4-BE49-F238E27FC236}">
              <a16:creationId xmlns:a16="http://schemas.microsoft.com/office/drawing/2014/main" id="{00000000-0008-0000-0500-0000BB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80" name="Text Box 17">
          <a:extLst>
            <a:ext uri="{FF2B5EF4-FFF2-40B4-BE49-F238E27FC236}">
              <a16:creationId xmlns:a16="http://schemas.microsoft.com/office/drawing/2014/main" id="{00000000-0008-0000-0500-0000BC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81" name="Text Box 18">
          <a:extLst>
            <a:ext uri="{FF2B5EF4-FFF2-40B4-BE49-F238E27FC236}">
              <a16:creationId xmlns:a16="http://schemas.microsoft.com/office/drawing/2014/main" id="{00000000-0008-0000-0500-0000BD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82" name="Text Box 19">
          <a:extLst>
            <a:ext uri="{FF2B5EF4-FFF2-40B4-BE49-F238E27FC236}">
              <a16:creationId xmlns:a16="http://schemas.microsoft.com/office/drawing/2014/main" id="{00000000-0008-0000-0500-0000BE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3" name="Text Box 16">
          <a:extLst>
            <a:ext uri="{FF2B5EF4-FFF2-40B4-BE49-F238E27FC236}">
              <a16:creationId xmlns:a16="http://schemas.microsoft.com/office/drawing/2014/main" id="{00000000-0008-0000-0500-0000BF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4" name="Text Box 17">
          <a:extLst>
            <a:ext uri="{FF2B5EF4-FFF2-40B4-BE49-F238E27FC236}">
              <a16:creationId xmlns:a16="http://schemas.microsoft.com/office/drawing/2014/main" id="{00000000-0008-0000-0500-0000C0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5" name="Text Box 18">
          <a:extLst>
            <a:ext uri="{FF2B5EF4-FFF2-40B4-BE49-F238E27FC236}">
              <a16:creationId xmlns:a16="http://schemas.microsoft.com/office/drawing/2014/main" id="{00000000-0008-0000-0500-0000C1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6" name="Text Box 19">
          <a:extLst>
            <a:ext uri="{FF2B5EF4-FFF2-40B4-BE49-F238E27FC236}">
              <a16:creationId xmlns:a16="http://schemas.microsoft.com/office/drawing/2014/main" id="{00000000-0008-0000-0500-0000C2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87" name="Text Box 16">
          <a:extLst>
            <a:ext uri="{FF2B5EF4-FFF2-40B4-BE49-F238E27FC236}">
              <a16:creationId xmlns:a16="http://schemas.microsoft.com/office/drawing/2014/main" id="{00000000-0008-0000-0500-0000C3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88" name="Text Box 17">
          <a:extLst>
            <a:ext uri="{FF2B5EF4-FFF2-40B4-BE49-F238E27FC236}">
              <a16:creationId xmlns:a16="http://schemas.microsoft.com/office/drawing/2014/main" id="{00000000-0008-0000-0500-0000C4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89" name="Text Box 18">
          <a:extLst>
            <a:ext uri="{FF2B5EF4-FFF2-40B4-BE49-F238E27FC236}">
              <a16:creationId xmlns:a16="http://schemas.microsoft.com/office/drawing/2014/main" id="{00000000-0008-0000-0500-0000C5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0" name="Text Box 16">
          <a:extLst>
            <a:ext uri="{FF2B5EF4-FFF2-40B4-BE49-F238E27FC236}">
              <a16:creationId xmlns:a16="http://schemas.microsoft.com/office/drawing/2014/main" id="{00000000-0008-0000-0500-0000C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1" name="Text Box 17">
          <a:extLst>
            <a:ext uri="{FF2B5EF4-FFF2-40B4-BE49-F238E27FC236}">
              <a16:creationId xmlns:a16="http://schemas.microsoft.com/office/drawing/2014/main" id="{00000000-0008-0000-0500-0000C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2" name="Text Box 18">
          <a:extLst>
            <a:ext uri="{FF2B5EF4-FFF2-40B4-BE49-F238E27FC236}">
              <a16:creationId xmlns:a16="http://schemas.microsoft.com/office/drawing/2014/main" id="{00000000-0008-0000-0500-0000C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3" name="Text Box 19">
          <a:extLst>
            <a:ext uri="{FF2B5EF4-FFF2-40B4-BE49-F238E27FC236}">
              <a16:creationId xmlns:a16="http://schemas.microsoft.com/office/drawing/2014/main" id="{00000000-0008-0000-0500-0000C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4" name="Text Box 16">
          <a:extLst>
            <a:ext uri="{FF2B5EF4-FFF2-40B4-BE49-F238E27FC236}">
              <a16:creationId xmlns:a16="http://schemas.microsoft.com/office/drawing/2014/main" id="{00000000-0008-0000-0500-0000CA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5" name="Text Box 17">
          <a:extLst>
            <a:ext uri="{FF2B5EF4-FFF2-40B4-BE49-F238E27FC236}">
              <a16:creationId xmlns:a16="http://schemas.microsoft.com/office/drawing/2014/main" id="{00000000-0008-0000-0500-0000CB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6" name="Text Box 18">
          <a:extLst>
            <a:ext uri="{FF2B5EF4-FFF2-40B4-BE49-F238E27FC236}">
              <a16:creationId xmlns:a16="http://schemas.microsoft.com/office/drawing/2014/main" id="{00000000-0008-0000-0500-0000CC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7" name="Text Box 19">
          <a:extLst>
            <a:ext uri="{FF2B5EF4-FFF2-40B4-BE49-F238E27FC236}">
              <a16:creationId xmlns:a16="http://schemas.microsoft.com/office/drawing/2014/main" id="{00000000-0008-0000-0500-0000CD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98" name="Text Box 16">
          <a:extLst>
            <a:ext uri="{FF2B5EF4-FFF2-40B4-BE49-F238E27FC236}">
              <a16:creationId xmlns:a16="http://schemas.microsoft.com/office/drawing/2014/main" id="{00000000-0008-0000-0500-0000C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99" name="Text Box 17">
          <a:extLst>
            <a:ext uri="{FF2B5EF4-FFF2-40B4-BE49-F238E27FC236}">
              <a16:creationId xmlns:a16="http://schemas.microsoft.com/office/drawing/2014/main" id="{00000000-0008-0000-0500-0000C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00" name="Text Box 18">
          <a:extLst>
            <a:ext uri="{FF2B5EF4-FFF2-40B4-BE49-F238E27FC236}">
              <a16:creationId xmlns:a16="http://schemas.microsoft.com/office/drawing/2014/main" id="{00000000-0008-0000-0500-0000D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01" name="Text Box 19">
          <a:extLst>
            <a:ext uri="{FF2B5EF4-FFF2-40B4-BE49-F238E27FC236}">
              <a16:creationId xmlns:a16="http://schemas.microsoft.com/office/drawing/2014/main" id="{00000000-0008-0000-0500-0000D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61691"/>
    <xdr:sp macro="" textlink="">
      <xdr:nvSpPr>
        <xdr:cNvPr id="2002" name="Text Box 15">
          <a:extLst>
            <a:ext uri="{FF2B5EF4-FFF2-40B4-BE49-F238E27FC236}">
              <a16:creationId xmlns:a16="http://schemas.microsoft.com/office/drawing/2014/main" id="{00000000-0008-0000-0500-0000D2070000}"/>
            </a:ext>
          </a:extLst>
        </xdr:cNvPr>
        <xdr:cNvSpPr txBox="1">
          <a:spLocks noChangeArrowheads="1"/>
        </xdr:cNvSpPr>
      </xdr:nvSpPr>
      <xdr:spPr bwMode="auto">
        <a:xfrm>
          <a:off x="3710214" y="7066189"/>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3" name="Text Box 16">
          <a:extLst>
            <a:ext uri="{FF2B5EF4-FFF2-40B4-BE49-F238E27FC236}">
              <a16:creationId xmlns:a16="http://schemas.microsoft.com/office/drawing/2014/main" id="{00000000-0008-0000-0500-0000D3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4" name="Text Box 17">
          <a:extLst>
            <a:ext uri="{FF2B5EF4-FFF2-40B4-BE49-F238E27FC236}">
              <a16:creationId xmlns:a16="http://schemas.microsoft.com/office/drawing/2014/main" id="{00000000-0008-0000-0500-0000D4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5" name="Text Box 18">
          <a:extLst>
            <a:ext uri="{FF2B5EF4-FFF2-40B4-BE49-F238E27FC236}">
              <a16:creationId xmlns:a16="http://schemas.microsoft.com/office/drawing/2014/main" id="{00000000-0008-0000-0500-0000D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6" name="Text Box 19">
          <a:extLst>
            <a:ext uri="{FF2B5EF4-FFF2-40B4-BE49-F238E27FC236}">
              <a16:creationId xmlns:a16="http://schemas.microsoft.com/office/drawing/2014/main" id="{00000000-0008-0000-0500-0000D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2007" name="Text Box 15">
          <a:extLst>
            <a:ext uri="{FF2B5EF4-FFF2-40B4-BE49-F238E27FC236}">
              <a16:creationId xmlns:a16="http://schemas.microsoft.com/office/drawing/2014/main" id="{00000000-0008-0000-0500-0000D7070000}"/>
            </a:ext>
          </a:extLst>
        </xdr:cNvPr>
        <xdr:cNvSpPr txBox="1">
          <a:spLocks noChangeArrowheads="1"/>
        </xdr:cNvSpPr>
      </xdr:nvSpPr>
      <xdr:spPr bwMode="auto">
        <a:xfrm>
          <a:off x="6555468"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08" name="Text Box 16">
          <a:extLst>
            <a:ext uri="{FF2B5EF4-FFF2-40B4-BE49-F238E27FC236}">
              <a16:creationId xmlns:a16="http://schemas.microsoft.com/office/drawing/2014/main" id="{00000000-0008-0000-0500-0000D8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09" name="Text Box 17">
          <a:extLst>
            <a:ext uri="{FF2B5EF4-FFF2-40B4-BE49-F238E27FC236}">
              <a16:creationId xmlns:a16="http://schemas.microsoft.com/office/drawing/2014/main" id="{00000000-0008-0000-0500-0000D9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10" name="Text Box 18">
          <a:extLst>
            <a:ext uri="{FF2B5EF4-FFF2-40B4-BE49-F238E27FC236}">
              <a16:creationId xmlns:a16="http://schemas.microsoft.com/office/drawing/2014/main" id="{00000000-0008-0000-0500-0000DA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11" name="Text Box 19">
          <a:extLst>
            <a:ext uri="{FF2B5EF4-FFF2-40B4-BE49-F238E27FC236}">
              <a16:creationId xmlns:a16="http://schemas.microsoft.com/office/drawing/2014/main" id="{00000000-0008-0000-0500-0000DB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2012" name="Text Box 15">
          <a:extLst>
            <a:ext uri="{FF2B5EF4-FFF2-40B4-BE49-F238E27FC236}">
              <a16:creationId xmlns:a16="http://schemas.microsoft.com/office/drawing/2014/main" id="{00000000-0008-0000-0500-0000DC070000}"/>
            </a:ext>
          </a:extLst>
        </xdr:cNvPr>
        <xdr:cNvSpPr txBox="1">
          <a:spLocks noChangeArrowheads="1"/>
        </xdr:cNvSpPr>
      </xdr:nvSpPr>
      <xdr:spPr bwMode="auto">
        <a:xfrm>
          <a:off x="15475857"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119</xdr:row>
      <xdr:rowOff>504825</xdr:rowOff>
    </xdr:from>
    <xdr:ext cx="95250" cy="444014"/>
    <xdr:sp macro="" textlink="">
      <xdr:nvSpPr>
        <xdr:cNvPr id="2013" name="Text Box 15">
          <a:extLst>
            <a:ext uri="{FF2B5EF4-FFF2-40B4-BE49-F238E27FC236}">
              <a16:creationId xmlns:a16="http://schemas.microsoft.com/office/drawing/2014/main" id="{00000000-0008-0000-0500-0000DD070000}"/>
            </a:ext>
          </a:extLst>
        </xdr:cNvPr>
        <xdr:cNvSpPr txBox="1">
          <a:spLocks noChangeArrowheads="1"/>
        </xdr:cNvSpPr>
      </xdr:nvSpPr>
      <xdr:spPr bwMode="auto">
        <a:xfrm>
          <a:off x="3710214" y="687841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4" name="Text Box 16">
          <a:extLst>
            <a:ext uri="{FF2B5EF4-FFF2-40B4-BE49-F238E27FC236}">
              <a16:creationId xmlns:a16="http://schemas.microsoft.com/office/drawing/2014/main" id="{00000000-0008-0000-0500-0000D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5" name="Text Box 17">
          <a:extLst>
            <a:ext uri="{FF2B5EF4-FFF2-40B4-BE49-F238E27FC236}">
              <a16:creationId xmlns:a16="http://schemas.microsoft.com/office/drawing/2014/main" id="{00000000-0008-0000-0500-0000D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6" name="Text Box 18">
          <a:extLst>
            <a:ext uri="{FF2B5EF4-FFF2-40B4-BE49-F238E27FC236}">
              <a16:creationId xmlns:a16="http://schemas.microsoft.com/office/drawing/2014/main" id="{00000000-0008-0000-0500-0000E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7" name="Text Box 19">
          <a:extLst>
            <a:ext uri="{FF2B5EF4-FFF2-40B4-BE49-F238E27FC236}">
              <a16:creationId xmlns:a16="http://schemas.microsoft.com/office/drawing/2014/main" id="{00000000-0008-0000-0500-0000E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2018" name="Text Box 15">
          <a:extLst>
            <a:ext uri="{FF2B5EF4-FFF2-40B4-BE49-F238E27FC236}">
              <a16:creationId xmlns:a16="http://schemas.microsoft.com/office/drawing/2014/main" id="{00000000-0008-0000-0500-0000E2070000}"/>
            </a:ext>
          </a:extLst>
        </xdr:cNvPr>
        <xdr:cNvSpPr txBox="1">
          <a:spLocks noChangeArrowheads="1"/>
        </xdr:cNvSpPr>
      </xdr:nvSpPr>
      <xdr:spPr bwMode="auto">
        <a:xfrm>
          <a:off x="3710214"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2019" name="Text Box 15">
          <a:extLst>
            <a:ext uri="{FF2B5EF4-FFF2-40B4-BE49-F238E27FC236}">
              <a16:creationId xmlns:a16="http://schemas.microsoft.com/office/drawing/2014/main" id="{00000000-0008-0000-0500-0000E3070000}"/>
            </a:ext>
          </a:extLst>
        </xdr:cNvPr>
        <xdr:cNvSpPr txBox="1">
          <a:spLocks noChangeArrowheads="1"/>
        </xdr:cNvSpPr>
      </xdr:nvSpPr>
      <xdr:spPr bwMode="auto">
        <a:xfrm>
          <a:off x="3710214" y="70661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119</xdr:row>
      <xdr:rowOff>504825</xdr:rowOff>
    </xdr:from>
    <xdr:ext cx="95250" cy="442269"/>
    <xdr:sp macro="" textlink="">
      <xdr:nvSpPr>
        <xdr:cNvPr id="2020" name="Text Box 15">
          <a:extLst>
            <a:ext uri="{FF2B5EF4-FFF2-40B4-BE49-F238E27FC236}">
              <a16:creationId xmlns:a16="http://schemas.microsoft.com/office/drawing/2014/main" id="{00000000-0008-0000-0500-0000E4070000}"/>
            </a:ext>
          </a:extLst>
        </xdr:cNvPr>
        <xdr:cNvSpPr txBox="1">
          <a:spLocks noChangeArrowheads="1"/>
        </xdr:cNvSpPr>
      </xdr:nvSpPr>
      <xdr:spPr bwMode="auto">
        <a:xfrm>
          <a:off x="6555468" y="68784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21" name="Text Box 16">
          <a:extLst>
            <a:ext uri="{FF2B5EF4-FFF2-40B4-BE49-F238E27FC236}">
              <a16:creationId xmlns:a16="http://schemas.microsoft.com/office/drawing/2014/main" id="{00000000-0008-0000-0500-0000E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22" name="Text Box 17">
          <a:extLst>
            <a:ext uri="{FF2B5EF4-FFF2-40B4-BE49-F238E27FC236}">
              <a16:creationId xmlns:a16="http://schemas.microsoft.com/office/drawing/2014/main" id="{00000000-0008-0000-0500-0000E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23" name="Text Box 18">
          <a:extLst>
            <a:ext uri="{FF2B5EF4-FFF2-40B4-BE49-F238E27FC236}">
              <a16:creationId xmlns:a16="http://schemas.microsoft.com/office/drawing/2014/main" id="{00000000-0008-0000-0500-0000E7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213632"/>
    <xdr:sp macro="" textlink="">
      <xdr:nvSpPr>
        <xdr:cNvPr id="2024" name="Text Box 15">
          <a:extLst>
            <a:ext uri="{FF2B5EF4-FFF2-40B4-BE49-F238E27FC236}">
              <a16:creationId xmlns:a16="http://schemas.microsoft.com/office/drawing/2014/main" id="{00000000-0008-0000-0500-0000E8070000}"/>
            </a:ext>
          </a:extLst>
        </xdr:cNvPr>
        <xdr:cNvSpPr txBox="1">
          <a:spLocks noChangeArrowheads="1"/>
        </xdr:cNvSpPr>
      </xdr:nvSpPr>
      <xdr:spPr bwMode="auto">
        <a:xfrm>
          <a:off x="6555468"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5" name="Text Box 16">
          <a:extLst>
            <a:ext uri="{FF2B5EF4-FFF2-40B4-BE49-F238E27FC236}">
              <a16:creationId xmlns:a16="http://schemas.microsoft.com/office/drawing/2014/main" id="{00000000-0008-0000-0500-0000E9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6" name="Text Box 17">
          <a:extLst>
            <a:ext uri="{FF2B5EF4-FFF2-40B4-BE49-F238E27FC236}">
              <a16:creationId xmlns:a16="http://schemas.microsoft.com/office/drawing/2014/main" id="{00000000-0008-0000-0500-0000EA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7" name="Text Box 18">
          <a:extLst>
            <a:ext uri="{FF2B5EF4-FFF2-40B4-BE49-F238E27FC236}">
              <a16:creationId xmlns:a16="http://schemas.microsoft.com/office/drawing/2014/main" id="{00000000-0008-0000-0500-0000EB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8" name="Text Box 19">
          <a:extLst>
            <a:ext uri="{FF2B5EF4-FFF2-40B4-BE49-F238E27FC236}">
              <a16:creationId xmlns:a16="http://schemas.microsoft.com/office/drawing/2014/main" id="{00000000-0008-0000-0500-0000EC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9" name="Text Box 16">
          <a:extLst>
            <a:ext uri="{FF2B5EF4-FFF2-40B4-BE49-F238E27FC236}">
              <a16:creationId xmlns:a16="http://schemas.microsoft.com/office/drawing/2014/main" id="{00000000-0008-0000-0500-0000ED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30" name="Text Box 17">
          <a:extLst>
            <a:ext uri="{FF2B5EF4-FFF2-40B4-BE49-F238E27FC236}">
              <a16:creationId xmlns:a16="http://schemas.microsoft.com/office/drawing/2014/main" id="{00000000-0008-0000-0500-0000EE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31" name="Text Box 18">
          <a:extLst>
            <a:ext uri="{FF2B5EF4-FFF2-40B4-BE49-F238E27FC236}">
              <a16:creationId xmlns:a16="http://schemas.microsoft.com/office/drawing/2014/main" id="{00000000-0008-0000-0500-0000EF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32" name="Text Box 19">
          <a:extLst>
            <a:ext uri="{FF2B5EF4-FFF2-40B4-BE49-F238E27FC236}">
              <a16:creationId xmlns:a16="http://schemas.microsoft.com/office/drawing/2014/main" id="{00000000-0008-0000-0500-0000F0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3" name="Text Box 16">
          <a:extLst>
            <a:ext uri="{FF2B5EF4-FFF2-40B4-BE49-F238E27FC236}">
              <a16:creationId xmlns:a16="http://schemas.microsoft.com/office/drawing/2014/main" id="{00000000-0008-0000-0500-0000F1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4" name="Text Box 17">
          <a:extLst>
            <a:ext uri="{FF2B5EF4-FFF2-40B4-BE49-F238E27FC236}">
              <a16:creationId xmlns:a16="http://schemas.microsoft.com/office/drawing/2014/main" id="{00000000-0008-0000-0500-0000F2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5" name="Text Box 18">
          <a:extLst>
            <a:ext uri="{FF2B5EF4-FFF2-40B4-BE49-F238E27FC236}">
              <a16:creationId xmlns:a16="http://schemas.microsoft.com/office/drawing/2014/main" id="{00000000-0008-0000-0500-0000F3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6" name="Text Box 19">
          <a:extLst>
            <a:ext uri="{FF2B5EF4-FFF2-40B4-BE49-F238E27FC236}">
              <a16:creationId xmlns:a16="http://schemas.microsoft.com/office/drawing/2014/main" id="{00000000-0008-0000-0500-0000F4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37" name="Text Box 16">
          <a:extLst>
            <a:ext uri="{FF2B5EF4-FFF2-40B4-BE49-F238E27FC236}">
              <a16:creationId xmlns:a16="http://schemas.microsoft.com/office/drawing/2014/main" id="{00000000-0008-0000-0500-0000F5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38" name="Text Box 17">
          <a:extLst>
            <a:ext uri="{FF2B5EF4-FFF2-40B4-BE49-F238E27FC236}">
              <a16:creationId xmlns:a16="http://schemas.microsoft.com/office/drawing/2014/main" id="{00000000-0008-0000-0500-0000F6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39" name="Text Box 18">
          <a:extLst>
            <a:ext uri="{FF2B5EF4-FFF2-40B4-BE49-F238E27FC236}">
              <a16:creationId xmlns:a16="http://schemas.microsoft.com/office/drawing/2014/main" id="{00000000-0008-0000-0500-0000F7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40" name="Text Box 19">
          <a:extLst>
            <a:ext uri="{FF2B5EF4-FFF2-40B4-BE49-F238E27FC236}">
              <a16:creationId xmlns:a16="http://schemas.microsoft.com/office/drawing/2014/main" id="{00000000-0008-0000-0500-0000F8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1" name="Text Box 16">
          <a:extLst>
            <a:ext uri="{FF2B5EF4-FFF2-40B4-BE49-F238E27FC236}">
              <a16:creationId xmlns:a16="http://schemas.microsoft.com/office/drawing/2014/main" id="{00000000-0008-0000-0500-0000F9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2" name="Text Box 17">
          <a:extLst>
            <a:ext uri="{FF2B5EF4-FFF2-40B4-BE49-F238E27FC236}">
              <a16:creationId xmlns:a16="http://schemas.microsoft.com/office/drawing/2014/main" id="{00000000-0008-0000-0500-0000FA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3" name="Text Box 18">
          <a:extLst>
            <a:ext uri="{FF2B5EF4-FFF2-40B4-BE49-F238E27FC236}">
              <a16:creationId xmlns:a16="http://schemas.microsoft.com/office/drawing/2014/main" id="{00000000-0008-0000-0500-0000FB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4" name="Text Box 19">
          <a:extLst>
            <a:ext uri="{FF2B5EF4-FFF2-40B4-BE49-F238E27FC236}">
              <a16:creationId xmlns:a16="http://schemas.microsoft.com/office/drawing/2014/main" id="{00000000-0008-0000-0500-0000FC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5" name="Text Box 16">
          <a:extLst>
            <a:ext uri="{FF2B5EF4-FFF2-40B4-BE49-F238E27FC236}">
              <a16:creationId xmlns:a16="http://schemas.microsoft.com/office/drawing/2014/main" id="{00000000-0008-0000-0500-0000FD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6" name="Text Box 17">
          <a:extLst>
            <a:ext uri="{FF2B5EF4-FFF2-40B4-BE49-F238E27FC236}">
              <a16:creationId xmlns:a16="http://schemas.microsoft.com/office/drawing/2014/main" id="{00000000-0008-0000-0500-0000FE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7" name="Text Box 18">
          <a:extLst>
            <a:ext uri="{FF2B5EF4-FFF2-40B4-BE49-F238E27FC236}">
              <a16:creationId xmlns:a16="http://schemas.microsoft.com/office/drawing/2014/main" id="{00000000-0008-0000-0500-0000FF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8" name="Text Box 19">
          <a:extLst>
            <a:ext uri="{FF2B5EF4-FFF2-40B4-BE49-F238E27FC236}">
              <a16:creationId xmlns:a16="http://schemas.microsoft.com/office/drawing/2014/main" id="{00000000-0008-0000-0500-00000008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49" name="Text Box 16">
          <a:extLst>
            <a:ext uri="{FF2B5EF4-FFF2-40B4-BE49-F238E27FC236}">
              <a16:creationId xmlns:a16="http://schemas.microsoft.com/office/drawing/2014/main" id="{00000000-0008-0000-0500-000001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50" name="Text Box 17">
          <a:extLst>
            <a:ext uri="{FF2B5EF4-FFF2-40B4-BE49-F238E27FC236}">
              <a16:creationId xmlns:a16="http://schemas.microsoft.com/office/drawing/2014/main" id="{00000000-0008-0000-0500-000002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51" name="Text Box 18">
          <a:extLst>
            <a:ext uri="{FF2B5EF4-FFF2-40B4-BE49-F238E27FC236}">
              <a16:creationId xmlns:a16="http://schemas.microsoft.com/office/drawing/2014/main" id="{00000000-0008-0000-0500-000003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2" name="Text Box 16">
          <a:extLst>
            <a:ext uri="{FF2B5EF4-FFF2-40B4-BE49-F238E27FC236}">
              <a16:creationId xmlns:a16="http://schemas.microsoft.com/office/drawing/2014/main" id="{00000000-0008-0000-0500-000004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3" name="Text Box 17">
          <a:extLst>
            <a:ext uri="{FF2B5EF4-FFF2-40B4-BE49-F238E27FC236}">
              <a16:creationId xmlns:a16="http://schemas.microsoft.com/office/drawing/2014/main" id="{00000000-0008-0000-0500-000005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4" name="Text Box 18">
          <a:extLst>
            <a:ext uri="{FF2B5EF4-FFF2-40B4-BE49-F238E27FC236}">
              <a16:creationId xmlns:a16="http://schemas.microsoft.com/office/drawing/2014/main" id="{00000000-0008-0000-0500-000006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5" name="Text Box 19">
          <a:extLst>
            <a:ext uri="{FF2B5EF4-FFF2-40B4-BE49-F238E27FC236}">
              <a16:creationId xmlns:a16="http://schemas.microsoft.com/office/drawing/2014/main" id="{00000000-0008-0000-0500-000007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6" name="Text Box 16">
          <a:extLst>
            <a:ext uri="{FF2B5EF4-FFF2-40B4-BE49-F238E27FC236}">
              <a16:creationId xmlns:a16="http://schemas.microsoft.com/office/drawing/2014/main" id="{00000000-0008-0000-0500-000008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7" name="Text Box 17">
          <a:extLst>
            <a:ext uri="{FF2B5EF4-FFF2-40B4-BE49-F238E27FC236}">
              <a16:creationId xmlns:a16="http://schemas.microsoft.com/office/drawing/2014/main" id="{00000000-0008-0000-0500-000009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8" name="Text Box 18">
          <a:extLst>
            <a:ext uri="{FF2B5EF4-FFF2-40B4-BE49-F238E27FC236}">
              <a16:creationId xmlns:a16="http://schemas.microsoft.com/office/drawing/2014/main" id="{00000000-0008-0000-0500-00000A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9" name="Text Box 19">
          <a:extLst>
            <a:ext uri="{FF2B5EF4-FFF2-40B4-BE49-F238E27FC236}">
              <a16:creationId xmlns:a16="http://schemas.microsoft.com/office/drawing/2014/main" id="{00000000-0008-0000-0500-00000B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0" name="Text Box 16">
          <a:extLst>
            <a:ext uri="{FF2B5EF4-FFF2-40B4-BE49-F238E27FC236}">
              <a16:creationId xmlns:a16="http://schemas.microsoft.com/office/drawing/2014/main" id="{00000000-0008-0000-0500-00000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1" name="Text Box 17">
          <a:extLst>
            <a:ext uri="{FF2B5EF4-FFF2-40B4-BE49-F238E27FC236}">
              <a16:creationId xmlns:a16="http://schemas.microsoft.com/office/drawing/2014/main" id="{00000000-0008-0000-0500-00000D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2" name="Text Box 18">
          <a:extLst>
            <a:ext uri="{FF2B5EF4-FFF2-40B4-BE49-F238E27FC236}">
              <a16:creationId xmlns:a16="http://schemas.microsoft.com/office/drawing/2014/main" id="{00000000-0008-0000-0500-00000E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3" name="Text Box 19">
          <a:extLst>
            <a:ext uri="{FF2B5EF4-FFF2-40B4-BE49-F238E27FC236}">
              <a16:creationId xmlns:a16="http://schemas.microsoft.com/office/drawing/2014/main" id="{00000000-0008-0000-0500-00000F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4" name="Text Box 16">
          <a:extLst>
            <a:ext uri="{FF2B5EF4-FFF2-40B4-BE49-F238E27FC236}">
              <a16:creationId xmlns:a16="http://schemas.microsoft.com/office/drawing/2014/main" id="{00000000-0008-0000-0500-000010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5" name="Text Box 17">
          <a:extLst>
            <a:ext uri="{FF2B5EF4-FFF2-40B4-BE49-F238E27FC236}">
              <a16:creationId xmlns:a16="http://schemas.microsoft.com/office/drawing/2014/main" id="{00000000-0008-0000-0500-000011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6" name="Text Box 18">
          <a:extLst>
            <a:ext uri="{FF2B5EF4-FFF2-40B4-BE49-F238E27FC236}">
              <a16:creationId xmlns:a16="http://schemas.microsoft.com/office/drawing/2014/main" id="{00000000-0008-0000-0500-000012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7" name="Text Box 19">
          <a:extLst>
            <a:ext uri="{FF2B5EF4-FFF2-40B4-BE49-F238E27FC236}">
              <a16:creationId xmlns:a16="http://schemas.microsoft.com/office/drawing/2014/main" id="{00000000-0008-0000-0500-000013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2072" name="Text Box 15">
          <a:extLst>
            <a:ext uri="{FF2B5EF4-FFF2-40B4-BE49-F238E27FC236}">
              <a16:creationId xmlns:a16="http://schemas.microsoft.com/office/drawing/2014/main" id="{00000000-0008-0000-0500-000018080000}"/>
            </a:ext>
          </a:extLst>
        </xdr:cNvPr>
        <xdr:cNvSpPr txBox="1">
          <a:spLocks noChangeArrowheads="1"/>
        </xdr:cNvSpPr>
      </xdr:nvSpPr>
      <xdr:spPr bwMode="auto">
        <a:xfrm>
          <a:off x="4664364" y="377738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3" name="Text Box 16">
          <a:extLst>
            <a:ext uri="{FF2B5EF4-FFF2-40B4-BE49-F238E27FC236}">
              <a16:creationId xmlns:a16="http://schemas.microsoft.com/office/drawing/2014/main" id="{00000000-0008-0000-0500-000019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4" name="Text Box 17">
          <a:extLst>
            <a:ext uri="{FF2B5EF4-FFF2-40B4-BE49-F238E27FC236}">
              <a16:creationId xmlns:a16="http://schemas.microsoft.com/office/drawing/2014/main" id="{00000000-0008-0000-0500-00001A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5" name="Text Box 18">
          <a:extLst>
            <a:ext uri="{FF2B5EF4-FFF2-40B4-BE49-F238E27FC236}">
              <a16:creationId xmlns:a16="http://schemas.microsoft.com/office/drawing/2014/main" id="{00000000-0008-0000-0500-00001B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6" name="Text Box 19">
          <a:extLst>
            <a:ext uri="{FF2B5EF4-FFF2-40B4-BE49-F238E27FC236}">
              <a16:creationId xmlns:a16="http://schemas.microsoft.com/office/drawing/2014/main" id="{00000000-0008-0000-0500-00001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77" name="Text Box 16">
          <a:extLst>
            <a:ext uri="{FF2B5EF4-FFF2-40B4-BE49-F238E27FC236}">
              <a16:creationId xmlns:a16="http://schemas.microsoft.com/office/drawing/2014/main" id="{00000000-0008-0000-0500-00001D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78" name="Text Box 17">
          <a:extLst>
            <a:ext uri="{FF2B5EF4-FFF2-40B4-BE49-F238E27FC236}">
              <a16:creationId xmlns:a16="http://schemas.microsoft.com/office/drawing/2014/main" id="{00000000-0008-0000-0500-00001E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18</xdr:row>
      <xdr:rowOff>15875</xdr:rowOff>
    </xdr:from>
    <xdr:ext cx="95250" cy="171450"/>
    <xdr:sp macro="" textlink="">
      <xdr:nvSpPr>
        <xdr:cNvPr id="2079" name="Text Box 18">
          <a:extLst>
            <a:ext uri="{FF2B5EF4-FFF2-40B4-BE49-F238E27FC236}">
              <a16:creationId xmlns:a16="http://schemas.microsoft.com/office/drawing/2014/main" id="{00000000-0008-0000-0500-00001F080000}"/>
            </a:ext>
          </a:extLst>
        </xdr:cNvPr>
        <xdr:cNvSpPr txBox="1">
          <a:spLocks noChangeArrowheads="1"/>
        </xdr:cNvSpPr>
      </xdr:nvSpPr>
      <xdr:spPr bwMode="auto">
        <a:xfrm>
          <a:off x="12485398" y="416069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0" name="Text Box 16">
          <a:extLst>
            <a:ext uri="{FF2B5EF4-FFF2-40B4-BE49-F238E27FC236}">
              <a16:creationId xmlns:a16="http://schemas.microsoft.com/office/drawing/2014/main" id="{00000000-0008-0000-0500-000020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1" name="Text Box 17">
          <a:extLst>
            <a:ext uri="{FF2B5EF4-FFF2-40B4-BE49-F238E27FC236}">
              <a16:creationId xmlns:a16="http://schemas.microsoft.com/office/drawing/2014/main" id="{00000000-0008-0000-0500-000021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2" name="Text Box 18">
          <a:extLst>
            <a:ext uri="{FF2B5EF4-FFF2-40B4-BE49-F238E27FC236}">
              <a16:creationId xmlns:a16="http://schemas.microsoft.com/office/drawing/2014/main" id="{00000000-0008-0000-0500-000022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3" name="Text Box 19">
          <a:extLst>
            <a:ext uri="{FF2B5EF4-FFF2-40B4-BE49-F238E27FC236}">
              <a16:creationId xmlns:a16="http://schemas.microsoft.com/office/drawing/2014/main" id="{00000000-0008-0000-0500-000023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1228725</xdr:colOff>
      <xdr:row>18</xdr:row>
      <xdr:rowOff>0</xdr:rowOff>
    </xdr:from>
    <xdr:ext cx="95250" cy="171450"/>
    <xdr:sp macro="" textlink="">
      <xdr:nvSpPr>
        <xdr:cNvPr id="2084" name="Text Box 16">
          <a:extLst>
            <a:ext uri="{FF2B5EF4-FFF2-40B4-BE49-F238E27FC236}">
              <a16:creationId xmlns:a16="http://schemas.microsoft.com/office/drawing/2014/main" id="{00000000-0008-0000-0500-000024080000}"/>
            </a:ext>
          </a:extLst>
        </xdr:cNvPr>
        <xdr:cNvSpPr txBox="1">
          <a:spLocks noChangeArrowheads="1"/>
        </xdr:cNvSpPr>
      </xdr:nvSpPr>
      <xdr:spPr bwMode="auto">
        <a:xfrm>
          <a:off x="17649825" y="12001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56743"/>
    <xdr:sp macro="" textlink="">
      <xdr:nvSpPr>
        <xdr:cNvPr id="2145" name="Text Box 15">
          <a:extLst>
            <a:ext uri="{FF2B5EF4-FFF2-40B4-BE49-F238E27FC236}">
              <a16:creationId xmlns:a16="http://schemas.microsoft.com/office/drawing/2014/main" id="{00000000-0008-0000-0500-000061080000}"/>
            </a:ext>
          </a:extLst>
        </xdr:cNvPr>
        <xdr:cNvSpPr txBox="1">
          <a:spLocks noChangeArrowheads="1"/>
        </xdr:cNvSpPr>
      </xdr:nvSpPr>
      <xdr:spPr bwMode="auto">
        <a:xfrm>
          <a:off x="4664364" y="4516293"/>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442269"/>
    <xdr:sp macro="" textlink="">
      <xdr:nvSpPr>
        <xdr:cNvPr id="2146" name="Text Box 15">
          <a:extLst>
            <a:ext uri="{FF2B5EF4-FFF2-40B4-BE49-F238E27FC236}">
              <a16:creationId xmlns:a16="http://schemas.microsoft.com/office/drawing/2014/main" id="{00000000-0008-0000-0500-000062080000}"/>
            </a:ext>
          </a:extLst>
        </xdr:cNvPr>
        <xdr:cNvSpPr txBox="1">
          <a:spLocks noChangeArrowheads="1"/>
        </xdr:cNvSpPr>
      </xdr:nvSpPr>
      <xdr:spPr bwMode="auto">
        <a:xfrm>
          <a:off x="12540961" y="45162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2148" name="Text Box 15">
          <a:extLst>
            <a:ext uri="{FF2B5EF4-FFF2-40B4-BE49-F238E27FC236}">
              <a16:creationId xmlns:a16="http://schemas.microsoft.com/office/drawing/2014/main" id="{00000000-0008-0000-0500-000064080000}"/>
            </a:ext>
          </a:extLst>
        </xdr:cNvPr>
        <xdr:cNvSpPr txBox="1">
          <a:spLocks noChangeArrowheads="1"/>
        </xdr:cNvSpPr>
      </xdr:nvSpPr>
      <xdr:spPr bwMode="auto">
        <a:xfrm>
          <a:off x="4664364"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2149" name="Text Box 15">
          <a:extLst>
            <a:ext uri="{FF2B5EF4-FFF2-40B4-BE49-F238E27FC236}">
              <a16:creationId xmlns:a16="http://schemas.microsoft.com/office/drawing/2014/main" id="{00000000-0008-0000-0500-000065080000}"/>
            </a:ext>
          </a:extLst>
        </xdr:cNvPr>
        <xdr:cNvSpPr txBox="1">
          <a:spLocks noChangeArrowheads="1"/>
        </xdr:cNvSpPr>
      </xdr:nvSpPr>
      <xdr:spPr bwMode="auto">
        <a:xfrm>
          <a:off x="4664364" y="45162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213632"/>
    <xdr:sp macro="" textlink="">
      <xdr:nvSpPr>
        <xdr:cNvPr id="2150" name="Text Box 15">
          <a:extLst>
            <a:ext uri="{FF2B5EF4-FFF2-40B4-BE49-F238E27FC236}">
              <a16:creationId xmlns:a16="http://schemas.microsoft.com/office/drawing/2014/main" id="{00000000-0008-0000-0500-000066080000}"/>
            </a:ext>
          </a:extLst>
        </xdr:cNvPr>
        <xdr:cNvSpPr txBox="1">
          <a:spLocks noChangeArrowheads="1"/>
        </xdr:cNvSpPr>
      </xdr:nvSpPr>
      <xdr:spPr bwMode="auto">
        <a:xfrm>
          <a:off x="12540961"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1" name="Text Box 16">
          <a:extLst>
            <a:ext uri="{FF2B5EF4-FFF2-40B4-BE49-F238E27FC236}">
              <a16:creationId xmlns:a16="http://schemas.microsoft.com/office/drawing/2014/main" id="{00000000-0008-0000-0500-00006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2" name="Text Box 17">
          <a:extLst>
            <a:ext uri="{FF2B5EF4-FFF2-40B4-BE49-F238E27FC236}">
              <a16:creationId xmlns:a16="http://schemas.microsoft.com/office/drawing/2014/main" id="{00000000-0008-0000-0500-000068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3" name="Text Box 18">
          <a:extLst>
            <a:ext uri="{FF2B5EF4-FFF2-40B4-BE49-F238E27FC236}">
              <a16:creationId xmlns:a16="http://schemas.microsoft.com/office/drawing/2014/main" id="{00000000-0008-0000-0500-000069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4" name="Text Box 19">
          <a:extLst>
            <a:ext uri="{FF2B5EF4-FFF2-40B4-BE49-F238E27FC236}">
              <a16:creationId xmlns:a16="http://schemas.microsoft.com/office/drawing/2014/main" id="{00000000-0008-0000-0500-00006A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5" name="Text Box 16">
          <a:extLst>
            <a:ext uri="{FF2B5EF4-FFF2-40B4-BE49-F238E27FC236}">
              <a16:creationId xmlns:a16="http://schemas.microsoft.com/office/drawing/2014/main" id="{00000000-0008-0000-0500-00006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6" name="Text Box 17">
          <a:extLst>
            <a:ext uri="{FF2B5EF4-FFF2-40B4-BE49-F238E27FC236}">
              <a16:creationId xmlns:a16="http://schemas.microsoft.com/office/drawing/2014/main" id="{00000000-0008-0000-0500-00006C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7" name="Text Box 18">
          <a:extLst>
            <a:ext uri="{FF2B5EF4-FFF2-40B4-BE49-F238E27FC236}">
              <a16:creationId xmlns:a16="http://schemas.microsoft.com/office/drawing/2014/main" id="{00000000-0008-0000-0500-00006D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8" name="Text Box 19">
          <a:extLst>
            <a:ext uri="{FF2B5EF4-FFF2-40B4-BE49-F238E27FC236}">
              <a16:creationId xmlns:a16="http://schemas.microsoft.com/office/drawing/2014/main" id="{00000000-0008-0000-0500-00006E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59" name="Text Box 16">
          <a:extLst>
            <a:ext uri="{FF2B5EF4-FFF2-40B4-BE49-F238E27FC236}">
              <a16:creationId xmlns:a16="http://schemas.microsoft.com/office/drawing/2014/main" id="{00000000-0008-0000-0500-00006F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60" name="Text Box 17">
          <a:extLst>
            <a:ext uri="{FF2B5EF4-FFF2-40B4-BE49-F238E27FC236}">
              <a16:creationId xmlns:a16="http://schemas.microsoft.com/office/drawing/2014/main" id="{00000000-0008-0000-0500-000070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61" name="Text Box 18">
          <a:extLst>
            <a:ext uri="{FF2B5EF4-FFF2-40B4-BE49-F238E27FC236}">
              <a16:creationId xmlns:a16="http://schemas.microsoft.com/office/drawing/2014/main" id="{00000000-0008-0000-0500-000071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62" name="Text Box 19">
          <a:extLst>
            <a:ext uri="{FF2B5EF4-FFF2-40B4-BE49-F238E27FC236}">
              <a16:creationId xmlns:a16="http://schemas.microsoft.com/office/drawing/2014/main" id="{00000000-0008-0000-0500-000072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163" name="Text Box 15">
          <a:extLst>
            <a:ext uri="{FF2B5EF4-FFF2-40B4-BE49-F238E27FC236}">
              <a16:creationId xmlns:a16="http://schemas.microsoft.com/office/drawing/2014/main" id="{00000000-0008-0000-0500-000073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4" name="Text Box 16">
          <a:extLst>
            <a:ext uri="{FF2B5EF4-FFF2-40B4-BE49-F238E27FC236}">
              <a16:creationId xmlns:a16="http://schemas.microsoft.com/office/drawing/2014/main" id="{00000000-0008-0000-0500-00007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5" name="Text Box 17">
          <a:extLst>
            <a:ext uri="{FF2B5EF4-FFF2-40B4-BE49-F238E27FC236}">
              <a16:creationId xmlns:a16="http://schemas.microsoft.com/office/drawing/2014/main" id="{00000000-0008-0000-0500-00007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6" name="Text Box 18">
          <a:extLst>
            <a:ext uri="{FF2B5EF4-FFF2-40B4-BE49-F238E27FC236}">
              <a16:creationId xmlns:a16="http://schemas.microsoft.com/office/drawing/2014/main" id="{00000000-0008-0000-0500-00007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7" name="Text Box 19">
          <a:extLst>
            <a:ext uri="{FF2B5EF4-FFF2-40B4-BE49-F238E27FC236}">
              <a16:creationId xmlns:a16="http://schemas.microsoft.com/office/drawing/2014/main" id="{00000000-0008-0000-0500-00007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442269"/>
    <xdr:sp macro="" textlink="">
      <xdr:nvSpPr>
        <xdr:cNvPr id="2168" name="Text Box 15">
          <a:extLst>
            <a:ext uri="{FF2B5EF4-FFF2-40B4-BE49-F238E27FC236}">
              <a16:creationId xmlns:a16="http://schemas.microsoft.com/office/drawing/2014/main" id="{00000000-0008-0000-0500-000078080000}"/>
            </a:ext>
          </a:extLst>
        </xdr:cNvPr>
        <xdr:cNvSpPr txBox="1">
          <a:spLocks noChangeArrowheads="1"/>
        </xdr:cNvSpPr>
      </xdr:nvSpPr>
      <xdr:spPr bwMode="auto">
        <a:xfrm>
          <a:off x="12540961" y="52552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69" name="Text Box 16">
          <a:extLst>
            <a:ext uri="{FF2B5EF4-FFF2-40B4-BE49-F238E27FC236}">
              <a16:creationId xmlns:a16="http://schemas.microsoft.com/office/drawing/2014/main" id="{00000000-0008-0000-0500-00007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70" name="Text Box 17">
          <a:extLst>
            <a:ext uri="{FF2B5EF4-FFF2-40B4-BE49-F238E27FC236}">
              <a16:creationId xmlns:a16="http://schemas.microsoft.com/office/drawing/2014/main" id="{00000000-0008-0000-0500-00007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71" name="Text Box 18">
          <a:extLst>
            <a:ext uri="{FF2B5EF4-FFF2-40B4-BE49-F238E27FC236}">
              <a16:creationId xmlns:a16="http://schemas.microsoft.com/office/drawing/2014/main" id="{00000000-0008-0000-0500-00007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2" name="Text Box 16">
          <a:extLst>
            <a:ext uri="{FF2B5EF4-FFF2-40B4-BE49-F238E27FC236}">
              <a16:creationId xmlns:a16="http://schemas.microsoft.com/office/drawing/2014/main" id="{00000000-0008-0000-0500-00007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3" name="Text Box 17">
          <a:extLst>
            <a:ext uri="{FF2B5EF4-FFF2-40B4-BE49-F238E27FC236}">
              <a16:creationId xmlns:a16="http://schemas.microsoft.com/office/drawing/2014/main" id="{00000000-0008-0000-0500-00007D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4" name="Text Box 18">
          <a:extLst>
            <a:ext uri="{FF2B5EF4-FFF2-40B4-BE49-F238E27FC236}">
              <a16:creationId xmlns:a16="http://schemas.microsoft.com/office/drawing/2014/main" id="{00000000-0008-0000-0500-00007E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5" name="Text Box 19">
          <a:extLst>
            <a:ext uri="{FF2B5EF4-FFF2-40B4-BE49-F238E27FC236}">
              <a16:creationId xmlns:a16="http://schemas.microsoft.com/office/drawing/2014/main" id="{00000000-0008-0000-0500-00007F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6" name="Text Box 16">
          <a:extLst>
            <a:ext uri="{FF2B5EF4-FFF2-40B4-BE49-F238E27FC236}">
              <a16:creationId xmlns:a16="http://schemas.microsoft.com/office/drawing/2014/main" id="{00000000-0008-0000-0500-000080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7" name="Text Box 17">
          <a:extLst>
            <a:ext uri="{FF2B5EF4-FFF2-40B4-BE49-F238E27FC236}">
              <a16:creationId xmlns:a16="http://schemas.microsoft.com/office/drawing/2014/main" id="{00000000-0008-0000-0500-000081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8" name="Text Box 18">
          <a:extLst>
            <a:ext uri="{FF2B5EF4-FFF2-40B4-BE49-F238E27FC236}">
              <a16:creationId xmlns:a16="http://schemas.microsoft.com/office/drawing/2014/main" id="{00000000-0008-0000-0500-000082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24</xdr:row>
      <xdr:rowOff>170392</xdr:rowOff>
    </xdr:from>
    <xdr:ext cx="95250" cy="213632"/>
    <xdr:sp macro="" textlink="">
      <xdr:nvSpPr>
        <xdr:cNvPr id="2179" name="Text Box 15">
          <a:extLst>
            <a:ext uri="{FF2B5EF4-FFF2-40B4-BE49-F238E27FC236}">
              <a16:creationId xmlns:a16="http://schemas.microsoft.com/office/drawing/2014/main" id="{00000000-0008-0000-0500-000083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0" name="Text Box 16">
          <a:extLst>
            <a:ext uri="{FF2B5EF4-FFF2-40B4-BE49-F238E27FC236}">
              <a16:creationId xmlns:a16="http://schemas.microsoft.com/office/drawing/2014/main" id="{00000000-0008-0000-0500-00008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1" name="Text Box 17">
          <a:extLst>
            <a:ext uri="{FF2B5EF4-FFF2-40B4-BE49-F238E27FC236}">
              <a16:creationId xmlns:a16="http://schemas.microsoft.com/office/drawing/2014/main" id="{00000000-0008-0000-0500-00008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2" name="Text Box 18">
          <a:extLst>
            <a:ext uri="{FF2B5EF4-FFF2-40B4-BE49-F238E27FC236}">
              <a16:creationId xmlns:a16="http://schemas.microsoft.com/office/drawing/2014/main" id="{00000000-0008-0000-0500-00008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3" name="Text Box 19">
          <a:extLst>
            <a:ext uri="{FF2B5EF4-FFF2-40B4-BE49-F238E27FC236}">
              <a16:creationId xmlns:a16="http://schemas.microsoft.com/office/drawing/2014/main" id="{00000000-0008-0000-0500-00008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4" name="Text Box 16">
          <a:extLst>
            <a:ext uri="{FF2B5EF4-FFF2-40B4-BE49-F238E27FC236}">
              <a16:creationId xmlns:a16="http://schemas.microsoft.com/office/drawing/2014/main" id="{00000000-0008-0000-0500-000088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5" name="Text Box 17">
          <a:extLst>
            <a:ext uri="{FF2B5EF4-FFF2-40B4-BE49-F238E27FC236}">
              <a16:creationId xmlns:a16="http://schemas.microsoft.com/office/drawing/2014/main" id="{00000000-0008-0000-0500-00008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6" name="Text Box 18">
          <a:extLst>
            <a:ext uri="{FF2B5EF4-FFF2-40B4-BE49-F238E27FC236}">
              <a16:creationId xmlns:a16="http://schemas.microsoft.com/office/drawing/2014/main" id="{00000000-0008-0000-0500-00008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7" name="Text Box 19">
          <a:extLst>
            <a:ext uri="{FF2B5EF4-FFF2-40B4-BE49-F238E27FC236}">
              <a16:creationId xmlns:a16="http://schemas.microsoft.com/office/drawing/2014/main" id="{00000000-0008-0000-0500-00008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88" name="Text Box 16">
          <a:extLst>
            <a:ext uri="{FF2B5EF4-FFF2-40B4-BE49-F238E27FC236}">
              <a16:creationId xmlns:a16="http://schemas.microsoft.com/office/drawing/2014/main" id="{00000000-0008-0000-0500-00008C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89" name="Text Box 17">
          <a:extLst>
            <a:ext uri="{FF2B5EF4-FFF2-40B4-BE49-F238E27FC236}">
              <a16:creationId xmlns:a16="http://schemas.microsoft.com/office/drawing/2014/main" id="{00000000-0008-0000-0500-00008D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90" name="Text Box 18">
          <a:extLst>
            <a:ext uri="{FF2B5EF4-FFF2-40B4-BE49-F238E27FC236}">
              <a16:creationId xmlns:a16="http://schemas.microsoft.com/office/drawing/2014/main" id="{00000000-0008-0000-0500-00008E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91" name="Text Box 19">
          <a:extLst>
            <a:ext uri="{FF2B5EF4-FFF2-40B4-BE49-F238E27FC236}">
              <a16:creationId xmlns:a16="http://schemas.microsoft.com/office/drawing/2014/main" id="{00000000-0008-0000-0500-00008F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192" name="Text Box 15">
          <a:extLst>
            <a:ext uri="{FF2B5EF4-FFF2-40B4-BE49-F238E27FC236}">
              <a16:creationId xmlns:a16="http://schemas.microsoft.com/office/drawing/2014/main" id="{00000000-0008-0000-0500-000090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3" name="Text Box 16">
          <a:extLst>
            <a:ext uri="{FF2B5EF4-FFF2-40B4-BE49-F238E27FC236}">
              <a16:creationId xmlns:a16="http://schemas.microsoft.com/office/drawing/2014/main" id="{00000000-0008-0000-0500-000091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4" name="Text Box 17">
          <a:extLst>
            <a:ext uri="{FF2B5EF4-FFF2-40B4-BE49-F238E27FC236}">
              <a16:creationId xmlns:a16="http://schemas.microsoft.com/office/drawing/2014/main" id="{00000000-0008-0000-0500-000092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5" name="Text Box 18">
          <a:extLst>
            <a:ext uri="{FF2B5EF4-FFF2-40B4-BE49-F238E27FC236}">
              <a16:creationId xmlns:a16="http://schemas.microsoft.com/office/drawing/2014/main" id="{00000000-0008-0000-0500-000093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6" name="Text Box 19">
          <a:extLst>
            <a:ext uri="{FF2B5EF4-FFF2-40B4-BE49-F238E27FC236}">
              <a16:creationId xmlns:a16="http://schemas.microsoft.com/office/drawing/2014/main" id="{00000000-0008-0000-0500-00009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97" name="Text Box 16">
          <a:extLst>
            <a:ext uri="{FF2B5EF4-FFF2-40B4-BE49-F238E27FC236}">
              <a16:creationId xmlns:a16="http://schemas.microsoft.com/office/drawing/2014/main" id="{00000000-0008-0000-0500-000095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98" name="Text Box 17">
          <a:extLst>
            <a:ext uri="{FF2B5EF4-FFF2-40B4-BE49-F238E27FC236}">
              <a16:creationId xmlns:a16="http://schemas.microsoft.com/office/drawing/2014/main" id="{00000000-0008-0000-0500-000096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24</xdr:row>
      <xdr:rowOff>15875</xdr:rowOff>
    </xdr:from>
    <xdr:ext cx="95250" cy="171450"/>
    <xdr:sp macro="" textlink="">
      <xdr:nvSpPr>
        <xdr:cNvPr id="2199" name="Text Box 18">
          <a:extLst>
            <a:ext uri="{FF2B5EF4-FFF2-40B4-BE49-F238E27FC236}">
              <a16:creationId xmlns:a16="http://schemas.microsoft.com/office/drawing/2014/main" id="{00000000-0008-0000-0500-000097080000}"/>
            </a:ext>
          </a:extLst>
        </xdr:cNvPr>
        <xdr:cNvSpPr txBox="1">
          <a:spLocks noChangeArrowheads="1"/>
        </xdr:cNvSpPr>
      </xdr:nvSpPr>
      <xdr:spPr bwMode="auto">
        <a:xfrm>
          <a:off x="12485398" y="563851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0" name="Text Box 16">
          <a:extLst>
            <a:ext uri="{FF2B5EF4-FFF2-40B4-BE49-F238E27FC236}">
              <a16:creationId xmlns:a16="http://schemas.microsoft.com/office/drawing/2014/main" id="{00000000-0008-0000-0500-000098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1" name="Text Box 17">
          <a:extLst>
            <a:ext uri="{FF2B5EF4-FFF2-40B4-BE49-F238E27FC236}">
              <a16:creationId xmlns:a16="http://schemas.microsoft.com/office/drawing/2014/main" id="{00000000-0008-0000-0500-000099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2" name="Text Box 18">
          <a:extLst>
            <a:ext uri="{FF2B5EF4-FFF2-40B4-BE49-F238E27FC236}">
              <a16:creationId xmlns:a16="http://schemas.microsoft.com/office/drawing/2014/main" id="{00000000-0008-0000-0500-00009A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3" name="Text Box 19">
          <a:extLst>
            <a:ext uri="{FF2B5EF4-FFF2-40B4-BE49-F238E27FC236}">
              <a16:creationId xmlns:a16="http://schemas.microsoft.com/office/drawing/2014/main" id="{00000000-0008-0000-0500-00009B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4" name="Text Box 16">
          <a:extLst>
            <a:ext uri="{FF2B5EF4-FFF2-40B4-BE49-F238E27FC236}">
              <a16:creationId xmlns:a16="http://schemas.microsoft.com/office/drawing/2014/main" id="{00000000-0008-0000-0500-00009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8496"/>
    <xdr:sp macro="" textlink="">
      <xdr:nvSpPr>
        <xdr:cNvPr id="2205" name="Text Box 15">
          <a:extLst>
            <a:ext uri="{FF2B5EF4-FFF2-40B4-BE49-F238E27FC236}">
              <a16:creationId xmlns:a16="http://schemas.microsoft.com/office/drawing/2014/main" id="{00000000-0008-0000-0500-00009D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442269"/>
    <xdr:sp macro="" textlink="">
      <xdr:nvSpPr>
        <xdr:cNvPr id="2206" name="Text Box 15">
          <a:extLst>
            <a:ext uri="{FF2B5EF4-FFF2-40B4-BE49-F238E27FC236}">
              <a16:creationId xmlns:a16="http://schemas.microsoft.com/office/drawing/2014/main" id="{00000000-0008-0000-0500-00009E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208" name="Text Box 15">
          <a:extLst>
            <a:ext uri="{FF2B5EF4-FFF2-40B4-BE49-F238E27FC236}">
              <a16:creationId xmlns:a16="http://schemas.microsoft.com/office/drawing/2014/main" id="{00000000-0008-0000-0500-0000A0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209" name="Text Box 15">
          <a:extLst>
            <a:ext uri="{FF2B5EF4-FFF2-40B4-BE49-F238E27FC236}">
              <a16:creationId xmlns:a16="http://schemas.microsoft.com/office/drawing/2014/main" id="{00000000-0008-0000-0500-0000A1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24</xdr:row>
      <xdr:rowOff>170392</xdr:rowOff>
    </xdr:from>
    <xdr:ext cx="95250" cy="213632"/>
    <xdr:sp macro="" textlink="">
      <xdr:nvSpPr>
        <xdr:cNvPr id="2210" name="Text Box 15">
          <a:extLst>
            <a:ext uri="{FF2B5EF4-FFF2-40B4-BE49-F238E27FC236}">
              <a16:creationId xmlns:a16="http://schemas.microsoft.com/office/drawing/2014/main" id="{00000000-0008-0000-0500-0000A2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1" name="Text Box 16">
          <a:extLst>
            <a:ext uri="{FF2B5EF4-FFF2-40B4-BE49-F238E27FC236}">
              <a16:creationId xmlns:a16="http://schemas.microsoft.com/office/drawing/2014/main" id="{00000000-0008-0000-0500-0000A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2" name="Text Box 17">
          <a:extLst>
            <a:ext uri="{FF2B5EF4-FFF2-40B4-BE49-F238E27FC236}">
              <a16:creationId xmlns:a16="http://schemas.microsoft.com/office/drawing/2014/main" id="{00000000-0008-0000-0500-0000A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3" name="Text Box 18">
          <a:extLst>
            <a:ext uri="{FF2B5EF4-FFF2-40B4-BE49-F238E27FC236}">
              <a16:creationId xmlns:a16="http://schemas.microsoft.com/office/drawing/2014/main" id="{00000000-0008-0000-0500-0000A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4" name="Text Box 19">
          <a:extLst>
            <a:ext uri="{FF2B5EF4-FFF2-40B4-BE49-F238E27FC236}">
              <a16:creationId xmlns:a16="http://schemas.microsoft.com/office/drawing/2014/main" id="{00000000-0008-0000-0500-0000A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5" name="Text Box 16">
          <a:extLst>
            <a:ext uri="{FF2B5EF4-FFF2-40B4-BE49-F238E27FC236}">
              <a16:creationId xmlns:a16="http://schemas.microsoft.com/office/drawing/2014/main" id="{00000000-0008-0000-0500-0000A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6" name="Text Box 17">
          <a:extLst>
            <a:ext uri="{FF2B5EF4-FFF2-40B4-BE49-F238E27FC236}">
              <a16:creationId xmlns:a16="http://schemas.microsoft.com/office/drawing/2014/main" id="{00000000-0008-0000-0500-0000A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7" name="Text Box 18">
          <a:extLst>
            <a:ext uri="{FF2B5EF4-FFF2-40B4-BE49-F238E27FC236}">
              <a16:creationId xmlns:a16="http://schemas.microsoft.com/office/drawing/2014/main" id="{00000000-0008-0000-0500-0000A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8" name="Text Box 19">
          <a:extLst>
            <a:ext uri="{FF2B5EF4-FFF2-40B4-BE49-F238E27FC236}">
              <a16:creationId xmlns:a16="http://schemas.microsoft.com/office/drawing/2014/main" id="{00000000-0008-0000-0500-0000A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19" name="Text Box 16">
          <a:extLst>
            <a:ext uri="{FF2B5EF4-FFF2-40B4-BE49-F238E27FC236}">
              <a16:creationId xmlns:a16="http://schemas.microsoft.com/office/drawing/2014/main" id="{00000000-0008-0000-0500-0000AB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20" name="Text Box 17">
          <a:extLst>
            <a:ext uri="{FF2B5EF4-FFF2-40B4-BE49-F238E27FC236}">
              <a16:creationId xmlns:a16="http://schemas.microsoft.com/office/drawing/2014/main" id="{00000000-0008-0000-0500-0000AC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21" name="Text Box 18">
          <a:extLst>
            <a:ext uri="{FF2B5EF4-FFF2-40B4-BE49-F238E27FC236}">
              <a16:creationId xmlns:a16="http://schemas.microsoft.com/office/drawing/2014/main" id="{00000000-0008-0000-0500-0000A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22" name="Text Box 19">
          <a:extLst>
            <a:ext uri="{FF2B5EF4-FFF2-40B4-BE49-F238E27FC236}">
              <a16:creationId xmlns:a16="http://schemas.microsoft.com/office/drawing/2014/main" id="{00000000-0008-0000-0500-0000A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23" name="Text Box 15">
          <a:extLst>
            <a:ext uri="{FF2B5EF4-FFF2-40B4-BE49-F238E27FC236}">
              <a16:creationId xmlns:a16="http://schemas.microsoft.com/office/drawing/2014/main" id="{00000000-0008-0000-0500-0000AF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4" name="Text Box 16">
          <a:extLst>
            <a:ext uri="{FF2B5EF4-FFF2-40B4-BE49-F238E27FC236}">
              <a16:creationId xmlns:a16="http://schemas.microsoft.com/office/drawing/2014/main" id="{00000000-0008-0000-0500-0000B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5" name="Text Box 17">
          <a:extLst>
            <a:ext uri="{FF2B5EF4-FFF2-40B4-BE49-F238E27FC236}">
              <a16:creationId xmlns:a16="http://schemas.microsoft.com/office/drawing/2014/main" id="{00000000-0008-0000-0500-0000B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6" name="Text Box 18">
          <a:extLst>
            <a:ext uri="{FF2B5EF4-FFF2-40B4-BE49-F238E27FC236}">
              <a16:creationId xmlns:a16="http://schemas.microsoft.com/office/drawing/2014/main" id="{00000000-0008-0000-0500-0000B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7" name="Text Box 19">
          <a:extLst>
            <a:ext uri="{FF2B5EF4-FFF2-40B4-BE49-F238E27FC236}">
              <a16:creationId xmlns:a16="http://schemas.microsoft.com/office/drawing/2014/main" id="{00000000-0008-0000-0500-0000B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28" name="Text Box 16">
          <a:extLst>
            <a:ext uri="{FF2B5EF4-FFF2-40B4-BE49-F238E27FC236}">
              <a16:creationId xmlns:a16="http://schemas.microsoft.com/office/drawing/2014/main" id="{00000000-0008-0000-0500-0000B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29" name="Text Box 17">
          <a:extLst>
            <a:ext uri="{FF2B5EF4-FFF2-40B4-BE49-F238E27FC236}">
              <a16:creationId xmlns:a16="http://schemas.microsoft.com/office/drawing/2014/main" id="{00000000-0008-0000-0500-0000B5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30" name="Text Box 18">
          <a:extLst>
            <a:ext uri="{FF2B5EF4-FFF2-40B4-BE49-F238E27FC236}">
              <a16:creationId xmlns:a16="http://schemas.microsoft.com/office/drawing/2014/main" id="{00000000-0008-0000-0500-0000B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1" name="Text Box 16">
          <a:extLst>
            <a:ext uri="{FF2B5EF4-FFF2-40B4-BE49-F238E27FC236}">
              <a16:creationId xmlns:a16="http://schemas.microsoft.com/office/drawing/2014/main" id="{00000000-0008-0000-0500-0000B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2" name="Text Box 17">
          <a:extLst>
            <a:ext uri="{FF2B5EF4-FFF2-40B4-BE49-F238E27FC236}">
              <a16:creationId xmlns:a16="http://schemas.microsoft.com/office/drawing/2014/main" id="{00000000-0008-0000-0500-0000B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3" name="Text Box 18">
          <a:extLst>
            <a:ext uri="{FF2B5EF4-FFF2-40B4-BE49-F238E27FC236}">
              <a16:creationId xmlns:a16="http://schemas.microsoft.com/office/drawing/2014/main" id="{00000000-0008-0000-0500-0000B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4" name="Text Box 19">
          <a:extLst>
            <a:ext uri="{FF2B5EF4-FFF2-40B4-BE49-F238E27FC236}">
              <a16:creationId xmlns:a16="http://schemas.microsoft.com/office/drawing/2014/main" id="{00000000-0008-0000-0500-0000B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5" name="Text Box 16">
          <a:extLst>
            <a:ext uri="{FF2B5EF4-FFF2-40B4-BE49-F238E27FC236}">
              <a16:creationId xmlns:a16="http://schemas.microsoft.com/office/drawing/2014/main" id="{00000000-0008-0000-0500-0000B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6" name="Text Box 17">
          <a:extLst>
            <a:ext uri="{FF2B5EF4-FFF2-40B4-BE49-F238E27FC236}">
              <a16:creationId xmlns:a16="http://schemas.microsoft.com/office/drawing/2014/main" id="{00000000-0008-0000-0500-0000B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7" name="Text Box 18">
          <a:extLst>
            <a:ext uri="{FF2B5EF4-FFF2-40B4-BE49-F238E27FC236}">
              <a16:creationId xmlns:a16="http://schemas.microsoft.com/office/drawing/2014/main" id="{00000000-0008-0000-0500-0000B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8" name="Text Box 19">
          <a:extLst>
            <a:ext uri="{FF2B5EF4-FFF2-40B4-BE49-F238E27FC236}">
              <a16:creationId xmlns:a16="http://schemas.microsoft.com/office/drawing/2014/main" id="{00000000-0008-0000-0500-0000B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56743"/>
    <xdr:sp macro="" textlink="">
      <xdr:nvSpPr>
        <xdr:cNvPr id="2239" name="Text Box 15">
          <a:extLst>
            <a:ext uri="{FF2B5EF4-FFF2-40B4-BE49-F238E27FC236}">
              <a16:creationId xmlns:a16="http://schemas.microsoft.com/office/drawing/2014/main" id="{00000000-0008-0000-0500-0000BF08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442269"/>
    <xdr:sp macro="" textlink="">
      <xdr:nvSpPr>
        <xdr:cNvPr id="2240" name="Text Box 15">
          <a:extLst>
            <a:ext uri="{FF2B5EF4-FFF2-40B4-BE49-F238E27FC236}">
              <a16:creationId xmlns:a16="http://schemas.microsoft.com/office/drawing/2014/main" id="{00000000-0008-0000-0500-0000C0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242" name="Text Box 15">
          <a:extLst>
            <a:ext uri="{FF2B5EF4-FFF2-40B4-BE49-F238E27FC236}">
              <a16:creationId xmlns:a16="http://schemas.microsoft.com/office/drawing/2014/main" id="{00000000-0008-0000-0500-0000C2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243" name="Text Box 15">
          <a:extLst>
            <a:ext uri="{FF2B5EF4-FFF2-40B4-BE49-F238E27FC236}">
              <a16:creationId xmlns:a16="http://schemas.microsoft.com/office/drawing/2014/main" id="{00000000-0008-0000-0500-0000C3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213632"/>
    <xdr:sp macro="" textlink="">
      <xdr:nvSpPr>
        <xdr:cNvPr id="2244" name="Text Box 15">
          <a:extLst>
            <a:ext uri="{FF2B5EF4-FFF2-40B4-BE49-F238E27FC236}">
              <a16:creationId xmlns:a16="http://schemas.microsoft.com/office/drawing/2014/main" id="{00000000-0008-0000-0500-0000C408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5" name="Text Box 16">
          <a:extLst>
            <a:ext uri="{FF2B5EF4-FFF2-40B4-BE49-F238E27FC236}">
              <a16:creationId xmlns:a16="http://schemas.microsoft.com/office/drawing/2014/main" id="{00000000-0008-0000-0500-0000C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6" name="Text Box 17">
          <a:extLst>
            <a:ext uri="{FF2B5EF4-FFF2-40B4-BE49-F238E27FC236}">
              <a16:creationId xmlns:a16="http://schemas.microsoft.com/office/drawing/2014/main" id="{00000000-0008-0000-0500-0000C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7" name="Text Box 18">
          <a:extLst>
            <a:ext uri="{FF2B5EF4-FFF2-40B4-BE49-F238E27FC236}">
              <a16:creationId xmlns:a16="http://schemas.microsoft.com/office/drawing/2014/main" id="{00000000-0008-0000-0500-0000C7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8" name="Text Box 19">
          <a:extLst>
            <a:ext uri="{FF2B5EF4-FFF2-40B4-BE49-F238E27FC236}">
              <a16:creationId xmlns:a16="http://schemas.microsoft.com/office/drawing/2014/main" id="{00000000-0008-0000-0500-0000C8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49" name="Text Box 16">
          <a:extLst>
            <a:ext uri="{FF2B5EF4-FFF2-40B4-BE49-F238E27FC236}">
              <a16:creationId xmlns:a16="http://schemas.microsoft.com/office/drawing/2014/main" id="{00000000-0008-0000-0500-0000C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50" name="Text Box 17">
          <a:extLst>
            <a:ext uri="{FF2B5EF4-FFF2-40B4-BE49-F238E27FC236}">
              <a16:creationId xmlns:a16="http://schemas.microsoft.com/office/drawing/2014/main" id="{00000000-0008-0000-0500-0000C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51" name="Text Box 18">
          <a:extLst>
            <a:ext uri="{FF2B5EF4-FFF2-40B4-BE49-F238E27FC236}">
              <a16:creationId xmlns:a16="http://schemas.microsoft.com/office/drawing/2014/main" id="{00000000-0008-0000-0500-0000CB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52" name="Text Box 19">
          <a:extLst>
            <a:ext uri="{FF2B5EF4-FFF2-40B4-BE49-F238E27FC236}">
              <a16:creationId xmlns:a16="http://schemas.microsoft.com/office/drawing/2014/main" id="{00000000-0008-0000-0500-0000CC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3" name="Text Box 16">
          <a:extLst>
            <a:ext uri="{FF2B5EF4-FFF2-40B4-BE49-F238E27FC236}">
              <a16:creationId xmlns:a16="http://schemas.microsoft.com/office/drawing/2014/main" id="{00000000-0008-0000-0500-0000C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4" name="Text Box 17">
          <a:extLst>
            <a:ext uri="{FF2B5EF4-FFF2-40B4-BE49-F238E27FC236}">
              <a16:creationId xmlns:a16="http://schemas.microsoft.com/office/drawing/2014/main" id="{00000000-0008-0000-0500-0000C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5" name="Text Box 18">
          <a:extLst>
            <a:ext uri="{FF2B5EF4-FFF2-40B4-BE49-F238E27FC236}">
              <a16:creationId xmlns:a16="http://schemas.microsoft.com/office/drawing/2014/main" id="{00000000-0008-0000-0500-0000CF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6" name="Text Box 19">
          <a:extLst>
            <a:ext uri="{FF2B5EF4-FFF2-40B4-BE49-F238E27FC236}">
              <a16:creationId xmlns:a16="http://schemas.microsoft.com/office/drawing/2014/main" id="{00000000-0008-0000-0500-0000D0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57" name="Text Box 15">
          <a:extLst>
            <a:ext uri="{FF2B5EF4-FFF2-40B4-BE49-F238E27FC236}">
              <a16:creationId xmlns:a16="http://schemas.microsoft.com/office/drawing/2014/main" id="{00000000-0008-0000-0500-0000D1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58" name="Text Box 16">
          <a:extLst>
            <a:ext uri="{FF2B5EF4-FFF2-40B4-BE49-F238E27FC236}">
              <a16:creationId xmlns:a16="http://schemas.microsoft.com/office/drawing/2014/main" id="{00000000-0008-0000-0500-0000D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59" name="Text Box 17">
          <a:extLst>
            <a:ext uri="{FF2B5EF4-FFF2-40B4-BE49-F238E27FC236}">
              <a16:creationId xmlns:a16="http://schemas.microsoft.com/office/drawing/2014/main" id="{00000000-0008-0000-0500-0000D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60" name="Text Box 18">
          <a:extLst>
            <a:ext uri="{FF2B5EF4-FFF2-40B4-BE49-F238E27FC236}">
              <a16:creationId xmlns:a16="http://schemas.microsoft.com/office/drawing/2014/main" id="{00000000-0008-0000-0500-0000D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61" name="Text Box 19">
          <a:extLst>
            <a:ext uri="{FF2B5EF4-FFF2-40B4-BE49-F238E27FC236}">
              <a16:creationId xmlns:a16="http://schemas.microsoft.com/office/drawing/2014/main" id="{00000000-0008-0000-0500-0000D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2262" name="Text Box 15">
          <a:extLst>
            <a:ext uri="{FF2B5EF4-FFF2-40B4-BE49-F238E27FC236}">
              <a16:creationId xmlns:a16="http://schemas.microsoft.com/office/drawing/2014/main" id="{00000000-0008-0000-0500-0000D608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63" name="Text Box 16">
          <a:extLst>
            <a:ext uri="{FF2B5EF4-FFF2-40B4-BE49-F238E27FC236}">
              <a16:creationId xmlns:a16="http://schemas.microsoft.com/office/drawing/2014/main" id="{00000000-0008-0000-0500-0000D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64" name="Text Box 17">
          <a:extLst>
            <a:ext uri="{FF2B5EF4-FFF2-40B4-BE49-F238E27FC236}">
              <a16:creationId xmlns:a16="http://schemas.microsoft.com/office/drawing/2014/main" id="{00000000-0008-0000-0500-0000D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65" name="Text Box 18">
          <a:extLst>
            <a:ext uri="{FF2B5EF4-FFF2-40B4-BE49-F238E27FC236}">
              <a16:creationId xmlns:a16="http://schemas.microsoft.com/office/drawing/2014/main" id="{00000000-0008-0000-0500-0000D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6" name="Text Box 16">
          <a:extLst>
            <a:ext uri="{FF2B5EF4-FFF2-40B4-BE49-F238E27FC236}">
              <a16:creationId xmlns:a16="http://schemas.microsoft.com/office/drawing/2014/main" id="{00000000-0008-0000-0500-0000D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7" name="Text Box 17">
          <a:extLst>
            <a:ext uri="{FF2B5EF4-FFF2-40B4-BE49-F238E27FC236}">
              <a16:creationId xmlns:a16="http://schemas.microsoft.com/office/drawing/2014/main" id="{00000000-0008-0000-0500-0000D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8" name="Text Box 18">
          <a:extLst>
            <a:ext uri="{FF2B5EF4-FFF2-40B4-BE49-F238E27FC236}">
              <a16:creationId xmlns:a16="http://schemas.microsoft.com/office/drawing/2014/main" id="{00000000-0008-0000-0500-0000D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9" name="Text Box 19">
          <a:extLst>
            <a:ext uri="{FF2B5EF4-FFF2-40B4-BE49-F238E27FC236}">
              <a16:creationId xmlns:a16="http://schemas.microsoft.com/office/drawing/2014/main" id="{00000000-0008-0000-0500-0000D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70" name="Text Box 16">
          <a:extLst>
            <a:ext uri="{FF2B5EF4-FFF2-40B4-BE49-F238E27FC236}">
              <a16:creationId xmlns:a16="http://schemas.microsoft.com/office/drawing/2014/main" id="{00000000-0008-0000-0500-0000D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71" name="Text Box 17">
          <a:extLst>
            <a:ext uri="{FF2B5EF4-FFF2-40B4-BE49-F238E27FC236}">
              <a16:creationId xmlns:a16="http://schemas.microsoft.com/office/drawing/2014/main" id="{00000000-0008-0000-0500-0000DF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72" name="Text Box 18">
          <a:extLst>
            <a:ext uri="{FF2B5EF4-FFF2-40B4-BE49-F238E27FC236}">
              <a16:creationId xmlns:a16="http://schemas.microsoft.com/office/drawing/2014/main" id="{00000000-0008-0000-0500-0000E0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30</xdr:row>
      <xdr:rowOff>170392</xdr:rowOff>
    </xdr:from>
    <xdr:ext cx="95250" cy="213632"/>
    <xdr:sp macro="" textlink="">
      <xdr:nvSpPr>
        <xdr:cNvPr id="2273" name="Text Box 15">
          <a:extLst>
            <a:ext uri="{FF2B5EF4-FFF2-40B4-BE49-F238E27FC236}">
              <a16:creationId xmlns:a16="http://schemas.microsoft.com/office/drawing/2014/main" id="{00000000-0008-0000-0500-0000E108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4" name="Text Box 16">
          <a:extLst>
            <a:ext uri="{FF2B5EF4-FFF2-40B4-BE49-F238E27FC236}">
              <a16:creationId xmlns:a16="http://schemas.microsoft.com/office/drawing/2014/main" id="{00000000-0008-0000-0500-0000E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5" name="Text Box 17">
          <a:extLst>
            <a:ext uri="{FF2B5EF4-FFF2-40B4-BE49-F238E27FC236}">
              <a16:creationId xmlns:a16="http://schemas.microsoft.com/office/drawing/2014/main" id="{00000000-0008-0000-0500-0000E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6" name="Text Box 18">
          <a:extLst>
            <a:ext uri="{FF2B5EF4-FFF2-40B4-BE49-F238E27FC236}">
              <a16:creationId xmlns:a16="http://schemas.microsoft.com/office/drawing/2014/main" id="{00000000-0008-0000-0500-0000E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7" name="Text Box 19">
          <a:extLst>
            <a:ext uri="{FF2B5EF4-FFF2-40B4-BE49-F238E27FC236}">
              <a16:creationId xmlns:a16="http://schemas.microsoft.com/office/drawing/2014/main" id="{00000000-0008-0000-0500-0000E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78" name="Text Box 16">
          <a:extLst>
            <a:ext uri="{FF2B5EF4-FFF2-40B4-BE49-F238E27FC236}">
              <a16:creationId xmlns:a16="http://schemas.microsoft.com/office/drawing/2014/main" id="{00000000-0008-0000-0500-0000E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79" name="Text Box 17">
          <a:extLst>
            <a:ext uri="{FF2B5EF4-FFF2-40B4-BE49-F238E27FC236}">
              <a16:creationId xmlns:a16="http://schemas.microsoft.com/office/drawing/2014/main" id="{00000000-0008-0000-0500-0000E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80" name="Text Box 18">
          <a:extLst>
            <a:ext uri="{FF2B5EF4-FFF2-40B4-BE49-F238E27FC236}">
              <a16:creationId xmlns:a16="http://schemas.microsoft.com/office/drawing/2014/main" id="{00000000-0008-0000-0500-0000E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81" name="Text Box 19">
          <a:extLst>
            <a:ext uri="{FF2B5EF4-FFF2-40B4-BE49-F238E27FC236}">
              <a16:creationId xmlns:a16="http://schemas.microsoft.com/office/drawing/2014/main" id="{00000000-0008-0000-0500-0000E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2" name="Text Box 16">
          <a:extLst>
            <a:ext uri="{FF2B5EF4-FFF2-40B4-BE49-F238E27FC236}">
              <a16:creationId xmlns:a16="http://schemas.microsoft.com/office/drawing/2014/main" id="{00000000-0008-0000-0500-0000EA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3" name="Text Box 17">
          <a:extLst>
            <a:ext uri="{FF2B5EF4-FFF2-40B4-BE49-F238E27FC236}">
              <a16:creationId xmlns:a16="http://schemas.microsoft.com/office/drawing/2014/main" id="{00000000-0008-0000-0500-0000EB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4" name="Text Box 18">
          <a:extLst>
            <a:ext uri="{FF2B5EF4-FFF2-40B4-BE49-F238E27FC236}">
              <a16:creationId xmlns:a16="http://schemas.microsoft.com/office/drawing/2014/main" id="{00000000-0008-0000-0500-0000EC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5" name="Text Box 19">
          <a:extLst>
            <a:ext uri="{FF2B5EF4-FFF2-40B4-BE49-F238E27FC236}">
              <a16:creationId xmlns:a16="http://schemas.microsoft.com/office/drawing/2014/main" id="{00000000-0008-0000-0500-0000ED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86" name="Text Box 15">
          <a:extLst>
            <a:ext uri="{FF2B5EF4-FFF2-40B4-BE49-F238E27FC236}">
              <a16:creationId xmlns:a16="http://schemas.microsoft.com/office/drawing/2014/main" id="{00000000-0008-0000-0500-0000EE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7" name="Text Box 16">
          <a:extLst>
            <a:ext uri="{FF2B5EF4-FFF2-40B4-BE49-F238E27FC236}">
              <a16:creationId xmlns:a16="http://schemas.microsoft.com/office/drawing/2014/main" id="{00000000-0008-0000-0500-0000EF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8" name="Text Box 17">
          <a:extLst>
            <a:ext uri="{FF2B5EF4-FFF2-40B4-BE49-F238E27FC236}">
              <a16:creationId xmlns:a16="http://schemas.microsoft.com/office/drawing/2014/main" id="{00000000-0008-0000-0500-0000F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9" name="Text Box 18">
          <a:extLst>
            <a:ext uri="{FF2B5EF4-FFF2-40B4-BE49-F238E27FC236}">
              <a16:creationId xmlns:a16="http://schemas.microsoft.com/office/drawing/2014/main" id="{00000000-0008-0000-0500-0000F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90" name="Text Box 19">
          <a:extLst>
            <a:ext uri="{FF2B5EF4-FFF2-40B4-BE49-F238E27FC236}">
              <a16:creationId xmlns:a16="http://schemas.microsoft.com/office/drawing/2014/main" id="{00000000-0008-0000-0500-0000F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91" name="Text Box 16">
          <a:extLst>
            <a:ext uri="{FF2B5EF4-FFF2-40B4-BE49-F238E27FC236}">
              <a16:creationId xmlns:a16="http://schemas.microsoft.com/office/drawing/2014/main" id="{00000000-0008-0000-0500-0000F3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92" name="Text Box 17">
          <a:extLst>
            <a:ext uri="{FF2B5EF4-FFF2-40B4-BE49-F238E27FC236}">
              <a16:creationId xmlns:a16="http://schemas.microsoft.com/office/drawing/2014/main" id="{00000000-0008-0000-0500-0000F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30</xdr:row>
      <xdr:rowOff>15875</xdr:rowOff>
    </xdr:from>
    <xdr:ext cx="95250" cy="171450"/>
    <xdr:sp macro="" textlink="">
      <xdr:nvSpPr>
        <xdr:cNvPr id="2293" name="Text Box 18">
          <a:extLst>
            <a:ext uri="{FF2B5EF4-FFF2-40B4-BE49-F238E27FC236}">
              <a16:creationId xmlns:a16="http://schemas.microsoft.com/office/drawing/2014/main" id="{00000000-0008-0000-0500-0000F508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4" name="Text Box 16">
          <a:extLst>
            <a:ext uri="{FF2B5EF4-FFF2-40B4-BE49-F238E27FC236}">
              <a16:creationId xmlns:a16="http://schemas.microsoft.com/office/drawing/2014/main" id="{00000000-0008-0000-0500-0000F6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5" name="Text Box 17">
          <a:extLst>
            <a:ext uri="{FF2B5EF4-FFF2-40B4-BE49-F238E27FC236}">
              <a16:creationId xmlns:a16="http://schemas.microsoft.com/office/drawing/2014/main" id="{00000000-0008-0000-0500-0000F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6" name="Text Box 18">
          <a:extLst>
            <a:ext uri="{FF2B5EF4-FFF2-40B4-BE49-F238E27FC236}">
              <a16:creationId xmlns:a16="http://schemas.microsoft.com/office/drawing/2014/main" id="{00000000-0008-0000-0500-0000F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7" name="Text Box 19">
          <a:extLst>
            <a:ext uri="{FF2B5EF4-FFF2-40B4-BE49-F238E27FC236}">
              <a16:creationId xmlns:a16="http://schemas.microsoft.com/office/drawing/2014/main" id="{00000000-0008-0000-0500-0000F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8" name="Text Box 16">
          <a:extLst>
            <a:ext uri="{FF2B5EF4-FFF2-40B4-BE49-F238E27FC236}">
              <a16:creationId xmlns:a16="http://schemas.microsoft.com/office/drawing/2014/main" id="{00000000-0008-0000-0500-0000F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2299" name="Text Box 15">
          <a:extLst>
            <a:ext uri="{FF2B5EF4-FFF2-40B4-BE49-F238E27FC236}">
              <a16:creationId xmlns:a16="http://schemas.microsoft.com/office/drawing/2014/main" id="{00000000-0008-0000-0500-0000FB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2300" name="Text Box 15">
          <a:extLst>
            <a:ext uri="{FF2B5EF4-FFF2-40B4-BE49-F238E27FC236}">
              <a16:creationId xmlns:a16="http://schemas.microsoft.com/office/drawing/2014/main" id="{00000000-0008-0000-0500-0000FC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302" name="Text Box 15">
          <a:extLst>
            <a:ext uri="{FF2B5EF4-FFF2-40B4-BE49-F238E27FC236}">
              <a16:creationId xmlns:a16="http://schemas.microsoft.com/office/drawing/2014/main" id="{00000000-0008-0000-0500-0000FE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303" name="Text Box 15">
          <a:extLst>
            <a:ext uri="{FF2B5EF4-FFF2-40B4-BE49-F238E27FC236}">
              <a16:creationId xmlns:a16="http://schemas.microsoft.com/office/drawing/2014/main" id="{00000000-0008-0000-0500-0000FF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30</xdr:row>
      <xdr:rowOff>170392</xdr:rowOff>
    </xdr:from>
    <xdr:ext cx="95250" cy="213632"/>
    <xdr:sp macro="" textlink="">
      <xdr:nvSpPr>
        <xdr:cNvPr id="2304" name="Text Box 15">
          <a:extLst>
            <a:ext uri="{FF2B5EF4-FFF2-40B4-BE49-F238E27FC236}">
              <a16:creationId xmlns:a16="http://schemas.microsoft.com/office/drawing/2014/main" id="{00000000-0008-0000-0500-000000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5" name="Text Box 16">
          <a:extLst>
            <a:ext uri="{FF2B5EF4-FFF2-40B4-BE49-F238E27FC236}">
              <a16:creationId xmlns:a16="http://schemas.microsoft.com/office/drawing/2014/main" id="{00000000-0008-0000-0500-00000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6" name="Text Box 17">
          <a:extLst>
            <a:ext uri="{FF2B5EF4-FFF2-40B4-BE49-F238E27FC236}">
              <a16:creationId xmlns:a16="http://schemas.microsoft.com/office/drawing/2014/main" id="{00000000-0008-0000-0500-00000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7" name="Text Box 18">
          <a:extLst>
            <a:ext uri="{FF2B5EF4-FFF2-40B4-BE49-F238E27FC236}">
              <a16:creationId xmlns:a16="http://schemas.microsoft.com/office/drawing/2014/main" id="{00000000-0008-0000-0500-00000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8" name="Text Box 19">
          <a:extLst>
            <a:ext uri="{FF2B5EF4-FFF2-40B4-BE49-F238E27FC236}">
              <a16:creationId xmlns:a16="http://schemas.microsoft.com/office/drawing/2014/main" id="{00000000-0008-0000-0500-00000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09" name="Text Box 16">
          <a:extLst>
            <a:ext uri="{FF2B5EF4-FFF2-40B4-BE49-F238E27FC236}">
              <a16:creationId xmlns:a16="http://schemas.microsoft.com/office/drawing/2014/main" id="{00000000-0008-0000-0500-00000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10" name="Text Box 17">
          <a:extLst>
            <a:ext uri="{FF2B5EF4-FFF2-40B4-BE49-F238E27FC236}">
              <a16:creationId xmlns:a16="http://schemas.microsoft.com/office/drawing/2014/main" id="{00000000-0008-0000-0500-00000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11" name="Text Box 18">
          <a:extLst>
            <a:ext uri="{FF2B5EF4-FFF2-40B4-BE49-F238E27FC236}">
              <a16:creationId xmlns:a16="http://schemas.microsoft.com/office/drawing/2014/main" id="{00000000-0008-0000-0500-00000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12" name="Text Box 19">
          <a:extLst>
            <a:ext uri="{FF2B5EF4-FFF2-40B4-BE49-F238E27FC236}">
              <a16:creationId xmlns:a16="http://schemas.microsoft.com/office/drawing/2014/main" id="{00000000-0008-0000-0500-00000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3" name="Text Box 16">
          <a:extLst>
            <a:ext uri="{FF2B5EF4-FFF2-40B4-BE49-F238E27FC236}">
              <a16:creationId xmlns:a16="http://schemas.microsoft.com/office/drawing/2014/main" id="{00000000-0008-0000-0500-00000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4" name="Text Box 17">
          <a:extLst>
            <a:ext uri="{FF2B5EF4-FFF2-40B4-BE49-F238E27FC236}">
              <a16:creationId xmlns:a16="http://schemas.microsoft.com/office/drawing/2014/main" id="{00000000-0008-0000-0500-00000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5" name="Text Box 18">
          <a:extLst>
            <a:ext uri="{FF2B5EF4-FFF2-40B4-BE49-F238E27FC236}">
              <a16:creationId xmlns:a16="http://schemas.microsoft.com/office/drawing/2014/main" id="{00000000-0008-0000-0500-00000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6" name="Text Box 19">
          <a:extLst>
            <a:ext uri="{FF2B5EF4-FFF2-40B4-BE49-F238E27FC236}">
              <a16:creationId xmlns:a16="http://schemas.microsoft.com/office/drawing/2014/main" id="{00000000-0008-0000-0500-00000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17" name="Text Box 15">
          <a:extLst>
            <a:ext uri="{FF2B5EF4-FFF2-40B4-BE49-F238E27FC236}">
              <a16:creationId xmlns:a16="http://schemas.microsoft.com/office/drawing/2014/main" id="{00000000-0008-0000-0500-00000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18" name="Text Box 16">
          <a:extLst>
            <a:ext uri="{FF2B5EF4-FFF2-40B4-BE49-F238E27FC236}">
              <a16:creationId xmlns:a16="http://schemas.microsoft.com/office/drawing/2014/main" id="{00000000-0008-0000-0500-00000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19" name="Text Box 17">
          <a:extLst>
            <a:ext uri="{FF2B5EF4-FFF2-40B4-BE49-F238E27FC236}">
              <a16:creationId xmlns:a16="http://schemas.microsoft.com/office/drawing/2014/main" id="{00000000-0008-0000-0500-00000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20" name="Text Box 18">
          <a:extLst>
            <a:ext uri="{FF2B5EF4-FFF2-40B4-BE49-F238E27FC236}">
              <a16:creationId xmlns:a16="http://schemas.microsoft.com/office/drawing/2014/main" id="{00000000-0008-0000-0500-00001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21" name="Text Box 19">
          <a:extLst>
            <a:ext uri="{FF2B5EF4-FFF2-40B4-BE49-F238E27FC236}">
              <a16:creationId xmlns:a16="http://schemas.microsoft.com/office/drawing/2014/main" id="{00000000-0008-0000-0500-00001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22" name="Text Box 16">
          <a:extLst>
            <a:ext uri="{FF2B5EF4-FFF2-40B4-BE49-F238E27FC236}">
              <a16:creationId xmlns:a16="http://schemas.microsoft.com/office/drawing/2014/main" id="{00000000-0008-0000-0500-00001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23" name="Text Box 17">
          <a:extLst>
            <a:ext uri="{FF2B5EF4-FFF2-40B4-BE49-F238E27FC236}">
              <a16:creationId xmlns:a16="http://schemas.microsoft.com/office/drawing/2014/main" id="{00000000-0008-0000-0500-00001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24" name="Text Box 18">
          <a:extLst>
            <a:ext uri="{FF2B5EF4-FFF2-40B4-BE49-F238E27FC236}">
              <a16:creationId xmlns:a16="http://schemas.microsoft.com/office/drawing/2014/main" id="{00000000-0008-0000-0500-00001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5" name="Text Box 16">
          <a:extLst>
            <a:ext uri="{FF2B5EF4-FFF2-40B4-BE49-F238E27FC236}">
              <a16:creationId xmlns:a16="http://schemas.microsoft.com/office/drawing/2014/main" id="{00000000-0008-0000-0500-00001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6" name="Text Box 17">
          <a:extLst>
            <a:ext uri="{FF2B5EF4-FFF2-40B4-BE49-F238E27FC236}">
              <a16:creationId xmlns:a16="http://schemas.microsoft.com/office/drawing/2014/main" id="{00000000-0008-0000-0500-00001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7" name="Text Box 18">
          <a:extLst>
            <a:ext uri="{FF2B5EF4-FFF2-40B4-BE49-F238E27FC236}">
              <a16:creationId xmlns:a16="http://schemas.microsoft.com/office/drawing/2014/main" id="{00000000-0008-0000-0500-00001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8" name="Text Box 19">
          <a:extLst>
            <a:ext uri="{FF2B5EF4-FFF2-40B4-BE49-F238E27FC236}">
              <a16:creationId xmlns:a16="http://schemas.microsoft.com/office/drawing/2014/main" id="{00000000-0008-0000-0500-00001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9" name="Text Box 16">
          <a:extLst>
            <a:ext uri="{FF2B5EF4-FFF2-40B4-BE49-F238E27FC236}">
              <a16:creationId xmlns:a16="http://schemas.microsoft.com/office/drawing/2014/main" id="{00000000-0008-0000-0500-00001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30" name="Text Box 17">
          <a:extLst>
            <a:ext uri="{FF2B5EF4-FFF2-40B4-BE49-F238E27FC236}">
              <a16:creationId xmlns:a16="http://schemas.microsoft.com/office/drawing/2014/main" id="{00000000-0008-0000-0500-00001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31" name="Text Box 18">
          <a:extLst>
            <a:ext uri="{FF2B5EF4-FFF2-40B4-BE49-F238E27FC236}">
              <a16:creationId xmlns:a16="http://schemas.microsoft.com/office/drawing/2014/main" id="{00000000-0008-0000-0500-00001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32" name="Text Box 19">
          <a:extLst>
            <a:ext uri="{FF2B5EF4-FFF2-40B4-BE49-F238E27FC236}">
              <a16:creationId xmlns:a16="http://schemas.microsoft.com/office/drawing/2014/main" id="{00000000-0008-0000-0500-00001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2333" name="Text Box 15">
          <a:extLst>
            <a:ext uri="{FF2B5EF4-FFF2-40B4-BE49-F238E27FC236}">
              <a16:creationId xmlns:a16="http://schemas.microsoft.com/office/drawing/2014/main" id="{00000000-0008-0000-0500-00001D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2334" name="Text Box 15">
          <a:extLst>
            <a:ext uri="{FF2B5EF4-FFF2-40B4-BE49-F238E27FC236}">
              <a16:creationId xmlns:a16="http://schemas.microsoft.com/office/drawing/2014/main" id="{00000000-0008-0000-0500-00001E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336" name="Text Box 15">
          <a:extLst>
            <a:ext uri="{FF2B5EF4-FFF2-40B4-BE49-F238E27FC236}">
              <a16:creationId xmlns:a16="http://schemas.microsoft.com/office/drawing/2014/main" id="{00000000-0008-0000-0500-000020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337" name="Text Box 15">
          <a:extLst>
            <a:ext uri="{FF2B5EF4-FFF2-40B4-BE49-F238E27FC236}">
              <a16:creationId xmlns:a16="http://schemas.microsoft.com/office/drawing/2014/main" id="{00000000-0008-0000-0500-000021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213632"/>
    <xdr:sp macro="" textlink="">
      <xdr:nvSpPr>
        <xdr:cNvPr id="2338" name="Text Box 15">
          <a:extLst>
            <a:ext uri="{FF2B5EF4-FFF2-40B4-BE49-F238E27FC236}">
              <a16:creationId xmlns:a16="http://schemas.microsoft.com/office/drawing/2014/main" id="{00000000-0008-0000-0500-000022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39" name="Text Box 16">
          <a:extLst>
            <a:ext uri="{FF2B5EF4-FFF2-40B4-BE49-F238E27FC236}">
              <a16:creationId xmlns:a16="http://schemas.microsoft.com/office/drawing/2014/main" id="{00000000-0008-0000-0500-00002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0" name="Text Box 17">
          <a:extLst>
            <a:ext uri="{FF2B5EF4-FFF2-40B4-BE49-F238E27FC236}">
              <a16:creationId xmlns:a16="http://schemas.microsoft.com/office/drawing/2014/main" id="{00000000-0008-0000-0500-00002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1" name="Text Box 18">
          <a:extLst>
            <a:ext uri="{FF2B5EF4-FFF2-40B4-BE49-F238E27FC236}">
              <a16:creationId xmlns:a16="http://schemas.microsoft.com/office/drawing/2014/main" id="{00000000-0008-0000-0500-00002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2" name="Text Box 19">
          <a:extLst>
            <a:ext uri="{FF2B5EF4-FFF2-40B4-BE49-F238E27FC236}">
              <a16:creationId xmlns:a16="http://schemas.microsoft.com/office/drawing/2014/main" id="{00000000-0008-0000-0500-000026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3" name="Text Box 16">
          <a:extLst>
            <a:ext uri="{FF2B5EF4-FFF2-40B4-BE49-F238E27FC236}">
              <a16:creationId xmlns:a16="http://schemas.microsoft.com/office/drawing/2014/main" id="{00000000-0008-0000-0500-00002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4" name="Text Box 17">
          <a:extLst>
            <a:ext uri="{FF2B5EF4-FFF2-40B4-BE49-F238E27FC236}">
              <a16:creationId xmlns:a16="http://schemas.microsoft.com/office/drawing/2014/main" id="{00000000-0008-0000-0500-00002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5" name="Text Box 18">
          <a:extLst>
            <a:ext uri="{FF2B5EF4-FFF2-40B4-BE49-F238E27FC236}">
              <a16:creationId xmlns:a16="http://schemas.microsoft.com/office/drawing/2014/main" id="{00000000-0008-0000-0500-00002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6" name="Text Box 19">
          <a:extLst>
            <a:ext uri="{FF2B5EF4-FFF2-40B4-BE49-F238E27FC236}">
              <a16:creationId xmlns:a16="http://schemas.microsoft.com/office/drawing/2014/main" id="{00000000-0008-0000-0500-00002A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47" name="Text Box 16">
          <a:extLst>
            <a:ext uri="{FF2B5EF4-FFF2-40B4-BE49-F238E27FC236}">
              <a16:creationId xmlns:a16="http://schemas.microsoft.com/office/drawing/2014/main" id="{00000000-0008-0000-0500-00002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48" name="Text Box 17">
          <a:extLst>
            <a:ext uri="{FF2B5EF4-FFF2-40B4-BE49-F238E27FC236}">
              <a16:creationId xmlns:a16="http://schemas.microsoft.com/office/drawing/2014/main" id="{00000000-0008-0000-0500-00002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51" name="Text Box 15">
          <a:extLst>
            <a:ext uri="{FF2B5EF4-FFF2-40B4-BE49-F238E27FC236}">
              <a16:creationId xmlns:a16="http://schemas.microsoft.com/office/drawing/2014/main" id="{00000000-0008-0000-0500-00002F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2" name="Text Box 16">
          <a:extLst>
            <a:ext uri="{FF2B5EF4-FFF2-40B4-BE49-F238E27FC236}">
              <a16:creationId xmlns:a16="http://schemas.microsoft.com/office/drawing/2014/main" id="{00000000-0008-0000-0500-00003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3" name="Text Box 17">
          <a:extLst>
            <a:ext uri="{FF2B5EF4-FFF2-40B4-BE49-F238E27FC236}">
              <a16:creationId xmlns:a16="http://schemas.microsoft.com/office/drawing/2014/main" id="{00000000-0008-0000-0500-00003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4" name="Text Box 18">
          <a:extLst>
            <a:ext uri="{FF2B5EF4-FFF2-40B4-BE49-F238E27FC236}">
              <a16:creationId xmlns:a16="http://schemas.microsoft.com/office/drawing/2014/main" id="{00000000-0008-0000-0500-00003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5" name="Text Box 19">
          <a:extLst>
            <a:ext uri="{FF2B5EF4-FFF2-40B4-BE49-F238E27FC236}">
              <a16:creationId xmlns:a16="http://schemas.microsoft.com/office/drawing/2014/main" id="{00000000-0008-0000-0500-00003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504825</xdr:rowOff>
    </xdr:from>
    <xdr:ext cx="95250" cy="442269"/>
    <xdr:sp macro="" textlink="">
      <xdr:nvSpPr>
        <xdr:cNvPr id="2356" name="Text Box 15">
          <a:extLst>
            <a:ext uri="{FF2B5EF4-FFF2-40B4-BE49-F238E27FC236}">
              <a16:creationId xmlns:a16="http://schemas.microsoft.com/office/drawing/2014/main" id="{00000000-0008-0000-0500-000034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57" name="Text Box 16">
          <a:extLst>
            <a:ext uri="{FF2B5EF4-FFF2-40B4-BE49-F238E27FC236}">
              <a16:creationId xmlns:a16="http://schemas.microsoft.com/office/drawing/2014/main" id="{00000000-0008-0000-0500-00003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58" name="Text Box 17">
          <a:extLst>
            <a:ext uri="{FF2B5EF4-FFF2-40B4-BE49-F238E27FC236}">
              <a16:creationId xmlns:a16="http://schemas.microsoft.com/office/drawing/2014/main" id="{00000000-0008-0000-0500-00003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59" name="Text Box 18">
          <a:extLst>
            <a:ext uri="{FF2B5EF4-FFF2-40B4-BE49-F238E27FC236}">
              <a16:creationId xmlns:a16="http://schemas.microsoft.com/office/drawing/2014/main" id="{00000000-0008-0000-0500-00003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0" name="Text Box 16">
          <a:extLst>
            <a:ext uri="{FF2B5EF4-FFF2-40B4-BE49-F238E27FC236}">
              <a16:creationId xmlns:a16="http://schemas.microsoft.com/office/drawing/2014/main" id="{00000000-0008-0000-0500-00003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1" name="Text Box 17">
          <a:extLst>
            <a:ext uri="{FF2B5EF4-FFF2-40B4-BE49-F238E27FC236}">
              <a16:creationId xmlns:a16="http://schemas.microsoft.com/office/drawing/2014/main" id="{00000000-0008-0000-0500-00003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2" name="Text Box 18">
          <a:extLst>
            <a:ext uri="{FF2B5EF4-FFF2-40B4-BE49-F238E27FC236}">
              <a16:creationId xmlns:a16="http://schemas.microsoft.com/office/drawing/2014/main" id="{00000000-0008-0000-0500-00003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3" name="Text Box 19">
          <a:extLst>
            <a:ext uri="{FF2B5EF4-FFF2-40B4-BE49-F238E27FC236}">
              <a16:creationId xmlns:a16="http://schemas.microsoft.com/office/drawing/2014/main" id="{00000000-0008-0000-0500-00003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4" name="Text Box 16">
          <a:extLst>
            <a:ext uri="{FF2B5EF4-FFF2-40B4-BE49-F238E27FC236}">
              <a16:creationId xmlns:a16="http://schemas.microsoft.com/office/drawing/2014/main" id="{00000000-0008-0000-0500-00003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5" name="Text Box 17">
          <a:extLst>
            <a:ext uri="{FF2B5EF4-FFF2-40B4-BE49-F238E27FC236}">
              <a16:creationId xmlns:a16="http://schemas.microsoft.com/office/drawing/2014/main" id="{00000000-0008-0000-0500-00003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6" name="Text Box 18">
          <a:extLst>
            <a:ext uri="{FF2B5EF4-FFF2-40B4-BE49-F238E27FC236}">
              <a16:creationId xmlns:a16="http://schemas.microsoft.com/office/drawing/2014/main" id="{00000000-0008-0000-0500-00003E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36</xdr:row>
      <xdr:rowOff>170392</xdr:rowOff>
    </xdr:from>
    <xdr:ext cx="95250" cy="213632"/>
    <xdr:sp macro="" textlink="">
      <xdr:nvSpPr>
        <xdr:cNvPr id="2367" name="Text Box 15">
          <a:extLst>
            <a:ext uri="{FF2B5EF4-FFF2-40B4-BE49-F238E27FC236}">
              <a16:creationId xmlns:a16="http://schemas.microsoft.com/office/drawing/2014/main" id="{00000000-0008-0000-0500-00003F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68" name="Text Box 16">
          <a:extLst>
            <a:ext uri="{FF2B5EF4-FFF2-40B4-BE49-F238E27FC236}">
              <a16:creationId xmlns:a16="http://schemas.microsoft.com/office/drawing/2014/main" id="{00000000-0008-0000-0500-00004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69" name="Text Box 17">
          <a:extLst>
            <a:ext uri="{FF2B5EF4-FFF2-40B4-BE49-F238E27FC236}">
              <a16:creationId xmlns:a16="http://schemas.microsoft.com/office/drawing/2014/main" id="{00000000-0008-0000-0500-00004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70" name="Text Box 18">
          <a:extLst>
            <a:ext uri="{FF2B5EF4-FFF2-40B4-BE49-F238E27FC236}">
              <a16:creationId xmlns:a16="http://schemas.microsoft.com/office/drawing/2014/main" id="{00000000-0008-0000-0500-00004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71" name="Text Box 19">
          <a:extLst>
            <a:ext uri="{FF2B5EF4-FFF2-40B4-BE49-F238E27FC236}">
              <a16:creationId xmlns:a16="http://schemas.microsoft.com/office/drawing/2014/main" id="{00000000-0008-0000-0500-00004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2" name="Text Box 16">
          <a:extLst>
            <a:ext uri="{FF2B5EF4-FFF2-40B4-BE49-F238E27FC236}">
              <a16:creationId xmlns:a16="http://schemas.microsoft.com/office/drawing/2014/main" id="{00000000-0008-0000-0500-00004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3" name="Text Box 17">
          <a:extLst>
            <a:ext uri="{FF2B5EF4-FFF2-40B4-BE49-F238E27FC236}">
              <a16:creationId xmlns:a16="http://schemas.microsoft.com/office/drawing/2014/main" id="{00000000-0008-0000-0500-00004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4" name="Text Box 18">
          <a:extLst>
            <a:ext uri="{FF2B5EF4-FFF2-40B4-BE49-F238E27FC236}">
              <a16:creationId xmlns:a16="http://schemas.microsoft.com/office/drawing/2014/main" id="{00000000-0008-0000-0500-00004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5" name="Text Box 19">
          <a:extLst>
            <a:ext uri="{FF2B5EF4-FFF2-40B4-BE49-F238E27FC236}">
              <a16:creationId xmlns:a16="http://schemas.microsoft.com/office/drawing/2014/main" id="{00000000-0008-0000-0500-00004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6" name="Text Box 16">
          <a:extLst>
            <a:ext uri="{FF2B5EF4-FFF2-40B4-BE49-F238E27FC236}">
              <a16:creationId xmlns:a16="http://schemas.microsoft.com/office/drawing/2014/main" id="{00000000-0008-0000-0500-00004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7" name="Text Box 17">
          <a:extLst>
            <a:ext uri="{FF2B5EF4-FFF2-40B4-BE49-F238E27FC236}">
              <a16:creationId xmlns:a16="http://schemas.microsoft.com/office/drawing/2014/main" id="{00000000-0008-0000-0500-00004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8" name="Text Box 18">
          <a:extLst>
            <a:ext uri="{FF2B5EF4-FFF2-40B4-BE49-F238E27FC236}">
              <a16:creationId xmlns:a16="http://schemas.microsoft.com/office/drawing/2014/main" id="{00000000-0008-0000-0500-00004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9" name="Text Box 19">
          <a:extLst>
            <a:ext uri="{FF2B5EF4-FFF2-40B4-BE49-F238E27FC236}">
              <a16:creationId xmlns:a16="http://schemas.microsoft.com/office/drawing/2014/main" id="{00000000-0008-0000-0500-00004B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80" name="Text Box 15">
          <a:extLst>
            <a:ext uri="{FF2B5EF4-FFF2-40B4-BE49-F238E27FC236}">
              <a16:creationId xmlns:a16="http://schemas.microsoft.com/office/drawing/2014/main" id="{00000000-0008-0000-0500-00004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1" name="Text Box 16">
          <a:extLst>
            <a:ext uri="{FF2B5EF4-FFF2-40B4-BE49-F238E27FC236}">
              <a16:creationId xmlns:a16="http://schemas.microsoft.com/office/drawing/2014/main" id="{00000000-0008-0000-0500-00004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2" name="Text Box 17">
          <a:extLst>
            <a:ext uri="{FF2B5EF4-FFF2-40B4-BE49-F238E27FC236}">
              <a16:creationId xmlns:a16="http://schemas.microsoft.com/office/drawing/2014/main" id="{00000000-0008-0000-0500-00004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3" name="Text Box 18">
          <a:extLst>
            <a:ext uri="{FF2B5EF4-FFF2-40B4-BE49-F238E27FC236}">
              <a16:creationId xmlns:a16="http://schemas.microsoft.com/office/drawing/2014/main" id="{00000000-0008-0000-0500-00004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4" name="Text Box 19">
          <a:extLst>
            <a:ext uri="{FF2B5EF4-FFF2-40B4-BE49-F238E27FC236}">
              <a16:creationId xmlns:a16="http://schemas.microsoft.com/office/drawing/2014/main" id="{00000000-0008-0000-0500-00005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85" name="Text Box 16">
          <a:extLst>
            <a:ext uri="{FF2B5EF4-FFF2-40B4-BE49-F238E27FC236}">
              <a16:creationId xmlns:a16="http://schemas.microsoft.com/office/drawing/2014/main" id="{00000000-0008-0000-0500-00005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86" name="Text Box 17">
          <a:extLst>
            <a:ext uri="{FF2B5EF4-FFF2-40B4-BE49-F238E27FC236}">
              <a16:creationId xmlns:a16="http://schemas.microsoft.com/office/drawing/2014/main" id="{00000000-0008-0000-0500-00005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36</xdr:row>
      <xdr:rowOff>15875</xdr:rowOff>
    </xdr:from>
    <xdr:ext cx="95250" cy="171450"/>
    <xdr:sp macro="" textlink="">
      <xdr:nvSpPr>
        <xdr:cNvPr id="2387" name="Text Box 18">
          <a:extLst>
            <a:ext uri="{FF2B5EF4-FFF2-40B4-BE49-F238E27FC236}">
              <a16:creationId xmlns:a16="http://schemas.microsoft.com/office/drawing/2014/main" id="{00000000-0008-0000-0500-000053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88" name="Text Box 16">
          <a:extLst>
            <a:ext uri="{FF2B5EF4-FFF2-40B4-BE49-F238E27FC236}">
              <a16:creationId xmlns:a16="http://schemas.microsoft.com/office/drawing/2014/main" id="{00000000-0008-0000-0500-00005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89" name="Text Box 17">
          <a:extLst>
            <a:ext uri="{FF2B5EF4-FFF2-40B4-BE49-F238E27FC236}">
              <a16:creationId xmlns:a16="http://schemas.microsoft.com/office/drawing/2014/main" id="{00000000-0008-0000-0500-00005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90" name="Text Box 18">
          <a:extLst>
            <a:ext uri="{FF2B5EF4-FFF2-40B4-BE49-F238E27FC236}">
              <a16:creationId xmlns:a16="http://schemas.microsoft.com/office/drawing/2014/main" id="{00000000-0008-0000-0500-00005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91" name="Text Box 19">
          <a:extLst>
            <a:ext uri="{FF2B5EF4-FFF2-40B4-BE49-F238E27FC236}">
              <a16:creationId xmlns:a16="http://schemas.microsoft.com/office/drawing/2014/main" id="{00000000-0008-0000-0500-00005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92" name="Text Box 16">
          <a:extLst>
            <a:ext uri="{FF2B5EF4-FFF2-40B4-BE49-F238E27FC236}">
              <a16:creationId xmlns:a16="http://schemas.microsoft.com/office/drawing/2014/main" id="{00000000-0008-0000-0500-00005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36</xdr:row>
      <xdr:rowOff>170392</xdr:rowOff>
    </xdr:from>
    <xdr:ext cx="95250" cy="213632"/>
    <xdr:sp macro="" textlink="">
      <xdr:nvSpPr>
        <xdr:cNvPr id="2393" name="Text Box 15">
          <a:extLst>
            <a:ext uri="{FF2B5EF4-FFF2-40B4-BE49-F238E27FC236}">
              <a16:creationId xmlns:a16="http://schemas.microsoft.com/office/drawing/2014/main" id="{00000000-0008-0000-0500-000059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2394" name="Text Box 15">
          <a:extLst>
            <a:ext uri="{FF2B5EF4-FFF2-40B4-BE49-F238E27FC236}">
              <a16:creationId xmlns:a16="http://schemas.microsoft.com/office/drawing/2014/main" id="{00000000-0008-0000-0500-00005A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2395" name="Text Box 15">
          <a:extLst>
            <a:ext uri="{FF2B5EF4-FFF2-40B4-BE49-F238E27FC236}">
              <a16:creationId xmlns:a16="http://schemas.microsoft.com/office/drawing/2014/main" id="{00000000-0008-0000-0500-00005B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397" name="Text Box 15">
          <a:extLst>
            <a:ext uri="{FF2B5EF4-FFF2-40B4-BE49-F238E27FC236}">
              <a16:creationId xmlns:a16="http://schemas.microsoft.com/office/drawing/2014/main" id="{00000000-0008-0000-0500-00005D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398" name="Text Box 15">
          <a:extLst>
            <a:ext uri="{FF2B5EF4-FFF2-40B4-BE49-F238E27FC236}">
              <a16:creationId xmlns:a16="http://schemas.microsoft.com/office/drawing/2014/main" id="{00000000-0008-0000-0500-00005E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36</xdr:row>
      <xdr:rowOff>170392</xdr:rowOff>
    </xdr:from>
    <xdr:ext cx="95250" cy="213632"/>
    <xdr:sp macro="" textlink="">
      <xdr:nvSpPr>
        <xdr:cNvPr id="2399" name="Text Box 15">
          <a:extLst>
            <a:ext uri="{FF2B5EF4-FFF2-40B4-BE49-F238E27FC236}">
              <a16:creationId xmlns:a16="http://schemas.microsoft.com/office/drawing/2014/main" id="{00000000-0008-0000-0500-00005F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0" name="Text Box 16">
          <a:extLst>
            <a:ext uri="{FF2B5EF4-FFF2-40B4-BE49-F238E27FC236}">
              <a16:creationId xmlns:a16="http://schemas.microsoft.com/office/drawing/2014/main" id="{00000000-0008-0000-0500-00006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1" name="Text Box 17">
          <a:extLst>
            <a:ext uri="{FF2B5EF4-FFF2-40B4-BE49-F238E27FC236}">
              <a16:creationId xmlns:a16="http://schemas.microsoft.com/office/drawing/2014/main" id="{00000000-0008-0000-0500-00006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2" name="Text Box 18">
          <a:extLst>
            <a:ext uri="{FF2B5EF4-FFF2-40B4-BE49-F238E27FC236}">
              <a16:creationId xmlns:a16="http://schemas.microsoft.com/office/drawing/2014/main" id="{00000000-0008-0000-0500-00006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3" name="Text Box 19">
          <a:extLst>
            <a:ext uri="{FF2B5EF4-FFF2-40B4-BE49-F238E27FC236}">
              <a16:creationId xmlns:a16="http://schemas.microsoft.com/office/drawing/2014/main" id="{00000000-0008-0000-0500-00006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4" name="Text Box 16">
          <a:extLst>
            <a:ext uri="{FF2B5EF4-FFF2-40B4-BE49-F238E27FC236}">
              <a16:creationId xmlns:a16="http://schemas.microsoft.com/office/drawing/2014/main" id="{00000000-0008-0000-0500-00006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5" name="Text Box 17">
          <a:extLst>
            <a:ext uri="{FF2B5EF4-FFF2-40B4-BE49-F238E27FC236}">
              <a16:creationId xmlns:a16="http://schemas.microsoft.com/office/drawing/2014/main" id="{00000000-0008-0000-0500-00006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6" name="Text Box 18">
          <a:extLst>
            <a:ext uri="{FF2B5EF4-FFF2-40B4-BE49-F238E27FC236}">
              <a16:creationId xmlns:a16="http://schemas.microsoft.com/office/drawing/2014/main" id="{00000000-0008-0000-0500-00006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7" name="Text Box 19">
          <a:extLst>
            <a:ext uri="{FF2B5EF4-FFF2-40B4-BE49-F238E27FC236}">
              <a16:creationId xmlns:a16="http://schemas.microsoft.com/office/drawing/2014/main" id="{00000000-0008-0000-0500-00006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08" name="Text Box 16">
          <a:extLst>
            <a:ext uri="{FF2B5EF4-FFF2-40B4-BE49-F238E27FC236}">
              <a16:creationId xmlns:a16="http://schemas.microsoft.com/office/drawing/2014/main" id="{00000000-0008-0000-0500-00006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09" name="Text Box 17">
          <a:extLst>
            <a:ext uri="{FF2B5EF4-FFF2-40B4-BE49-F238E27FC236}">
              <a16:creationId xmlns:a16="http://schemas.microsoft.com/office/drawing/2014/main" id="{00000000-0008-0000-0500-00006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10" name="Text Box 18">
          <a:extLst>
            <a:ext uri="{FF2B5EF4-FFF2-40B4-BE49-F238E27FC236}">
              <a16:creationId xmlns:a16="http://schemas.microsoft.com/office/drawing/2014/main" id="{00000000-0008-0000-0500-00006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11" name="Text Box 19">
          <a:extLst>
            <a:ext uri="{FF2B5EF4-FFF2-40B4-BE49-F238E27FC236}">
              <a16:creationId xmlns:a16="http://schemas.microsoft.com/office/drawing/2014/main" id="{00000000-0008-0000-0500-00006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12" name="Text Box 15">
          <a:extLst>
            <a:ext uri="{FF2B5EF4-FFF2-40B4-BE49-F238E27FC236}">
              <a16:creationId xmlns:a16="http://schemas.microsoft.com/office/drawing/2014/main" id="{00000000-0008-0000-0500-00006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3" name="Text Box 16">
          <a:extLst>
            <a:ext uri="{FF2B5EF4-FFF2-40B4-BE49-F238E27FC236}">
              <a16:creationId xmlns:a16="http://schemas.microsoft.com/office/drawing/2014/main" id="{00000000-0008-0000-0500-00006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4" name="Text Box 17">
          <a:extLst>
            <a:ext uri="{FF2B5EF4-FFF2-40B4-BE49-F238E27FC236}">
              <a16:creationId xmlns:a16="http://schemas.microsoft.com/office/drawing/2014/main" id="{00000000-0008-0000-0500-00006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5" name="Text Box 18">
          <a:extLst>
            <a:ext uri="{FF2B5EF4-FFF2-40B4-BE49-F238E27FC236}">
              <a16:creationId xmlns:a16="http://schemas.microsoft.com/office/drawing/2014/main" id="{00000000-0008-0000-0500-00006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6" name="Text Box 19">
          <a:extLst>
            <a:ext uri="{FF2B5EF4-FFF2-40B4-BE49-F238E27FC236}">
              <a16:creationId xmlns:a16="http://schemas.microsoft.com/office/drawing/2014/main" id="{00000000-0008-0000-0500-00007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17" name="Text Box 16">
          <a:extLst>
            <a:ext uri="{FF2B5EF4-FFF2-40B4-BE49-F238E27FC236}">
              <a16:creationId xmlns:a16="http://schemas.microsoft.com/office/drawing/2014/main" id="{00000000-0008-0000-0500-00007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18" name="Text Box 17">
          <a:extLst>
            <a:ext uri="{FF2B5EF4-FFF2-40B4-BE49-F238E27FC236}">
              <a16:creationId xmlns:a16="http://schemas.microsoft.com/office/drawing/2014/main" id="{00000000-0008-0000-0500-00007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19" name="Text Box 18">
          <a:extLst>
            <a:ext uri="{FF2B5EF4-FFF2-40B4-BE49-F238E27FC236}">
              <a16:creationId xmlns:a16="http://schemas.microsoft.com/office/drawing/2014/main" id="{00000000-0008-0000-0500-00007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0" name="Text Box 16">
          <a:extLst>
            <a:ext uri="{FF2B5EF4-FFF2-40B4-BE49-F238E27FC236}">
              <a16:creationId xmlns:a16="http://schemas.microsoft.com/office/drawing/2014/main" id="{00000000-0008-0000-0500-00007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1" name="Text Box 17">
          <a:extLst>
            <a:ext uri="{FF2B5EF4-FFF2-40B4-BE49-F238E27FC236}">
              <a16:creationId xmlns:a16="http://schemas.microsoft.com/office/drawing/2014/main" id="{00000000-0008-0000-0500-00007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2" name="Text Box 18">
          <a:extLst>
            <a:ext uri="{FF2B5EF4-FFF2-40B4-BE49-F238E27FC236}">
              <a16:creationId xmlns:a16="http://schemas.microsoft.com/office/drawing/2014/main" id="{00000000-0008-0000-0500-00007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3" name="Text Box 19">
          <a:extLst>
            <a:ext uri="{FF2B5EF4-FFF2-40B4-BE49-F238E27FC236}">
              <a16:creationId xmlns:a16="http://schemas.microsoft.com/office/drawing/2014/main" id="{00000000-0008-0000-0500-00007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4" name="Text Box 16">
          <a:extLst>
            <a:ext uri="{FF2B5EF4-FFF2-40B4-BE49-F238E27FC236}">
              <a16:creationId xmlns:a16="http://schemas.microsoft.com/office/drawing/2014/main" id="{00000000-0008-0000-0500-00007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5" name="Text Box 17">
          <a:extLst>
            <a:ext uri="{FF2B5EF4-FFF2-40B4-BE49-F238E27FC236}">
              <a16:creationId xmlns:a16="http://schemas.microsoft.com/office/drawing/2014/main" id="{00000000-0008-0000-0500-00007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6" name="Text Box 18">
          <a:extLst>
            <a:ext uri="{FF2B5EF4-FFF2-40B4-BE49-F238E27FC236}">
              <a16:creationId xmlns:a16="http://schemas.microsoft.com/office/drawing/2014/main" id="{00000000-0008-0000-0500-00007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7" name="Text Box 19">
          <a:extLst>
            <a:ext uri="{FF2B5EF4-FFF2-40B4-BE49-F238E27FC236}">
              <a16:creationId xmlns:a16="http://schemas.microsoft.com/office/drawing/2014/main" id="{00000000-0008-0000-0500-00007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2428" name="Text Box 15">
          <a:extLst>
            <a:ext uri="{FF2B5EF4-FFF2-40B4-BE49-F238E27FC236}">
              <a16:creationId xmlns:a16="http://schemas.microsoft.com/office/drawing/2014/main" id="{00000000-0008-0000-0500-00007C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2429" name="Text Box 15">
          <a:extLst>
            <a:ext uri="{FF2B5EF4-FFF2-40B4-BE49-F238E27FC236}">
              <a16:creationId xmlns:a16="http://schemas.microsoft.com/office/drawing/2014/main" id="{00000000-0008-0000-0500-00007D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431" name="Text Box 15">
          <a:extLst>
            <a:ext uri="{FF2B5EF4-FFF2-40B4-BE49-F238E27FC236}">
              <a16:creationId xmlns:a16="http://schemas.microsoft.com/office/drawing/2014/main" id="{00000000-0008-0000-0500-00007F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432" name="Text Box 15">
          <a:extLst>
            <a:ext uri="{FF2B5EF4-FFF2-40B4-BE49-F238E27FC236}">
              <a16:creationId xmlns:a16="http://schemas.microsoft.com/office/drawing/2014/main" id="{00000000-0008-0000-0500-000080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213632"/>
    <xdr:sp macro="" textlink="">
      <xdr:nvSpPr>
        <xdr:cNvPr id="2433" name="Text Box 15">
          <a:extLst>
            <a:ext uri="{FF2B5EF4-FFF2-40B4-BE49-F238E27FC236}">
              <a16:creationId xmlns:a16="http://schemas.microsoft.com/office/drawing/2014/main" id="{00000000-0008-0000-0500-000081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4" name="Text Box 16">
          <a:extLst>
            <a:ext uri="{FF2B5EF4-FFF2-40B4-BE49-F238E27FC236}">
              <a16:creationId xmlns:a16="http://schemas.microsoft.com/office/drawing/2014/main" id="{00000000-0008-0000-0500-00008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5" name="Text Box 17">
          <a:extLst>
            <a:ext uri="{FF2B5EF4-FFF2-40B4-BE49-F238E27FC236}">
              <a16:creationId xmlns:a16="http://schemas.microsoft.com/office/drawing/2014/main" id="{00000000-0008-0000-0500-00008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6" name="Text Box 18">
          <a:extLst>
            <a:ext uri="{FF2B5EF4-FFF2-40B4-BE49-F238E27FC236}">
              <a16:creationId xmlns:a16="http://schemas.microsoft.com/office/drawing/2014/main" id="{00000000-0008-0000-0500-00008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7" name="Text Box 19">
          <a:extLst>
            <a:ext uri="{FF2B5EF4-FFF2-40B4-BE49-F238E27FC236}">
              <a16:creationId xmlns:a16="http://schemas.microsoft.com/office/drawing/2014/main" id="{00000000-0008-0000-0500-00008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38" name="Text Box 16">
          <a:extLst>
            <a:ext uri="{FF2B5EF4-FFF2-40B4-BE49-F238E27FC236}">
              <a16:creationId xmlns:a16="http://schemas.microsoft.com/office/drawing/2014/main" id="{00000000-0008-0000-0500-00008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39" name="Text Box 17">
          <a:extLst>
            <a:ext uri="{FF2B5EF4-FFF2-40B4-BE49-F238E27FC236}">
              <a16:creationId xmlns:a16="http://schemas.microsoft.com/office/drawing/2014/main" id="{00000000-0008-0000-0500-00008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40" name="Text Box 18">
          <a:extLst>
            <a:ext uri="{FF2B5EF4-FFF2-40B4-BE49-F238E27FC236}">
              <a16:creationId xmlns:a16="http://schemas.microsoft.com/office/drawing/2014/main" id="{00000000-0008-0000-0500-00008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41" name="Text Box 19">
          <a:extLst>
            <a:ext uri="{FF2B5EF4-FFF2-40B4-BE49-F238E27FC236}">
              <a16:creationId xmlns:a16="http://schemas.microsoft.com/office/drawing/2014/main" id="{00000000-0008-0000-0500-00008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2" name="Text Box 16">
          <a:extLst>
            <a:ext uri="{FF2B5EF4-FFF2-40B4-BE49-F238E27FC236}">
              <a16:creationId xmlns:a16="http://schemas.microsoft.com/office/drawing/2014/main" id="{00000000-0008-0000-0500-00008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3" name="Text Box 17">
          <a:extLst>
            <a:ext uri="{FF2B5EF4-FFF2-40B4-BE49-F238E27FC236}">
              <a16:creationId xmlns:a16="http://schemas.microsoft.com/office/drawing/2014/main" id="{00000000-0008-0000-0500-00008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4" name="Text Box 18">
          <a:extLst>
            <a:ext uri="{FF2B5EF4-FFF2-40B4-BE49-F238E27FC236}">
              <a16:creationId xmlns:a16="http://schemas.microsoft.com/office/drawing/2014/main" id="{00000000-0008-0000-0500-00008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5" name="Text Box 19">
          <a:extLst>
            <a:ext uri="{FF2B5EF4-FFF2-40B4-BE49-F238E27FC236}">
              <a16:creationId xmlns:a16="http://schemas.microsoft.com/office/drawing/2014/main" id="{00000000-0008-0000-0500-00008D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46" name="Text Box 15">
          <a:extLst>
            <a:ext uri="{FF2B5EF4-FFF2-40B4-BE49-F238E27FC236}">
              <a16:creationId xmlns:a16="http://schemas.microsoft.com/office/drawing/2014/main" id="{00000000-0008-0000-0500-00008E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47" name="Text Box 16">
          <a:extLst>
            <a:ext uri="{FF2B5EF4-FFF2-40B4-BE49-F238E27FC236}">
              <a16:creationId xmlns:a16="http://schemas.microsoft.com/office/drawing/2014/main" id="{00000000-0008-0000-0500-00008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48" name="Text Box 17">
          <a:extLst>
            <a:ext uri="{FF2B5EF4-FFF2-40B4-BE49-F238E27FC236}">
              <a16:creationId xmlns:a16="http://schemas.microsoft.com/office/drawing/2014/main" id="{00000000-0008-0000-0500-00009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49" name="Text Box 18">
          <a:extLst>
            <a:ext uri="{FF2B5EF4-FFF2-40B4-BE49-F238E27FC236}">
              <a16:creationId xmlns:a16="http://schemas.microsoft.com/office/drawing/2014/main" id="{00000000-0008-0000-0500-00009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50" name="Text Box 19">
          <a:extLst>
            <a:ext uri="{FF2B5EF4-FFF2-40B4-BE49-F238E27FC236}">
              <a16:creationId xmlns:a16="http://schemas.microsoft.com/office/drawing/2014/main" id="{00000000-0008-0000-0500-00009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40</xdr:row>
      <xdr:rowOff>504825</xdr:rowOff>
    </xdr:from>
    <xdr:ext cx="95250" cy="442269"/>
    <xdr:sp macro="" textlink="">
      <xdr:nvSpPr>
        <xdr:cNvPr id="2451" name="Text Box 15">
          <a:extLst>
            <a:ext uri="{FF2B5EF4-FFF2-40B4-BE49-F238E27FC236}">
              <a16:creationId xmlns:a16="http://schemas.microsoft.com/office/drawing/2014/main" id="{00000000-0008-0000-0500-000093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52" name="Text Box 16">
          <a:extLst>
            <a:ext uri="{FF2B5EF4-FFF2-40B4-BE49-F238E27FC236}">
              <a16:creationId xmlns:a16="http://schemas.microsoft.com/office/drawing/2014/main" id="{00000000-0008-0000-0500-00009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53" name="Text Box 17">
          <a:extLst>
            <a:ext uri="{FF2B5EF4-FFF2-40B4-BE49-F238E27FC236}">
              <a16:creationId xmlns:a16="http://schemas.microsoft.com/office/drawing/2014/main" id="{00000000-0008-0000-0500-00009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54" name="Text Box 18">
          <a:extLst>
            <a:ext uri="{FF2B5EF4-FFF2-40B4-BE49-F238E27FC236}">
              <a16:creationId xmlns:a16="http://schemas.microsoft.com/office/drawing/2014/main" id="{00000000-0008-0000-0500-00009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5" name="Text Box 16">
          <a:extLst>
            <a:ext uri="{FF2B5EF4-FFF2-40B4-BE49-F238E27FC236}">
              <a16:creationId xmlns:a16="http://schemas.microsoft.com/office/drawing/2014/main" id="{00000000-0008-0000-0500-00009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6" name="Text Box 17">
          <a:extLst>
            <a:ext uri="{FF2B5EF4-FFF2-40B4-BE49-F238E27FC236}">
              <a16:creationId xmlns:a16="http://schemas.microsoft.com/office/drawing/2014/main" id="{00000000-0008-0000-0500-00009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7" name="Text Box 18">
          <a:extLst>
            <a:ext uri="{FF2B5EF4-FFF2-40B4-BE49-F238E27FC236}">
              <a16:creationId xmlns:a16="http://schemas.microsoft.com/office/drawing/2014/main" id="{00000000-0008-0000-0500-00009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8" name="Text Box 19">
          <a:extLst>
            <a:ext uri="{FF2B5EF4-FFF2-40B4-BE49-F238E27FC236}">
              <a16:creationId xmlns:a16="http://schemas.microsoft.com/office/drawing/2014/main" id="{00000000-0008-0000-0500-00009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9" name="Text Box 16">
          <a:extLst>
            <a:ext uri="{FF2B5EF4-FFF2-40B4-BE49-F238E27FC236}">
              <a16:creationId xmlns:a16="http://schemas.microsoft.com/office/drawing/2014/main" id="{00000000-0008-0000-0500-00009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60" name="Text Box 17">
          <a:extLst>
            <a:ext uri="{FF2B5EF4-FFF2-40B4-BE49-F238E27FC236}">
              <a16:creationId xmlns:a16="http://schemas.microsoft.com/office/drawing/2014/main" id="{00000000-0008-0000-0500-00009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61" name="Text Box 18">
          <a:extLst>
            <a:ext uri="{FF2B5EF4-FFF2-40B4-BE49-F238E27FC236}">
              <a16:creationId xmlns:a16="http://schemas.microsoft.com/office/drawing/2014/main" id="{00000000-0008-0000-0500-00009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462" name="Text Box 15">
          <a:extLst>
            <a:ext uri="{FF2B5EF4-FFF2-40B4-BE49-F238E27FC236}">
              <a16:creationId xmlns:a16="http://schemas.microsoft.com/office/drawing/2014/main" id="{00000000-0008-0000-0500-00009E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3" name="Text Box 16">
          <a:extLst>
            <a:ext uri="{FF2B5EF4-FFF2-40B4-BE49-F238E27FC236}">
              <a16:creationId xmlns:a16="http://schemas.microsoft.com/office/drawing/2014/main" id="{00000000-0008-0000-0500-00009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4" name="Text Box 17">
          <a:extLst>
            <a:ext uri="{FF2B5EF4-FFF2-40B4-BE49-F238E27FC236}">
              <a16:creationId xmlns:a16="http://schemas.microsoft.com/office/drawing/2014/main" id="{00000000-0008-0000-0500-0000A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5" name="Text Box 18">
          <a:extLst>
            <a:ext uri="{FF2B5EF4-FFF2-40B4-BE49-F238E27FC236}">
              <a16:creationId xmlns:a16="http://schemas.microsoft.com/office/drawing/2014/main" id="{00000000-0008-0000-0500-0000A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6" name="Text Box 19">
          <a:extLst>
            <a:ext uri="{FF2B5EF4-FFF2-40B4-BE49-F238E27FC236}">
              <a16:creationId xmlns:a16="http://schemas.microsoft.com/office/drawing/2014/main" id="{00000000-0008-0000-0500-0000A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67" name="Text Box 16">
          <a:extLst>
            <a:ext uri="{FF2B5EF4-FFF2-40B4-BE49-F238E27FC236}">
              <a16:creationId xmlns:a16="http://schemas.microsoft.com/office/drawing/2014/main" id="{00000000-0008-0000-0500-0000A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68" name="Text Box 17">
          <a:extLst>
            <a:ext uri="{FF2B5EF4-FFF2-40B4-BE49-F238E27FC236}">
              <a16:creationId xmlns:a16="http://schemas.microsoft.com/office/drawing/2014/main" id="{00000000-0008-0000-0500-0000A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69" name="Text Box 18">
          <a:extLst>
            <a:ext uri="{FF2B5EF4-FFF2-40B4-BE49-F238E27FC236}">
              <a16:creationId xmlns:a16="http://schemas.microsoft.com/office/drawing/2014/main" id="{00000000-0008-0000-0500-0000A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70" name="Text Box 19">
          <a:extLst>
            <a:ext uri="{FF2B5EF4-FFF2-40B4-BE49-F238E27FC236}">
              <a16:creationId xmlns:a16="http://schemas.microsoft.com/office/drawing/2014/main" id="{00000000-0008-0000-0500-0000A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1" name="Text Box 16">
          <a:extLst>
            <a:ext uri="{FF2B5EF4-FFF2-40B4-BE49-F238E27FC236}">
              <a16:creationId xmlns:a16="http://schemas.microsoft.com/office/drawing/2014/main" id="{00000000-0008-0000-0500-0000A7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2" name="Text Box 17">
          <a:extLst>
            <a:ext uri="{FF2B5EF4-FFF2-40B4-BE49-F238E27FC236}">
              <a16:creationId xmlns:a16="http://schemas.microsoft.com/office/drawing/2014/main" id="{00000000-0008-0000-0500-0000A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3" name="Text Box 18">
          <a:extLst>
            <a:ext uri="{FF2B5EF4-FFF2-40B4-BE49-F238E27FC236}">
              <a16:creationId xmlns:a16="http://schemas.microsoft.com/office/drawing/2014/main" id="{00000000-0008-0000-0500-0000A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4" name="Text Box 19">
          <a:extLst>
            <a:ext uri="{FF2B5EF4-FFF2-40B4-BE49-F238E27FC236}">
              <a16:creationId xmlns:a16="http://schemas.microsoft.com/office/drawing/2014/main" id="{00000000-0008-0000-0500-0000A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75" name="Text Box 15">
          <a:extLst>
            <a:ext uri="{FF2B5EF4-FFF2-40B4-BE49-F238E27FC236}">
              <a16:creationId xmlns:a16="http://schemas.microsoft.com/office/drawing/2014/main" id="{00000000-0008-0000-0500-0000A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6" name="Text Box 16">
          <a:extLst>
            <a:ext uri="{FF2B5EF4-FFF2-40B4-BE49-F238E27FC236}">
              <a16:creationId xmlns:a16="http://schemas.microsoft.com/office/drawing/2014/main" id="{00000000-0008-0000-0500-0000A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7" name="Text Box 17">
          <a:extLst>
            <a:ext uri="{FF2B5EF4-FFF2-40B4-BE49-F238E27FC236}">
              <a16:creationId xmlns:a16="http://schemas.microsoft.com/office/drawing/2014/main" id="{00000000-0008-0000-0500-0000A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8" name="Text Box 18">
          <a:extLst>
            <a:ext uri="{FF2B5EF4-FFF2-40B4-BE49-F238E27FC236}">
              <a16:creationId xmlns:a16="http://schemas.microsoft.com/office/drawing/2014/main" id="{00000000-0008-0000-0500-0000A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9" name="Text Box 19">
          <a:extLst>
            <a:ext uri="{FF2B5EF4-FFF2-40B4-BE49-F238E27FC236}">
              <a16:creationId xmlns:a16="http://schemas.microsoft.com/office/drawing/2014/main" id="{00000000-0008-0000-0500-0000A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80" name="Text Box 16">
          <a:extLst>
            <a:ext uri="{FF2B5EF4-FFF2-40B4-BE49-F238E27FC236}">
              <a16:creationId xmlns:a16="http://schemas.microsoft.com/office/drawing/2014/main" id="{00000000-0008-0000-0500-0000B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81" name="Text Box 17">
          <a:extLst>
            <a:ext uri="{FF2B5EF4-FFF2-40B4-BE49-F238E27FC236}">
              <a16:creationId xmlns:a16="http://schemas.microsoft.com/office/drawing/2014/main" id="{00000000-0008-0000-0500-0000B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42</xdr:row>
      <xdr:rowOff>15875</xdr:rowOff>
    </xdr:from>
    <xdr:ext cx="95250" cy="171450"/>
    <xdr:sp macro="" textlink="">
      <xdr:nvSpPr>
        <xdr:cNvPr id="2482" name="Text Box 18">
          <a:extLst>
            <a:ext uri="{FF2B5EF4-FFF2-40B4-BE49-F238E27FC236}">
              <a16:creationId xmlns:a16="http://schemas.microsoft.com/office/drawing/2014/main" id="{00000000-0008-0000-0500-0000B2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3" name="Text Box 16">
          <a:extLst>
            <a:ext uri="{FF2B5EF4-FFF2-40B4-BE49-F238E27FC236}">
              <a16:creationId xmlns:a16="http://schemas.microsoft.com/office/drawing/2014/main" id="{00000000-0008-0000-0500-0000B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4" name="Text Box 17">
          <a:extLst>
            <a:ext uri="{FF2B5EF4-FFF2-40B4-BE49-F238E27FC236}">
              <a16:creationId xmlns:a16="http://schemas.microsoft.com/office/drawing/2014/main" id="{00000000-0008-0000-0500-0000B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5" name="Text Box 18">
          <a:extLst>
            <a:ext uri="{FF2B5EF4-FFF2-40B4-BE49-F238E27FC236}">
              <a16:creationId xmlns:a16="http://schemas.microsoft.com/office/drawing/2014/main" id="{00000000-0008-0000-0500-0000B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6" name="Text Box 19">
          <a:extLst>
            <a:ext uri="{FF2B5EF4-FFF2-40B4-BE49-F238E27FC236}">
              <a16:creationId xmlns:a16="http://schemas.microsoft.com/office/drawing/2014/main" id="{00000000-0008-0000-0500-0000B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7" name="Text Box 16">
          <a:extLst>
            <a:ext uri="{FF2B5EF4-FFF2-40B4-BE49-F238E27FC236}">
              <a16:creationId xmlns:a16="http://schemas.microsoft.com/office/drawing/2014/main" id="{00000000-0008-0000-0500-0000B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488" name="Text Box 15">
          <a:extLst>
            <a:ext uri="{FF2B5EF4-FFF2-40B4-BE49-F238E27FC236}">
              <a16:creationId xmlns:a16="http://schemas.microsoft.com/office/drawing/2014/main" id="{00000000-0008-0000-0500-0000B8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2489" name="Text Box 15">
          <a:extLst>
            <a:ext uri="{FF2B5EF4-FFF2-40B4-BE49-F238E27FC236}">
              <a16:creationId xmlns:a16="http://schemas.microsoft.com/office/drawing/2014/main" id="{00000000-0008-0000-0500-0000B9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442269"/>
    <xdr:sp macro="" textlink="">
      <xdr:nvSpPr>
        <xdr:cNvPr id="2490" name="Text Box 15">
          <a:extLst>
            <a:ext uri="{FF2B5EF4-FFF2-40B4-BE49-F238E27FC236}">
              <a16:creationId xmlns:a16="http://schemas.microsoft.com/office/drawing/2014/main" id="{00000000-0008-0000-0500-0000BA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492" name="Text Box 15">
          <a:extLst>
            <a:ext uri="{FF2B5EF4-FFF2-40B4-BE49-F238E27FC236}">
              <a16:creationId xmlns:a16="http://schemas.microsoft.com/office/drawing/2014/main" id="{00000000-0008-0000-0500-0000BC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493" name="Text Box 15">
          <a:extLst>
            <a:ext uri="{FF2B5EF4-FFF2-40B4-BE49-F238E27FC236}">
              <a16:creationId xmlns:a16="http://schemas.microsoft.com/office/drawing/2014/main" id="{00000000-0008-0000-0500-0000BD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494" name="Text Box 15">
          <a:extLst>
            <a:ext uri="{FF2B5EF4-FFF2-40B4-BE49-F238E27FC236}">
              <a16:creationId xmlns:a16="http://schemas.microsoft.com/office/drawing/2014/main" id="{00000000-0008-0000-0500-0000BE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5" name="Text Box 16">
          <a:extLst>
            <a:ext uri="{FF2B5EF4-FFF2-40B4-BE49-F238E27FC236}">
              <a16:creationId xmlns:a16="http://schemas.microsoft.com/office/drawing/2014/main" id="{00000000-0008-0000-0500-0000B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6" name="Text Box 17">
          <a:extLst>
            <a:ext uri="{FF2B5EF4-FFF2-40B4-BE49-F238E27FC236}">
              <a16:creationId xmlns:a16="http://schemas.microsoft.com/office/drawing/2014/main" id="{00000000-0008-0000-0500-0000C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7" name="Text Box 18">
          <a:extLst>
            <a:ext uri="{FF2B5EF4-FFF2-40B4-BE49-F238E27FC236}">
              <a16:creationId xmlns:a16="http://schemas.microsoft.com/office/drawing/2014/main" id="{00000000-0008-0000-0500-0000C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8" name="Text Box 19">
          <a:extLst>
            <a:ext uri="{FF2B5EF4-FFF2-40B4-BE49-F238E27FC236}">
              <a16:creationId xmlns:a16="http://schemas.microsoft.com/office/drawing/2014/main" id="{00000000-0008-0000-0500-0000C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499" name="Text Box 16">
          <a:extLst>
            <a:ext uri="{FF2B5EF4-FFF2-40B4-BE49-F238E27FC236}">
              <a16:creationId xmlns:a16="http://schemas.microsoft.com/office/drawing/2014/main" id="{00000000-0008-0000-0500-0000C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00" name="Text Box 17">
          <a:extLst>
            <a:ext uri="{FF2B5EF4-FFF2-40B4-BE49-F238E27FC236}">
              <a16:creationId xmlns:a16="http://schemas.microsoft.com/office/drawing/2014/main" id="{00000000-0008-0000-0500-0000C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01" name="Text Box 18">
          <a:extLst>
            <a:ext uri="{FF2B5EF4-FFF2-40B4-BE49-F238E27FC236}">
              <a16:creationId xmlns:a16="http://schemas.microsoft.com/office/drawing/2014/main" id="{00000000-0008-0000-0500-0000C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02" name="Text Box 19">
          <a:extLst>
            <a:ext uri="{FF2B5EF4-FFF2-40B4-BE49-F238E27FC236}">
              <a16:creationId xmlns:a16="http://schemas.microsoft.com/office/drawing/2014/main" id="{00000000-0008-0000-0500-0000C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3" name="Text Box 16">
          <a:extLst>
            <a:ext uri="{FF2B5EF4-FFF2-40B4-BE49-F238E27FC236}">
              <a16:creationId xmlns:a16="http://schemas.microsoft.com/office/drawing/2014/main" id="{00000000-0008-0000-0500-0000C7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4" name="Text Box 17">
          <a:extLst>
            <a:ext uri="{FF2B5EF4-FFF2-40B4-BE49-F238E27FC236}">
              <a16:creationId xmlns:a16="http://schemas.microsoft.com/office/drawing/2014/main" id="{00000000-0008-0000-0500-0000C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5" name="Text Box 18">
          <a:extLst>
            <a:ext uri="{FF2B5EF4-FFF2-40B4-BE49-F238E27FC236}">
              <a16:creationId xmlns:a16="http://schemas.microsoft.com/office/drawing/2014/main" id="{00000000-0008-0000-0500-0000C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6" name="Text Box 19">
          <a:extLst>
            <a:ext uri="{FF2B5EF4-FFF2-40B4-BE49-F238E27FC236}">
              <a16:creationId xmlns:a16="http://schemas.microsoft.com/office/drawing/2014/main" id="{00000000-0008-0000-0500-0000C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507" name="Text Box 15">
          <a:extLst>
            <a:ext uri="{FF2B5EF4-FFF2-40B4-BE49-F238E27FC236}">
              <a16:creationId xmlns:a16="http://schemas.microsoft.com/office/drawing/2014/main" id="{00000000-0008-0000-0500-0000C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08" name="Text Box 16">
          <a:extLst>
            <a:ext uri="{FF2B5EF4-FFF2-40B4-BE49-F238E27FC236}">
              <a16:creationId xmlns:a16="http://schemas.microsoft.com/office/drawing/2014/main" id="{00000000-0008-0000-0500-0000C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09" name="Text Box 17">
          <a:extLst>
            <a:ext uri="{FF2B5EF4-FFF2-40B4-BE49-F238E27FC236}">
              <a16:creationId xmlns:a16="http://schemas.microsoft.com/office/drawing/2014/main" id="{00000000-0008-0000-0500-0000C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10" name="Text Box 18">
          <a:extLst>
            <a:ext uri="{FF2B5EF4-FFF2-40B4-BE49-F238E27FC236}">
              <a16:creationId xmlns:a16="http://schemas.microsoft.com/office/drawing/2014/main" id="{00000000-0008-0000-0500-0000C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11" name="Text Box 19">
          <a:extLst>
            <a:ext uri="{FF2B5EF4-FFF2-40B4-BE49-F238E27FC236}">
              <a16:creationId xmlns:a16="http://schemas.microsoft.com/office/drawing/2014/main" id="{00000000-0008-0000-0500-0000C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12" name="Text Box 16">
          <a:extLst>
            <a:ext uri="{FF2B5EF4-FFF2-40B4-BE49-F238E27FC236}">
              <a16:creationId xmlns:a16="http://schemas.microsoft.com/office/drawing/2014/main" id="{00000000-0008-0000-0500-0000D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13" name="Text Box 17">
          <a:extLst>
            <a:ext uri="{FF2B5EF4-FFF2-40B4-BE49-F238E27FC236}">
              <a16:creationId xmlns:a16="http://schemas.microsoft.com/office/drawing/2014/main" id="{00000000-0008-0000-0500-0000D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14" name="Text Box 18">
          <a:extLst>
            <a:ext uri="{FF2B5EF4-FFF2-40B4-BE49-F238E27FC236}">
              <a16:creationId xmlns:a16="http://schemas.microsoft.com/office/drawing/2014/main" id="{00000000-0008-0000-0500-0000D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5" name="Text Box 16">
          <a:extLst>
            <a:ext uri="{FF2B5EF4-FFF2-40B4-BE49-F238E27FC236}">
              <a16:creationId xmlns:a16="http://schemas.microsoft.com/office/drawing/2014/main" id="{00000000-0008-0000-0500-0000D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6" name="Text Box 17">
          <a:extLst>
            <a:ext uri="{FF2B5EF4-FFF2-40B4-BE49-F238E27FC236}">
              <a16:creationId xmlns:a16="http://schemas.microsoft.com/office/drawing/2014/main" id="{00000000-0008-0000-0500-0000D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7" name="Text Box 18">
          <a:extLst>
            <a:ext uri="{FF2B5EF4-FFF2-40B4-BE49-F238E27FC236}">
              <a16:creationId xmlns:a16="http://schemas.microsoft.com/office/drawing/2014/main" id="{00000000-0008-0000-0500-0000D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8" name="Text Box 19">
          <a:extLst>
            <a:ext uri="{FF2B5EF4-FFF2-40B4-BE49-F238E27FC236}">
              <a16:creationId xmlns:a16="http://schemas.microsoft.com/office/drawing/2014/main" id="{00000000-0008-0000-0500-0000D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9" name="Text Box 16">
          <a:extLst>
            <a:ext uri="{FF2B5EF4-FFF2-40B4-BE49-F238E27FC236}">
              <a16:creationId xmlns:a16="http://schemas.microsoft.com/office/drawing/2014/main" id="{00000000-0008-0000-0500-0000D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20" name="Text Box 17">
          <a:extLst>
            <a:ext uri="{FF2B5EF4-FFF2-40B4-BE49-F238E27FC236}">
              <a16:creationId xmlns:a16="http://schemas.microsoft.com/office/drawing/2014/main" id="{00000000-0008-0000-0500-0000D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21" name="Text Box 18">
          <a:extLst>
            <a:ext uri="{FF2B5EF4-FFF2-40B4-BE49-F238E27FC236}">
              <a16:creationId xmlns:a16="http://schemas.microsoft.com/office/drawing/2014/main" id="{00000000-0008-0000-0500-0000D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22" name="Text Box 19">
          <a:extLst>
            <a:ext uri="{FF2B5EF4-FFF2-40B4-BE49-F238E27FC236}">
              <a16:creationId xmlns:a16="http://schemas.microsoft.com/office/drawing/2014/main" id="{00000000-0008-0000-0500-0000D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2523" name="Text Box 15">
          <a:extLst>
            <a:ext uri="{FF2B5EF4-FFF2-40B4-BE49-F238E27FC236}">
              <a16:creationId xmlns:a16="http://schemas.microsoft.com/office/drawing/2014/main" id="{00000000-0008-0000-0500-0000DB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442269"/>
    <xdr:sp macro="" textlink="">
      <xdr:nvSpPr>
        <xdr:cNvPr id="2524" name="Text Box 15">
          <a:extLst>
            <a:ext uri="{FF2B5EF4-FFF2-40B4-BE49-F238E27FC236}">
              <a16:creationId xmlns:a16="http://schemas.microsoft.com/office/drawing/2014/main" id="{00000000-0008-0000-0500-0000DC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526" name="Text Box 15">
          <a:extLst>
            <a:ext uri="{FF2B5EF4-FFF2-40B4-BE49-F238E27FC236}">
              <a16:creationId xmlns:a16="http://schemas.microsoft.com/office/drawing/2014/main" id="{00000000-0008-0000-0500-0000DE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527" name="Text Box 15">
          <a:extLst>
            <a:ext uri="{FF2B5EF4-FFF2-40B4-BE49-F238E27FC236}">
              <a16:creationId xmlns:a16="http://schemas.microsoft.com/office/drawing/2014/main" id="{00000000-0008-0000-0500-0000DF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213632"/>
    <xdr:sp macro="" textlink="">
      <xdr:nvSpPr>
        <xdr:cNvPr id="2528" name="Text Box 15">
          <a:extLst>
            <a:ext uri="{FF2B5EF4-FFF2-40B4-BE49-F238E27FC236}">
              <a16:creationId xmlns:a16="http://schemas.microsoft.com/office/drawing/2014/main" id="{00000000-0008-0000-0500-0000E0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29" name="Text Box 16">
          <a:extLst>
            <a:ext uri="{FF2B5EF4-FFF2-40B4-BE49-F238E27FC236}">
              <a16:creationId xmlns:a16="http://schemas.microsoft.com/office/drawing/2014/main" id="{00000000-0008-0000-0500-0000E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30" name="Text Box 17">
          <a:extLst>
            <a:ext uri="{FF2B5EF4-FFF2-40B4-BE49-F238E27FC236}">
              <a16:creationId xmlns:a16="http://schemas.microsoft.com/office/drawing/2014/main" id="{00000000-0008-0000-0500-0000E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31" name="Text Box 18">
          <a:extLst>
            <a:ext uri="{FF2B5EF4-FFF2-40B4-BE49-F238E27FC236}">
              <a16:creationId xmlns:a16="http://schemas.microsoft.com/office/drawing/2014/main" id="{00000000-0008-0000-0500-0000E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32" name="Text Box 19">
          <a:extLst>
            <a:ext uri="{FF2B5EF4-FFF2-40B4-BE49-F238E27FC236}">
              <a16:creationId xmlns:a16="http://schemas.microsoft.com/office/drawing/2014/main" id="{00000000-0008-0000-0500-0000E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3" name="Text Box 16">
          <a:extLst>
            <a:ext uri="{FF2B5EF4-FFF2-40B4-BE49-F238E27FC236}">
              <a16:creationId xmlns:a16="http://schemas.microsoft.com/office/drawing/2014/main" id="{00000000-0008-0000-0500-0000E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4" name="Text Box 17">
          <a:extLst>
            <a:ext uri="{FF2B5EF4-FFF2-40B4-BE49-F238E27FC236}">
              <a16:creationId xmlns:a16="http://schemas.microsoft.com/office/drawing/2014/main" id="{00000000-0008-0000-0500-0000E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5" name="Text Box 18">
          <a:extLst>
            <a:ext uri="{FF2B5EF4-FFF2-40B4-BE49-F238E27FC236}">
              <a16:creationId xmlns:a16="http://schemas.microsoft.com/office/drawing/2014/main" id="{00000000-0008-0000-0500-0000E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6" name="Text Box 19">
          <a:extLst>
            <a:ext uri="{FF2B5EF4-FFF2-40B4-BE49-F238E27FC236}">
              <a16:creationId xmlns:a16="http://schemas.microsoft.com/office/drawing/2014/main" id="{00000000-0008-0000-0500-0000E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37" name="Text Box 16">
          <a:extLst>
            <a:ext uri="{FF2B5EF4-FFF2-40B4-BE49-F238E27FC236}">
              <a16:creationId xmlns:a16="http://schemas.microsoft.com/office/drawing/2014/main" id="{00000000-0008-0000-0500-0000E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38" name="Text Box 17">
          <a:extLst>
            <a:ext uri="{FF2B5EF4-FFF2-40B4-BE49-F238E27FC236}">
              <a16:creationId xmlns:a16="http://schemas.microsoft.com/office/drawing/2014/main" id="{00000000-0008-0000-0500-0000E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39" name="Text Box 18">
          <a:extLst>
            <a:ext uri="{FF2B5EF4-FFF2-40B4-BE49-F238E27FC236}">
              <a16:creationId xmlns:a16="http://schemas.microsoft.com/office/drawing/2014/main" id="{00000000-0008-0000-0500-0000E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40" name="Text Box 19">
          <a:extLst>
            <a:ext uri="{FF2B5EF4-FFF2-40B4-BE49-F238E27FC236}">
              <a16:creationId xmlns:a16="http://schemas.microsoft.com/office/drawing/2014/main" id="{00000000-0008-0000-0500-0000E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541" name="Text Box 15">
          <a:extLst>
            <a:ext uri="{FF2B5EF4-FFF2-40B4-BE49-F238E27FC236}">
              <a16:creationId xmlns:a16="http://schemas.microsoft.com/office/drawing/2014/main" id="{00000000-0008-0000-0500-0000E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2" name="Text Box 16">
          <a:extLst>
            <a:ext uri="{FF2B5EF4-FFF2-40B4-BE49-F238E27FC236}">
              <a16:creationId xmlns:a16="http://schemas.microsoft.com/office/drawing/2014/main" id="{00000000-0008-0000-0500-0000E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3" name="Text Box 17">
          <a:extLst>
            <a:ext uri="{FF2B5EF4-FFF2-40B4-BE49-F238E27FC236}">
              <a16:creationId xmlns:a16="http://schemas.microsoft.com/office/drawing/2014/main" id="{00000000-0008-0000-0500-0000E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4" name="Text Box 18">
          <a:extLst>
            <a:ext uri="{FF2B5EF4-FFF2-40B4-BE49-F238E27FC236}">
              <a16:creationId xmlns:a16="http://schemas.microsoft.com/office/drawing/2014/main" id="{00000000-0008-0000-0500-0000F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5" name="Text Box 19">
          <a:extLst>
            <a:ext uri="{FF2B5EF4-FFF2-40B4-BE49-F238E27FC236}">
              <a16:creationId xmlns:a16="http://schemas.microsoft.com/office/drawing/2014/main" id="{00000000-0008-0000-0500-0000F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442269"/>
    <xdr:sp macro="" textlink="">
      <xdr:nvSpPr>
        <xdr:cNvPr id="2546" name="Text Box 15">
          <a:extLst>
            <a:ext uri="{FF2B5EF4-FFF2-40B4-BE49-F238E27FC236}">
              <a16:creationId xmlns:a16="http://schemas.microsoft.com/office/drawing/2014/main" id="{00000000-0008-0000-0500-0000F2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47" name="Text Box 16">
          <a:extLst>
            <a:ext uri="{FF2B5EF4-FFF2-40B4-BE49-F238E27FC236}">
              <a16:creationId xmlns:a16="http://schemas.microsoft.com/office/drawing/2014/main" id="{00000000-0008-0000-0500-0000F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48" name="Text Box 17">
          <a:extLst>
            <a:ext uri="{FF2B5EF4-FFF2-40B4-BE49-F238E27FC236}">
              <a16:creationId xmlns:a16="http://schemas.microsoft.com/office/drawing/2014/main" id="{00000000-0008-0000-0500-0000F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49" name="Text Box 18">
          <a:extLst>
            <a:ext uri="{FF2B5EF4-FFF2-40B4-BE49-F238E27FC236}">
              <a16:creationId xmlns:a16="http://schemas.microsoft.com/office/drawing/2014/main" id="{00000000-0008-0000-0500-0000F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0" name="Text Box 16">
          <a:extLst>
            <a:ext uri="{FF2B5EF4-FFF2-40B4-BE49-F238E27FC236}">
              <a16:creationId xmlns:a16="http://schemas.microsoft.com/office/drawing/2014/main" id="{00000000-0008-0000-0500-0000F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1" name="Text Box 17">
          <a:extLst>
            <a:ext uri="{FF2B5EF4-FFF2-40B4-BE49-F238E27FC236}">
              <a16:creationId xmlns:a16="http://schemas.microsoft.com/office/drawing/2014/main" id="{00000000-0008-0000-0500-0000F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2" name="Text Box 18">
          <a:extLst>
            <a:ext uri="{FF2B5EF4-FFF2-40B4-BE49-F238E27FC236}">
              <a16:creationId xmlns:a16="http://schemas.microsoft.com/office/drawing/2014/main" id="{00000000-0008-0000-0500-0000F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3" name="Text Box 19">
          <a:extLst>
            <a:ext uri="{FF2B5EF4-FFF2-40B4-BE49-F238E27FC236}">
              <a16:creationId xmlns:a16="http://schemas.microsoft.com/office/drawing/2014/main" id="{00000000-0008-0000-0500-0000F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4" name="Text Box 16">
          <a:extLst>
            <a:ext uri="{FF2B5EF4-FFF2-40B4-BE49-F238E27FC236}">
              <a16:creationId xmlns:a16="http://schemas.microsoft.com/office/drawing/2014/main" id="{00000000-0008-0000-0500-0000F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5" name="Text Box 17">
          <a:extLst>
            <a:ext uri="{FF2B5EF4-FFF2-40B4-BE49-F238E27FC236}">
              <a16:creationId xmlns:a16="http://schemas.microsoft.com/office/drawing/2014/main" id="{00000000-0008-0000-0500-0000F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6" name="Text Box 18">
          <a:extLst>
            <a:ext uri="{FF2B5EF4-FFF2-40B4-BE49-F238E27FC236}">
              <a16:creationId xmlns:a16="http://schemas.microsoft.com/office/drawing/2014/main" id="{00000000-0008-0000-0500-0000F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48</xdr:row>
      <xdr:rowOff>170392</xdr:rowOff>
    </xdr:from>
    <xdr:ext cx="95250" cy="213632"/>
    <xdr:sp macro="" textlink="">
      <xdr:nvSpPr>
        <xdr:cNvPr id="2557" name="Text Box 15">
          <a:extLst>
            <a:ext uri="{FF2B5EF4-FFF2-40B4-BE49-F238E27FC236}">
              <a16:creationId xmlns:a16="http://schemas.microsoft.com/office/drawing/2014/main" id="{00000000-0008-0000-0500-0000FD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58" name="Text Box 16">
          <a:extLst>
            <a:ext uri="{FF2B5EF4-FFF2-40B4-BE49-F238E27FC236}">
              <a16:creationId xmlns:a16="http://schemas.microsoft.com/office/drawing/2014/main" id="{00000000-0008-0000-0500-0000F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59" name="Text Box 17">
          <a:extLst>
            <a:ext uri="{FF2B5EF4-FFF2-40B4-BE49-F238E27FC236}">
              <a16:creationId xmlns:a16="http://schemas.microsoft.com/office/drawing/2014/main" id="{00000000-0008-0000-0500-0000F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60" name="Text Box 18">
          <a:extLst>
            <a:ext uri="{FF2B5EF4-FFF2-40B4-BE49-F238E27FC236}">
              <a16:creationId xmlns:a16="http://schemas.microsoft.com/office/drawing/2014/main" id="{00000000-0008-0000-0500-00000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61" name="Text Box 19">
          <a:extLst>
            <a:ext uri="{FF2B5EF4-FFF2-40B4-BE49-F238E27FC236}">
              <a16:creationId xmlns:a16="http://schemas.microsoft.com/office/drawing/2014/main" id="{00000000-0008-0000-0500-00000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2" name="Text Box 16">
          <a:extLst>
            <a:ext uri="{FF2B5EF4-FFF2-40B4-BE49-F238E27FC236}">
              <a16:creationId xmlns:a16="http://schemas.microsoft.com/office/drawing/2014/main" id="{00000000-0008-0000-0500-00000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3" name="Text Box 17">
          <a:extLst>
            <a:ext uri="{FF2B5EF4-FFF2-40B4-BE49-F238E27FC236}">
              <a16:creationId xmlns:a16="http://schemas.microsoft.com/office/drawing/2014/main" id="{00000000-0008-0000-0500-00000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4" name="Text Box 18">
          <a:extLst>
            <a:ext uri="{FF2B5EF4-FFF2-40B4-BE49-F238E27FC236}">
              <a16:creationId xmlns:a16="http://schemas.microsoft.com/office/drawing/2014/main" id="{00000000-0008-0000-0500-00000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5" name="Text Box 19">
          <a:extLst>
            <a:ext uri="{FF2B5EF4-FFF2-40B4-BE49-F238E27FC236}">
              <a16:creationId xmlns:a16="http://schemas.microsoft.com/office/drawing/2014/main" id="{00000000-0008-0000-0500-00000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6" name="Text Box 16">
          <a:extLst>
            <a:ext uri="{FF2B5EF4-FFF2-40B4-BE49-F238E27FC236}">
              <a16:creationId xmlns:a16="http://schemas.microsoft.com/office/drawing/2014/main" id="{00000000-0008-0000-0500-00000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7" name="Text Box 17">
          <a:extLst>
            <a:ext uri="{FF2B5EF4-FFF2-40B4-BE49-F238E27FC236}">
              <a16:creationId xmlns:a16="http://schemas.microsoft.com/office/drawing/2014/main" id="{00000000-0008-0000-0500-00000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8" name="Text Box 18">
          <a:extLst>
            <a:ext uri="{FF2B5EF4-FFF2-40B4-BE49-F238E27FC236}">
              <a16:creationId xmlns:a16="http://schemas.microsoft.com/office/drawing/2014/main" id="{00000000-0008-0000-0500-00000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9" name="Text Box 19">
          <a:extLst>
            <a:ext uri="{FF2B5EF4-FFF2-40B4-BE49-F238E27FC236}">
              <a16:creationId xmlns:a16="http://schemas.microsoft.com/office/drawing/2014/main" id="{00000000-0008-0000-0500-000009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570" name="Text Box 15">
          <a:extLst>
            <a:ext uri="{FF2B5EF4-FFF2-40B4-BE49-F238E27FC236}">
              <a16:creationId xmlns:a16="http://schemas.microsoft.com/office/drawing/2014/main" id="{00000000-0008-0000-0500-00000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1" name="Text Box 16">
          <a:extLst>
            <a:ext uri="{FF2B5EF4-FFF2-40B4-BE49-F238E27FC236}">
              <a16:creationId xmlns:a16="http://schemas.microsoft.com/office/drawing/2014/main" id="{00000000-0008-0000-0500-00000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2" name="Text Box 17">
          <a:extLst>
            <a:ext uri="{FF2B5EF4-FFF2-40B4-BE49-F238E27FC236}">
              <a16:creationId xmlns:a16="http://schemas.microsoft.com/office/drawing/2014/main" id="{00000000-0008-0000-0500-00000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3" name="Text Box 18">
          <a:extLst>
            <a:ext uri="{FF2B5EF4-FFF2-40B4-BE49-F238E27FC236}">
              <a16:creationId xmlns:a16="http://schemas.microsoft.com/office/drawing/2014/main" id="{00000000-0008-0000-0500-00000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4" name="Text Box 19">
          <a:extLst>
            <a:ext uri="{FF2B5EF4-FFF2-40B4-BE49-F238E27FC236}">
              <a16:creationId xmlns:a16="http://schemas.microsoft.com/office/drawing/2014/main" id="{00000000-0008-0000-0500-00000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75" name="Text Box 16">
          <a:extLst>
            <a:ext uri="{FF2B5EF4-FFF2-40B4-BE49-F238E27FC236}">
              <a16:creationId xmlns:a16="http://schemas.microsoft.com/office/drawing/2014/main" id="{00000000-0008-0000-0500-00000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76" name="Text Box 17">
          <a:extLst>
            <a:ext uri="{FF2B5EF4-FFF2-40B4-BE49-F238E27FC236}">
              <a16:creationId xmlns:a16="http://schemas.microsoft.com/office/drawing/2014/main" id="{00000000-0008-0000-0500-00001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48</xdr:row>
      <xdr:rowOff>15875</xdr:rowOff>
    </xdr:from>
    <xdr:ext cx="95250" cy="171450"/>
    <xdr:sp macro="" textlink="">
      <xdr:nvSpPr>
        <xdr:cNvPr id="2577" name="Text Box 18">
          <a:extLst>
            <a:ext uri="{FF2B5EF4-FFF2-40B4-BE49-F238E27FC236}">
              <a16:creationId xmlns:a16="http://schemas.microsoft.com/office/drawing/2014/main" id="{00000000-0008-0000-0500-000011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78" name="Text Box 16">
          <a:extLst>
            <a:ext uri="{FF2B5EF4-FFF2-40B4-BE49-F238E27FC236}">
              <a16:creationId xmlns:a16="http://schemas.microsoft.com/office/drawing/2014/main" id="{00000000-0008-0000-0500-00001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79" name="Text Box 17">
          <a:extLst>
            <a:ext uri="{FF2B5EF4-FFF2-40B4-BE49-F238E27FC236}">
              <a16:creationId xmlns:a16="http://schemas.microsoft.com/office/drawing/2014/main" id="{00000000-0008-0000-0500-00001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80" name="Text Box 18">
          <a:extLst>
            <a:ext uri="{FF2B5EF4-FFF2-40B4-BE49-F238E27FC236}">
              <a16:creationId xmlns:a16="http://schemas.microsoft.com/office/drawing/2014/main" id="{00000000-0008-0000-0500-00001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81" name="Text Box 19">
          <a:extLst>
            <a:ext uri="{FF2B5EF4-FFF2-40B4-BE49-F238E27FC236}">
              <a16:creationId xmlns:a16="http://schemas.microsoft.com/office/drawing/2014/main" id="{00000000-0008-0000-0500-00001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82" name="Text Box 16">
          <a:extLst>
            <a:ext uri="{FF2B5EF4-FFF2-40B4-BE49-F238E27FC236}">
              <a16:creationId xmlns:a16="http://schemas.microsoft.com/office/drawing/2014/main" id="{00000000-0008-0000-0500-00001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48</xdr:row>
      <xdr:rowOff>170392</xdr:rowOff>
    </xdr:from>
    <xdr:ext cx="95250" cy="213632"/>
    <xdr:sp macro="" textlink="">
      <xdr:nvSpPr>
        <xdr:cNvPr id="2583" name="Text Box 15">
          <a:extLst>
            <a:ext uri="{FF2B5EF4-FFF2-40B4-BE49-F238E27FC236}">
              <a16:creationId xmlns:a16="http://schemas.microsoft.com/office/drawing/2014/main" id="{00000000-0008-0000-0500-000017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8496"/>
    <xdr:sp macro="" textlink="">
      <xdr:nvSpPr>
        <xdr:cNvPr id="2584" name="Text Box 15">
          <a:extLst>
            <a:ext uri="{FF2B5EF4-FFF2-40B4-BE49-F238E27FC236}">
              <a16:creationId xmlns:a16="http://schemas.microsoft.com/office/drawing/2014/main" id="{00000000-0008-0000-0500-000018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2585" name="Text Box 15">
          <a:extLst>
            <a:ext uri="{FF2B5EF4-FFF2-40B4-BE49-F238E27FC236}">
              <a16:creationId xmlns:a16="http://schemas.microsoft.com/office/drawing/2014/main" id="{00000000-0008-0000-0500-00001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587" name="Text Box 15">
          <a:extLst>
            <a:ext uri="{FF2B5EF4-FFF2-40B4-BE49-F238E27FC236}">
              <a16:creationId xmlns:a16="http://schemas.microsoft.com/office/drawing/2014/main" id="{00000000-0008-0000-0500-00001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588" name="Text Box 15">
          <a:extLst>
            <a:ext uri="{FF2B5EF4-FFF2-40B4-BE49-F238E27FC236}">
              <a16:creationId xmlns:a16="http://schemas.microsoft.com/office/drawing/2014/main" id="{00000000-0008-0000-0500-00001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48</xdr:row>
      <xdr:rowOff>170392</xdr:rowOff>
    </xdr:from>
    <xdr:ext cx="95250" cy="213632"/>
    <xdr:sp macro="" textlink="">
      <xdr:nvSpPr>
        <xdr:cNvPr id="2589" name="Text Box 15">
          <a:extLst>
            <a:ext uri="{FF2B5EF4-FFF2-40B4-BE49-F238E27FC236}">
              <a16:creationId xmlns:a16="http://schemas.microsoft.com/office/drawing/2014/main" id="{00000000-0008-0000-0500-00001D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0" name="Text Box 16">
          <a:extLst>
            <a:ext uri="{FF2B5EF4-FFF2-40B4-BE49-F238E27FC236}">
              <a16:creationId xmlns:a16="http://schemas.microsoft.com/office/drawing/2014/main" id="{00000000-0008-0000-0500-00001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1" name="Text Box 17">
          <a:extLst>
            <a:ext uri="{FF2B5EF4-FFF2-40B4-BE49-F238E27FC236}">
              <a16:creationId xmlns:a16="http://schemas.microsoft.com/office/drawing/2014/main" id="{00000000-0008-0000-0500-00001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2" name="Text Box 18">
          <a:extLst>
            <a:ext uri="{FF2B5EF4-FFF2-40B4-BE49-F238E27FC236}">
              <a16:creationId xmlns:a16="http://schemas.microsoft.com/office/drawing/2014/main" id="{00000000-0008-0000-0500-00002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3" name="Text Box 19">
          <a:extLst>
            <a:ext uri="{FF2B5EF4-FFF2-40B4-BE49-F238E27FC236}">
              <a16:creationId xmlns:a16="http://schemas.microsoft.com/office/drawing/2014/main" id="{00000000-0008-0000-0500-00002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4" name="Text Box 16">
          <a:extLst>
            <a:ext uri="{FF2B5EF4-FFF2-40B4-BE49-F238E27FC236}">
              <a16:creationId xmlns:a16="http://schemas.microsoft.com/office/drawing/2014/main" id="{00000000-0008-0000-0500-00002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5" name="Text Box 17">
          <a:extLst>
            <a:ext uri="{FF2B5EF4-FFF2-40B4-BE49-F238E27FC236}">
              <a16:creationId xmlns:a16="http://schemas.microsoft.com/office/drawing/2014/main" id="{00000000-0008-0000-0500-00002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6" name="Text Box 18">
          <a:extLst>
            <a:ext uri="{FF2B5EF4-FFF2-40B4-BE49-F238E27FC236}">
              <a16:creationId xmlns:a16="http://schemas.microsoft.com/office/drawing/2014/main" id="{00000000-0008-0000-0500-00002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7" name="Text Box 19">
          <a:extLst>
            <a:ext uri="{FF2B5EF4-FFF2-40B4-BE49-F238E27FC236}">
              <a16:creationId xmlns:a16="http://schemas.microsoft.com/office/drawing/2014/main" id="{00000000-0008-0000-0500-00002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98" name="Text Box 16">
          <a:extLst>
            <a:ext uri="{FF2B5EF4-FFF2-40B4-BE49-F238E27FC236}">
              <a16:creationId xmlns:a16="http://schemas.microsoft.com/office/drawing/2014/main" id="{00000000-0008-0000-0500-00002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99" name="Text Box 17">
          <a:extLst>
            <a:ext uri="{FF2B5EF4-FFF2-40B4-BE49-F238E27FC236}">
              <a16:creationId xmlns:a16="http://schemas.microsoft.com/office/drawing/2014/main" id="{00000000-0008-0000-0500-00002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00" name="Text Box 18">
          <a:extLst>
            <a:ext uri="{FF2B5EF4-FFF2-40B4-BE49-F238E27FC236}">
              <a16:creationId xmlns:a16="http://schemas.microsoft.com/office/drawing/2014/main" id="{00000000-0008-0000-0500-00002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01" name="Text Box 19">
          <a:extLst>
            <a:ext uri="{FF2B5EF4-FFF2-40B4-BE49-F238E27FC236}">
              <a16:creationId xmlns:a16="http://schemas.microsoft.com/office/drawing/2014/main" id="{00000000-0008-0000-0500-00002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602" name="Text Box 15">
          <a:extLst>
            <a:ext uri="{FF2B5EF4-FFF2-40B4-BE49-F238E27FC236}">
              <a16:creationId xmlns:a16="http://schemas.microsoft.com/office/drawing/2014/main" id="{00000000-0008-0000-0500-00002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3" name="Text Box 16">
          <a:extLst>
            <a:ext uri="{FF2B5EF4-FFF2-40B4-BE49-F238E27FC236}">
              <a16:creationId xmlns:a16="http://schemas.microsoft.com/office/drawing/2014/main" id="{00000000-0008-0000-0500-00002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4" name="Text Box 17">
          <a:extLst>
            <a:ext uri="{FF2B5EF4-FFF2-40B4-BE49-F238E27FC236}">
              <a16:creationId xmlns:a16="http://schemas.microsoft.com/office/drawing/2014/main" id="{00000000-0008-0000-0500-00002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5" name="Text Box 18">
          <a:extLst>
            <a:ext uri="{FF2B5EF4-FFF2-40B4-BE49-F238E27FC236}">
              <a16:creationId xmlns:a16="http://schemas.microsoft.com/office/drawing/2014/main" id="{00000000-0008-0000-0500-00002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6" name="Text Box 19">
          <a:extLst>
            <a:ext uri="{FF2B5EF4-FFF2-40B4-BE49-F238E27FC236}">
              <a16:creationId xmlns:a16="http://schemas.microsoft.com/office/drawing/2014/main" id="{00000000-0008-0000-0500-00002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07" name="Text Box 16">
          <a:extLst>
            <a:ext uri="{FF2B5EF4-FFF2-40B4-BE49-F238E27FC236}">
              <a16:creationId xmlns:a16="http://schemas.microsoft.com/office/drawing/2014/main" id="{00000000-0008-0000-0500-00002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08" name="Text Box 17">
          <a:extLst>
            <a:ext uri="{FF2B5EF4-FFF2-40B4-BE49-F238E27FC236}">
              <a16:creationId xmlns:a16="http://schemas.microsoft.com/office/drawing/2014/main" id="{00000000-0008-0000-0500-00003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09" name="Text Box 18">
          <a:extLst>
            <a:ext uri="{FF2B5EF4-FFF2-40B4-BE49-F238E27FC236}">
              <a16:creationId xmlns:a16="http://schemas.microsoft.com/office/drawing/2014/main" id="{00000000-0008-0000-0500-00003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0" name="Text Box 16">
          <a:extLst>
            <a:ext uri="{FF2B5EF4-FFF2-40B4-BE49-F238E27FC236}">
              <a16:creationId xmlns:a16="http://schemas.microsoft.com/office/drawing/2014/main" id="{00000000-0008-0000-0500-00003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1" name="Text Box 17">
          <a:extLst>
            <a:ext uri="{FF2B5EF4-FFF2-40B4-BE49-F238E27FC236}">
              <a16:creationId xmlns:a16="http://schemas.microsoft.com/office/drawing/2014/main" id="{00000000-0008-0000-0500-00003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2" name="Text Box 18">
          <a:extLst>
            <a:ext uri="{FF2B5EF4-FFF2-40B4-BE49-F238E27FC236}">
              <a16:creationId xmlns:a16="http://schemas.microsoft.com/office/drawing/2014/main" id="{00000000-0008-0000-0500-00003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3" name="Text Box 19">
          <a:extLst>
            <a:ext uri="{FF2B5EF4-FFF2-40B4-BE49-F238E27FC236}">
              <a16:creationId xmlns:a16="http://schemas.microsoft.com/office/drawing/2014/main" id="{00000000-0008-0000-0500-00003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4" name="Text Box 16">
          <a:extLst>
            <a:ext uri="{FF2B5EF4-FFF2-40B4-BE49-F238E27FC236}">
              <a16:creationId xmlns:a16="http://schemas.microsoft.com/office/drawing/2014/main" id="{00000000-0008-0000-0500-00003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5" name="Text Box 17">
          <a:extLst>
            <a:ext uri="{FF2B5EF4-FFF2-40B4-BE49-F238E27FC236}">
              <a16:creationId xmlns:a16="http://schemas.microsoft.com/office/drawing/2014/main" id="{00000000-0008-0000-0500-00003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6" name="Text Box 18">
          <a:extLst>
            <a:ext uri="{FF2B5EF4-FFF2-40B4-BE49-F238E27FC236}">
              <a16:creationId xmlns:a16="http://schemas.microsoft.com/office/drawing/2014/main" id="{00000000-0008-0000-0500-00003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7" name="Text Box 19">
          <a:extLst>
            <a:ext uri="{FF2B5EF4-FFF2-40B4-BE49-F238E27FC236}">
              <a16:creationId xmlns:a16="http://schemas.microsoft.com/office/drawing/2014/main" id="{00000000-0008-0000-0500-00003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56743"/>
    <xdr:sp macro="" textlink="">
      <xdr:nvSpPr>
        <xdr:cNvPr id="2618" name="Text Box 15">
          <a:extLst>
            <a:ext uri="{FF2B5EF4-FFF2-40B4-BE49-F238E27FC236}">
              <a16:creationId xmlns:a16="http://schemas.microsoft.com/office/drawing/2014/main" id="{00000000-0008-0000-0500-00003A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2619" name="Text Box 15">
          <a:extLst>
            <a:ext uri="{FF2B5EF4-FFF2-40B4-BE49-F238E27FC236}">
              <a16:creationId xmlns:a16="http://schemas.microsoft.com/office/drawing/2014/main" id="{00000000-0008-0000-0500-00003B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621" name="Text Box 15">
          <a:extLst>
            <a:ext uri="{FF2B5EF4-FFF2-40B4-BE49-F238E27FC236}">
              <a16:creationId xmlns:a16="http://schemas.microsoft.com/office/drawing/2014/main" id="{00000000-0008-0000-0500-00003D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622" name="Text Box 15">
          <a:extLst>
            <a:ext uri="{FF2B5EF4-FFF2-40B4-BE49-F238E27FC236}">
              <a16:creationId xmlns:a16="http://schemas.microsoft.com/office/drawing/2014/main" id="{00000000-0008-0000-0500-00003E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213632"/>
    <xdr:sp macro="" textlink="">
      <xdr:nvSpPr>
        <xdr:cNvPr id="2623" name="Text Box 15">
          <a:extLst>
            <a:ext uri="{FF2B5EF4-FFF2-40B4-BE49-F238E27FC236}">
              <a16:creationId xmlns:a16="http://schemas.microsoft.com/office/drawing/2014/main" id="{00000000-0008-0000-0500-00003F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4" name="Text Box 16">
          <a:extLst>
            <a:ext uri="{FF2B5EF4-FFF2-40B4-BE49-F238E27FC236}">
              <a16:creationId xmlns:a16="http://schemas.microsoft.com/office/drawing/2014/main" id="{00000000-0008-0000-0500-00004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5" name="Text Box 17">
          <a:extLst>
            <a:ext uri="{FF2B5EF4-FFF2-40B4-BE49-F238E27FC236}">
              <a16:creationId xmlns:a16="http://schemas.microsoft.com/office/drawing/2014/main" id="{00000000-0008-0000-0500-00004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6" name="Text Box 18">
          <a:extLst>
            <a:ext uri="{FF2B5EF4-FFF2-40B4-BE49-F238E27FC236}">
              <a16:creationId xmlns:a16="http://schemas.microsoft.com/office/drawing/2014/main" id="{00000000-0008-0000-0500-00004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7" name="Text Box 19">
          <a:extLst>
            <a:ext uri="{FF2B5EF4-FFF2-40B4-BE49-F238E27FC236}">
              <a16:creationId xmlns:a16="http://schemas.microsoft.com/office/drawing/2014/main" id="{00000000-0008-0000-0500-000043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28" name="Text Box 16">
          <a:extLst>
            <a:ext uri="{FF2B5EF4-FFF2-40B4-BE49-F238E27FC236}">
              <a16:creationId xmlns:a16="http://schemas.microsoft.com/office/drawing/2014/main" id="{00000000-0008-0000-0500-00004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29" name="Text Box 17">
          <a:extLst>
            <a:ext uri="{FF2B5EF4-FFF2-40B4-BE49-F238E27FC236}">
              <a16:creationId xmlns:a16="http://schemas.microsoft.com/office/drawing/2014/main" id="{00000000-0008-0000-0500-00004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30" name="Text Box 18">
          <a:extLst>
            <a:ext uri="{FF2B5EF4-FFF2-40B4-BE49-F238E27FC236}">
              <a16:creationId xmlns:a16="http://schemas.microsoft.com/office/drawing/2014/main" id="{00000000-0008-0000-0500-00004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31" name="Text Box 19">
          <a:extLst>
            <a:ext uri="{FF2B5EF4-FFF2-40B4-BE49-F238E27FC236}">
              <a16:creationId xmlns:a16="http://schemas.microsoft.com/office/drawing/2014/main" id="{00000000-0008-0000-0500-000047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2" name="Text Box 16">
          <a:extLst>
            <a:ext uri="{FF2B5EF4-FFF2-40B4-BE49-F238E27FC236}">
              <a16:creationId xmlns:a16="http://schemas.microsoft.com/office/drawing/2014/main" id="{00000000-0008-0000-0500-00004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3" name="Text Box 17">
          <a:extLst>
            <a:ext uri="{FF2B5EF4-FFF2-40B4-BE49-F238E27FC236}">
              <a16:creationId xmlns:a16="http://schemas.microsoft.com/office/drawing/2014/main" id="{00000000-0008-0000-0500-00004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4" name="Text Box 18">
          <a:extLst>
            <a:ext uri="{FF2B5EF4-FFF2-40B4-BE49-F238E27FC236}">
              <a16:creationId xmlns:a16="http://schemas.microsoft.com/office/drawing/2014/main" id="{00000000-0008-0000-0500-00004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5" name="Text Box 19">
          <a:extLst>
            <a:ext uri="{FF2B5EF4-FFF2-40B4-BE49-F238E27FC236}">
              <a16:creationId xmlns:a16="http://schemas.microsoft.com/office/drawing/2014/main" id="{00000000-0008-0000-0500-00004B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636" name="Text Box 15">
          <a:extLst>
            <a:ext uri="{FF2B5EF4-FFF2-40B4-BE49-F238E27FC236}">
              <a16:creationId xmlns:a16="http://schemas.microsoft.com/office/drawing/2014/main" id="{00000000-0008-0000-0500-00004C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37" name="Text Box 16">
          <a:extLst>
            <a:ext uri="{FF2B5EF4-FFF2-40B4-BE49-F238E27FC236}">
              <a16:creationId xmlns:a16="http://schemas.microsoft.com/office/drawing/2014/main" id="{00000000-0008-0000-0500-00004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38" name="Text Box 17">
          <a:extLst>
            <a:ext uri="{FF2B5EF4-FFF2-40B4-BE49-F238E27FC236}">
              <a16:creationId xmlns:a16="http://schemas.microsoft.com/office/drawing/2014/main" id="{00000000-0008-0000-0500-00004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39" name="Text Box 18">
          <a:extLst>
            <a:ext uri="{FF2B5EF4-FFF2-40B4-BE49-F238E27FC236}">
              <a16:creationId xmlns:a16="http://schemas.microsoft.com/office/drawing/2014/main" id="{00000000-0008-0000-0500-00004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40" name="Text Box 19">
          <a:extLst>
            <a:ext uri="{FF2B5EF4-FFF2-40B4-BE49-F238E27FC236}">
              <a16:creationId xmlns:a16="http://schemas.microsoft.com/office/drawing/2014/main" id="{00000000-0008-0000-0500-00005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2641" name="Text Box 15">
          <a:extLst>
            <a:ext uri="{FF2B5EF4-FFF2-40B4-BE49-F238E27FC236}">
              <a16:creationId xmlns:a16="http://schemas.microsoft.com/office/drawing/2014/main" id="{00000000-0008-0000-0500-000051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42" name="Text Box 16">
          <a:extLst>
            <a:ext uri="{FF2B5EF4-FFF2-40B4-BE49-F238E27FC236}">
              <a16:creationId xmlns:a16="http://schemas.microsoft.com/office/drawing/2014/main" id="{00000000-0008-0000-0500-00005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43" name="Text Box 17">
          <a:extLst>
            <a:ext uri="{FF2B5EF4-FFF2-40B4-BE49-F238E27FC236}">
              <a16:creationId xmlns:a16="http://schemas.microsoft.com/office/drawing/2014/main" id="{00000000-0008-0000-0500-00005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44" name="Text Box 18">
          <a:extLst>
            <a:ext uri="{FF2B5EF4-FFF2-40B4-BE49-F238E27FC236}">
              <a16:creationId xmlns:a16="http://schemas.microsoft.com/office/drawing/2014/main" id="{00000000-0008-0000-0500-00005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5" name="Text Box 16">
          <a:extLst>
            <a:ext uri="{FF2B5EF4-FFF2-40B4-BE49-F238E27FC236}">
              <a16:creationId xmlns:a16="http://schemas.microsoft.com/office/drawing/2014/main" id="{00000000-0008-0000-0500-00005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6" name="Text Box 17">
          <a:extLst>
            <a:ext uri="{FF2B5EF4-FFF2-40B4-BE49-F238E27FC236}">
              <a16:creationId xmlns:a16="http://schemas.microsoft.com/office/drawing/2014/main" id="{00000000-0008-0000-0500-00005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7" name="Text Box 18">
          <a:extLst>
            <a:ext uri="{FF2B5EF4-FFF2-40B4-BE49-F238E27FC236}">
              <a16:creationId xmlns:a16="http://schemas.microsoft.com/office/drawing/2014/main" id="{00000000-0008-0000-0500-00005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8" name="Text Box 19">
          <a:extLst>
            <a:ext uri="{FF2B5EF4-FFF2-40B4-BE49-F238E27FC236}">
              <a16:creationId xmlns:a16="http://schemas.microsoft.com/office/drawing/2014/main" id="{00000000-0008-0000-0500-00005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9" name="Text Box 16">
          <a:extLst>
            <a:ext uri="{FF2B5EF4-FFF2-40B4-BE49-F238E27FC236}">
              <a16:creationId xmlns:a16="http://schemas.microsoft.com/office/drawing/2014/main" id="{00000000-0008-0000-0500-00005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50" name="Text Box 17">
          <a:extLst>
            <a:ext uri="{FF2B5EF4-FFF2-40B4-BE49-F238E27FC236}">
              <a16:creationId xmlns:a16="http://schemas.microsoft.com/office/drawing/2014/main" id="{00000000-0008-0000-0500-00005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51" name="Text Box 18">
          <a:extLst>
            <a:ext uri="{FF2B5EF4-FFF2-40B4-BE49-F238E27FC236}">
              <a16:creationId xmlns:a16="http://schemas.microsoft.com/office/drawing/2014/main" id="{00000000-0008-0000-0500-00005B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2652" name="Text Box 15">
          <a:extLst>
            <a:ext uri="{FF2B5EF4-FFF2-40B4-BE49-F238E27FC236}">
              <a16:creationId xmlns:a16="http://schemas.microsoft.com/office/drawing/2014/main" id="{00000000-0008-0000-0500-00005C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3" name="Text Box 16">
          <a:extLst>
            <a:ext uri="{FF2B5EF4-FFF2-40B4-BE49-F238E27FC236}">
              <a16:creationId xmlns:a16="http://schemas.microsoft.com/office/drawing/2014/main" id="{00000000-0008-0000-0500-00005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4" name="Text Box 17">
          <a:extLst>
            <a:ext uri="{FF2B5EF4-FFF2-40B4-BE49-F238E27FC236}">
              <a16:creationId xmlns:a16="http://schemas.microsoft.com/office/drawing/2014/main" id="{00000000-0008-0000-0500-00005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5" name="Text Box 18">
          <a:extLst>
            <a:ext uri="{FF2B5EF4-FFF2-40B4-BE49-F238E27FC236}">
              <a16:creationId xmlns:a16="http://schemas.microsoft.com/office/drawing/2014/main" id="{00000000-0008-0000-0500-00005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6" name="Text Box 19">
          <a:extLst>
            <a:ext uri="{FF2B5EF4-FFF2-40B4-BE49-F238E27FC236}">
              <a16:creationId xmlns:a16="http://schemas.microsoft.com/office/drawing/2014/main" id="{00000000-0008-0000-0500-00006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57" name="Text Box 16">
          <a:extLst>
            <a:ext uri="{FF2B5EF4-FFF2-40B4-BE49-F238E27FC236}">
              <a16:creationId xmlns:a16="http://schemas.microsoft.com/office/drawing/2014/main" id="{00000000-0008-0000-0500-00006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58" name="Text Box 17">
          <a:extLst>
            <a:ext uri="{FF2B5EF4-FFF2-40B4-BE49-F238E27FC236}">
              <a16:creationId xmlns:a16="http://schemas.microsoft.com/office/drawing/2014/main" id="{00000000-0008-0000-0500-00006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59" name="Text Box 18">
          <a:extLst>
            <a:ext uri="{FF2B5EF4-FFF2-40B4-BE49-F238E27FC236}">
              <a16:creationId xmlns:a16="http://schemas.microsoft.com/office/drawing/2014/main" id="{00000000-0008-0000-0500-00006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60" name="Text Box 19">
          <a:extLst>
            <a:ext uri="{FF2B5EF4-FFF2-40B4-BE49-F238E27FC236}">
              <a16:creationId xmlns:a16="http://schemas.microsoft.com/office/drawing/2014/main" id="{00000000-0008-0000-0500-00006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1" name="Text Box 16">
          <a:extLst>
            <a:ext uri="{FF2B5EF4-FFF2-40B4-BE49-F238E27FC236}">
              <a16:creationId xmlns:a16="http://schemas.microsoft.com/office/drawing/2014/main" id="{00000000-0008-0000-0500-00006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2" name="Text Box 17">
          <a:extLst>
            <a:ext uri="{FF2B5EF4-FFF2-40B4-BE49-F238E27FC236}">
              <a16:creationId xmlns:a16="http://schemas.microsoft.com/office/drawing/2014/main" id="{00000000-0008-0000-0500-00006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3" name="Text Box 18">
          <a:extLst>
            <a:ext uri="{FF2B5EF4-FFF2-40B4-BE49-F238E27FC236}">
              <a16:creationId xmlns:a16="http://schemas.microsoft.com/office/drawing/2014/main" id="{00000000-0008-0000-0500-00006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4" name="Text Box 19">
          <a:extLst>
            <a:ext uri="{FF2B5EF4-FFF2-40B4-BE49-F238E27FC236}">
              <a16:creationId xmlns:a16="http://schemas.microsoft.com/office/drawing/2014/main" id="{00000000-0008-0000-0500-00006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665" name="Text Box 15">
          <a:extLst>
            <a:ext uri="{FF2B5EF4-FFF2-40B4-BE49-F238E27FC236}">
              <a16:creationId xmlns:a16="http://schemas.microsoft.com/office/drawing/2014/main" id="{00000000-0008-0000-0500-00006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6" name="Text Box 16">
          <a:extLst>
            <a:ext uri="{FF2B5EF4-FFF2-40B4-BE49-F238E27FC236}">
              <a16:creationId xmlns:a16="http://schemas.microsoft.com/office/drawing/2014/main" id="{00000000-0008-0000-0500-00006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7" name="Text Box 17">
          <a:extLst>
            <a:ext uri="{FF2B5EF4-FFF2-40B4-BE49-F238E27FC236}">
              <a16:creationId xmlns:a16="http://schemas.microsoft.com/office/drawing/2014/main" id="{00000000-0008-0000-0500-00006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8" name="Text Box 18">
          <a:extLst>
            <a:ext uri="{FF2B5EF4-FFF2-40B4-BE49-F238E27FC236}">
              <a16:creationId xmlns:a16="http://schemas.microsoft.com/office/drawing/2014/main" id="{00000000-0008-0000-0500-00006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9" name="Text Box 19">
          <a:extLst>
            <a:ext uri="{FF2B5EF4-FFF2-40B4-BE49-F238E27FC236}">
              <a16:creationId xmlns:a16="http://schemas.microsoft.com/office/drawing/2014/main" id="{00000000-0008-0000-0500-00006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70" name="Text Box 16">
          <a:extLst>
            <a:ext uri="{FF2B5EF4-FFF2-40B4-BE49-F238E27FC236}">
              <a16:creationId xmlns:a16="http://schemas.microsoft.com/office/drawing/2014/main" id="{00000000-0008-0000-0500-00006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71" name="Text Box 17">
          <a:extLst>
            <a:ext uri="{FF2B5EF4-FFF2-40B4-BE49-F238E27FC236}">
              <a16:creationId xmlns:a16="http://schemas.microsoft.com/office/drawing/2014/main" id="{00000000-0008-0000-0500-00006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54</xdr:row>
      <xdr:rowOff>15875</xdr:rowOff>
    </xdr:from>
    <xdr:ext cx="95250" cy="171450"/>
    <xdr:sp macro="" textlink="">
      <xdr:nvSpPr>
        <xdr:cNvPr id="2672" name="Text Box 18">
          <a:extLst>
            <a:ext uri="{FF2B5EF4-FFF2-40B4-BE49-F238E27FC236}">
              <a16:creationId xmlns:a16="http://schemas.microsoft.com/office/drawing/2014/main" id="{00000000-0008-0000-0500-000070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3" name="Text Box 16">
          <a:extLst>
            <a:ext uri="{FF2B5EF4-FFF2-40B4-BE49-F238E27FC236}">
              <a16:creationId xmlns:a16="http://schemas.microsoft.com/office/drawing/2014/main" id="{00000000-0008-0000-0500-00007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4" name="Text Box 17">
          <a:extLst>
            <a:ext uri="{FF2B5EF4-FFF2-40B4-BE49-F238E27FC236}">
              <a16:creationId xmlns:a16="http://schemas.microsoft.com/office/drawing/2014/main" id="{00000000-0008-0000-0500-00007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5" name="Text Box 18">
          <a:extLst>
            <a:ext uri="{FF2B5EF4-FFF2-40B4-BE49-F238E27FC236}">
              <a16:creationId xmlns:a16="http://schemas.microsoft.com/office/drawing/2014/main" id="{00000000-0008-0000-0500-00007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6" name="Text Box 19">
          <a:extLst>
            <a:ext uri="{FF2B5EF4-FFF2-40B4-BE49-F238E27FC236}">
              <a16:creationId xmlns:a16="http://schemas.microsoft.com/office/drawing/2014/main" id="{00000000-0008-0000-0500-00007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7" name="Text Box 16">
          <a:extLst>
            <a:ext uri="{FF2B5EF4-FFF2-40B4-BE49-F238E27FC236}">
              <a16:creationId xmlns:a16="http://schemas.microsoft.com/office/drawing/2014/main" id="{00000000-0008-0000-0500-00007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2678" name="Text Box 15">
          <a:extLst>
            <a:ext uri="{FF2B5EF4-FFF2-40B4-BE49-F238E27FC236}">
              <a16:creationId xmlns:a16="http://schemas.microsoft.com/office/drawing/2014/main" id="{00000000-0008-0000-0500-000076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2679" name="Text Box 15">
          <a:extLst>
            <a:ext uri="{FF2B5EF4-FFF2-40B4-BE49-F238E27FC236}">
              <a16:creationId xmlns:a16="http://schemas.microsoft.com/office/drawing/2014/main" id="{00000000-0008-0000-0500-000077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2680" name="Text Box 15">
          <a:extLst>
            <a:ext uri="{FF2B5EF4-FFF2-40B4-BE49-F238E27FC236}">
              <a16:creationId xmlns:a16="http://schemas.microsoft.com/office/drawing/2014/main" id="{00000000-0008-0000-0500-000078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682" name="Text Box 15">
          <a:extLst>
            <a:ext uri="{FF2B5EF4-FFF2-40B4-BE49-F238E27FC236}">
              <a16:creationId xmlns:a16="http://schemas.microsoft.com/office/drawing/2014/main" id="{00000000-0008-0000-0500-00007A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683" name="Text Box 15">
          <a:extLst>
            <a:ext uri="{FF2B5EF4-FFF2-40B4-BE49-F238E27FC236}">
              <a16:creationId xmlns:a16="http://schemas.microsoft.com/office/drawing/2014/main" id="{00000000-0008-0000-0500-00007B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2684" name="Text Box 15">
          <a:extLst>
            <a:ext uri="{FF2B5EF4-FFF2-40B4-BE49-F238E27FC236}">
              <a16:creationId xmlns:a16="http://schemas.microsoft.com/office/drawing/2014/main" id="{00000000-0008-0000-0500-00007C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5" name="Text Box 16">
          <a:extLst>
            <a:ext uri="{FF2B5EF4-FFF2-40B4-BE49-F238E27FC236}">
              <a16:creationId xmlns:a16="http://schemas.microsoft.com/office/drawing/2014/main" id="{00000000-0008-0000-0500-00007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6" name="Text Box 17">
          <a:extLst>
            <a:ext uri="{FF2B5EF4-FFF2-40B4-BE49-F238E27FC236}">
              <a16:creationId xmlns:a16="http://schemas.microsoft.com/office/drawing/2014/main" id="{00000000-0008-0000-0500-00007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7" name="Text Box 18">
          <a:extLst>
            <a:ext uri="{FF2B5EF4-FFF2-40B4-BE49-F238E27FC236}">
              <a16:creationId xmlns:a16="http://schemas.microsoft.com/office/drawing/2014/main" id="{00000000-0008-0000-0500-00007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8" name="Text Box 19">
          <a:extLst>
            <a:ext uri="{FF2B5EF4-FFF2-40B4-BE49-F238E27FC236}">
              <a16:creationId xmlns:a16="http://schemas.microsoft.com/office/drawing/2014/main" id="{00000000-0008-0000-0500-00008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89" name="Text Box 16">
          <a:extLst>
            <a:ext uri="{FF2B5EF4-FFF2-40B4-BE49-F238E27FC236}">
              <a16:creationId xmlns:a16="http://schemas.microsoft.com/office/drawing/2014/main" id="{00000000-0008-0000-0500-00008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90" name="Text Box 17">
          <a:extLst>
            <a:ext uri="{FF2B5EF4-FFF2-40B4-BE49-F238E27FC236}">
              <a16:creationId xmlns:a16="http://schemas.microsoft.com/office/drawing/2014/main" id="{00000000-0008-0000-0500-00008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91" name="Text Box 18">
          <a:extLst>
            <a:ext uri="{FF2B5EF4-FFF2-40B4-BE49-F238E27FC236}">
              <a16:creationId xmlns:a16="http://schemas.microsoft.com/office/drawing/2014/main" id="{00000000-0008-0000-0500-00008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92" name="Text Box 19">
          <a:extLst>
            <a:ext uri="{FF2B5EF4-FFF2-40B4-BE49-F238E27FC236}">
              <a16:creationId xmlns:a16="http://schemas.microsoft.com/office/drawing/2014/main" id="{00000000-0008-0000-0500-00008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3" name="Text Box 16">
          <a:extLst>
            <a:ext uri="{FF2B5EF4-FFF2-40B4-BE49-F238E27FC236}">
              <a16:creationId xmlns:a16="http://schemas.microsoft.com/office/drawing/2014/main" id="{00000000-0008-0000-0500-00008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4" name="Text Box 17">
          <a:extLst>
            <a:ext uri="{FF2B5EF4-FFF2-40B4-BE49-F238E27FC236}">
              <a16:creationId xmlns:a16="http://schemas.microsoft.com/office/drawing/2014/main" id="{00000000-0008-0000-0500-00008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5" name="Text Box 18">
          <a:extLst>
            <a:ext uri="{FF2B5EF4-FFF2-40B4-BE49-F238E27FC236}">
              <a16:creationId xmlns:a16="http://schemas.microsoft.com/office/drawing/2014/main" id="{00000000-0008-0000-0500-00008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6" name="Text Box 19">
          <a:extLst>
            <a:ext uri="{FF2B5EF4-FFF2-40B4-BE49-F238E27FC236}">
              <a16:creationId xmlns:a16="http://schemas.microsoft.com/office/drawing/2014/main" id="{00000000-0008-0000-0500-00008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97" name="Text Box 15">
          <a:extLst>
            <a:ext uri="{FF2B5EF4-FFF2-40B4-BE49-F238E27FC236}">
              <a16:creationId xmlns:a16="http://schemas.microsoft.com/office/drawing/2014/main" id="{00000000-0008-0000-0500-00008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98" name="Text Box 16">
          <a:extLst>
            <a:ext uri="{FF2B5EF4-FFF2-40B4-BE49-F238E27FC236}">
              <a16:creationId xmlns:a16="http://schemas.microsoft.com/office/drawing/2014/main" id="{00000000-0008-0000-0500-00008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99" name="Text Box 17">
          <a:extLst>
            <a:ext uri="{FF2B5EF4-FFF2-40B4-BE49-F238E27FC236}">
              <a16:creationId xmlns:a16="http://schemas.microsoft.com/office/drawing/2014/main" id="{00000000-0008-0000-0500-00008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00" name="Text Box 18">
          <a:extLst>
            <a:ext uri="{FF2B5EF4-FFF2-40B4-BE49-F238E27FC236}">
              <a16:creationId xmlns:a16="http://schemas.microsoft.com/office/drawing/2014/main" id="{00000000-0008-0000-0500-00008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01" name="Text Box 19">
          <a:extLst>
            <a:ext uri="{FF2B5EF4-FFF2-40B4-BE49-F238E27FC236}">
              <a16:creationId xmlns:a16="http://schemas.microsoft.com/office/drawing/2014/main" id="{00000000-0008-0000-0500-00008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02" name="Text Box 16">
          <a:extLst>
            <a:ext uri="{FF2B5EF4-FFF2-40B4-BE49-F238E27FC236}">
              <a16:creationId xmlns:a16="http://schemas.microsoft.com/office/drawing/2014/main" id="{00000000-0008-0000-0500-00008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03" name="Text Box 17">
          <a:extLst>
            <a:ext uri="{FF2B5EF4-FFF2-40B4-BE49-F238E27FC236}">
              <a16:creationId xmlns:a16="http://schemas.microsoft.com/office/drawing/2014/main" id="{00000000-0008-0000-0500-00008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04" name="Text Box 18">
          <a:extLst>
            <a:ext uri="{FF2B5EF4-FFF2-40B4-BE49-F238E27FC236}">
              <a16:creationId xmlns:a16="http://schemas.microsoft.com/office/drawing/2014/main" id="{00000000-0008-0000-0500-00009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5" name="Text Box 16">
          <a:extLst>
            <a:ext uri="{FF2B5EF4-FFF2-40B4-BE49-F238E27FC236}">
              <a16:creationId xmlns:a16="http://schemas.microsoft.com/office/drawing/2014/main" id="{00000000-0008-0000-0500-00009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6" name="Text Box 17">
          <a:extLst>
            <a:ext uri="{FF2B5EF4-FFF2-40B4-BE49-F238E27FC236}">
              <a16:creationId xmlns:a16="http://schemas.microsoft.com/office/drawing/2014/main" id="{00000000-0008-0000-0500-00009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7" name="Text Box 18">
          <a:extLst>
            <a:ext uri="{FF2B5EF4-FFF2-40B4-BE49-F238E27FC236}">
              <a16:creationId xmlns:a16="http://schemas.microsoft.com/office/drawing/2014/main" id="{00000000-0008-0000-0500-00009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8" name="Text Box 19">
          <a:extLst>
            <a:ext uri="{FF2B5EF4-FFF2-40B4-BE49-F238E27FC236}">
              <a16:creationId xmlns:a16="http://schemas.microsoft.com/office/drawing/2014/main" id="{00000000-0008-0000-0500-00009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9" name="Text Box 16">
          <a:extLst>
            <a:ext uri="{FF2B5EF4-FFF2-40B4-BE49-F238E27FC236}">
              <a16:creationId xmlns:a16="http://schemas.microsoft.com/office/drawing/2014/main" id="{00000000-0008-0000-0500-00009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10" name="Text Box 17">
          <a:extLst>
            <a:ext uri="{FF2B5EF4-FFF2-40B4-BE49-F238E27FC236}">
              <a16:creationId xmlns:a16="http://schemas.microsoft.com/office/drawing/2014/main" id="{00000000-0008-0000-0500-00009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11" name="Text Box 18">
          <a:extLst>
            <a:ext uri="{FF2B5EF4-FFF2-40B4-BE49-F238E27FC236}">
              <a16:creationId xmlns:a16="http://schemas.microsoft.com/office/drawing/2014/main" id="{00000000-0008-0000-0500-00009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12" name="Text Box 19">
          <a:extLst>
            <a:ext uri="{FF2B5EF4-FFF2-40B4-BE49-F238E27FC236}">
              <a16:creationId xmlns:a16="http://schemas.microsoft.com/office/drawing/2014/main" id="{00000000-0008-0000-0500-00009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2713" name="Text Box 15">
          <a:extLst>
            <a:ext uri="{FF2B5EF4-FFF2-40B4-BE49-F238E27FC236}">
              <a16:creationId xmlns:a16="http://schemas.microsoft.com/office/drawing/2014/main" id="{00000000-0008-0000-0500-000099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2714" name="Text Box 15">
          <a:extLst>
            <a:ext uri="{FF2B5EF4-FFF2-40B4-BE49-F238E27FC236}">
              <a16:creationId xmlns:a16="http://schemas.microsoft.com/office/drawing/2014/main" id="{00000000-0008-0000-0500-00009A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716" name="Text Box 15">
          <a:extLst>
            <a:ext uri="{FF2B5EF4-FFF2-40B4-BE49-F238E27FC236}">
              <a16:creationId xmlns:a16="http://schemas.microsoft.com/office/drawing/2014/main" id="{00000000-0008-0000-0500-00009C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717" name="Text Box 15">
          <a:extLst>
            <a:ext uri="{FF2B5EF4-FFF2-40B4-BE49-F238E27FC236}">
              <a16:creationId xmlns:a16="http://schemas.microsoft.com/office/drawing/2014/main" id="{00000000-0008-0000-0500-00009D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213632"/>
    <xdr:sp macro="" textlink="">
      <xdr:nvSpPr>
        <xdr:cNvPr id="2718" name="Text Box 15">
          <a:extLst>
            <a:ext uri="{FF2B5EF4-FFF2-40B4-BE49-F238E27FC236}">
              <a16:creationId xmlns:a16="http://schemas.microsoft.com/office/drawing/2014/main" id="{00000000-0008-0000-0500-00009E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19" name="Text Box 16">
          <a:extLst>
            <a:ext uri="{FF2B5EF4-FFF2-40B4-BE49-F238E27FC236}">
              <a16:creationId xmlns:a16="http://schemas.microsoft.com/office/drawing/2014/main" id="{00000000-0008-0000-0500-00009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20" name="Text Box 17">
          <a:extLst>
            <a:ext uri="{FF2B5EF4-FFF2-40B4-BE49-F238E27FC236}">
              <a16:creationId xmlns:a16="http://schemas.microsoft.com/office/drawing/2014/main" id="{00000000-0008-0000-0500-0000A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21" name="Text Box 18">
          <a:extLst>
            <a:ext uri="{FF2B5EF4-FFF2-40B4-BE49-F238E27FC236}">
              <a16:creationId xmlns:a16="http://schemas.microsoft.com/office/drawing/2014/main" id="{00000000-0008-0000-0500-0000A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22" name="Text Box 19">
          <a:extLst>
            <a:ext uri="{FF2B5EF4-FFF2-40B4-BE49-F238E27FC236}">
              <a16:creationId xmlns:a16="http://schemas.microsoft.com/office/drawing/2014/main" id="{00000000-0008-0000-0500-0000A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3" name="Text Box 16">
          <a:extLst>
            <a:ext uri="{FF2B5EF4-FFF2-40B4-BE49-F238E27FC236}">
              <a16:creationId xmlns:a16="http://schemas.microsoft.com/office/drawing/2014/main" id="{00000000-0008-0000-0500-0000A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4" name="Text Box 17">
          <a:extLst>
            <a:ext uri="{FF2B5EF4-FFF2-40B4-BE49-F238E27FC236}">
              <a16:creationId xmlns:a16="http://schemas.microsoft.com/office/drawing/2014/main" id="{00000000-0008-0000-0500-0000A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5" name="Text Box 18">
          <a:extLst>
            <a:ext uri="{FF2B5EF4-FFF2-40B4-BE49-F238E27FC236}">
              <a16:creationId xmlns:a16="http://schemas.microsoft.com/office/drawing/2014/main" id="{00000000-0008-0000-0500-0000A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6" name="Text Box 19">
          <a:extLst>
            <a:ext uri="{FF2B5EF4-FFF2-40B4-BE49-F238E27FC236}">
              <a16:creationId xmlns:a16="http://schemas.microsoft.com/office/drawing/2014/main" id="{00000000-0008-0000-0500-0000A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27" name="Text Box 16">
          <a:extLst>
            <a:ext uri="{FF2B5EF4-FFF2-40B4-BE49-F238E27FC236}">
              <a16:creationId xmlns:a16="http://schemas.microsoft.com/office/drawing/2014/main" id="{00000000-0008-0000-0500-0000A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28" name="Text Box 17">
          <a:extLst>
            <a:ext uri="{FF2B5EF4-FFF2-40B4-BE49-F238E27FC236}">
              <a16:creationId xmlns:a16="http://schemas.microsoft.com/office/drawing/2014/main" id="{00000000-0008-0000-0500-0000A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29" name="Text Box 18">
          <a:extLst>
            <a:ext uri="{FF2B5EF4-FFF2-40B4-BE49-F238E27FC236}">
              <a16:creationId xmlns:a16="http://schemas.microsoft.com/office/drawing/2014/main" id="{00000000-0008-0000-0500-0000A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30" name="Text Box 19">
          <a:extLst>
            <a:ext uri="{FF2B5EF4-FFF2-40B4-BE49-F238E27FC236}">
              <a16:creationId xmlns:a16="http://schemas.microsoft.com/office/drawing/2014/main" id="{00000000-0008-0000-0500-0000A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731" name="Text Box 15">
          <a:extLst>
            <a:ext uri="{FF2B5EF4-FFF2-40B4-BE49-F238E27FC236}">
              <a16:creationId xmlns:a16="http://schemas.microsoft.com/office/drawing/2014/main" id="{00000000-0008-0000-0500-0000AB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2" name="Text Box 16">
          <a:extLst>
            <a:ext uri="{FF2B5EF4-FFF2-40B4-BE49-F238E27FC236}">
              <a16:creationId xmlns:a16="http://schemas.microsoft.com/office/drawing/2014/main" id="{00000000-0008-0000-0500-0000A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3" name="Text Box 17">
          <a:extLst>
            <a:ext uri="{FF2B5EF4-FFF2-40B4-BE49-F238E27FC236}">
              <a16:creationId xmlns:a16="http://schemas.microsoft.com/office/drawing/2014/main" id="{00000000-0008-0000-0500-0000A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4" name="Text Box 18">
          <a:extLst>
            <a:ext uri="{FF2B5EF4-FFF2-40B4-BE49-F238E27FC236}">
              <a16:creationId xmlns:a16="http://schemas.microsoft.com/office/drawing/2014/main" id="{00000000-0008-0000-0500-0000A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5" name="Text Box 19">
          <a:extLst>
            <a:ext uri="{FF2B5EF4-FFF2-40B4-BE49-F238E27FC236}">
              <a16:creationId xmlns:a16="http://schemas.microsoft.com/office/drawing/2014/main" id="{00000000-0008-0000-0500-0000A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2736" name="Text Box 15">
          <a:extLst>
            <a:ext uri="{FF2B5EF4-FFF2-40B4-BE49-F238E27FC236}">
              <a16:creationId xmlns:a16="http://schemas.microsoft.com/office/drawing/2014/main" id="{00000000-0008-0000-0500-0000B0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37" name="Text Box 16">
          <a:extLst>
            <a:ext uri="{FF2B5EF4-FFF2-40B4-BE49-F238E27FC236}">
              <a16:creationId xmlns:a16="http://schemas.microsoft.com/office/drawing/2014/main" id="{00000000-0008-0000-0500-0000B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38" name="Text Box 17">
          <a:extLst>
            <a:ext uri="{FF2B5EF4-FFF2-40B4-BE49-F238E27FC236}">
              <a16:creationId xmlns:a16="http://schemas.microsoft.com/office/drawing/2014/main" id="{00000000-0008-0000-0500-0000B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39" name="Text Box 18">
          <a:extLst>
            <a:ext uri="{FF2B5EF4-FFF2-40B4-BE49-F238E27FC236}">
              <a16:creationId xmlns:a16="http://schemas.microsoft.com/office/drawing/2014/main" id="{00000000-0008-0000-0500-0000B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0" name="Text Box 16">
          <a:extLst>
            <a:ext uri="{FF2B5EF4-FFF2-40B4-BE49-F238E27FC236}">
              <a16:creationId xmlns:a16="http://schemas.microsoft.com/office/drawing/2014/main" id="{00000000-0008-0000-0500-0000B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1" name="Text Box 17">
          <a:extLst>
            <a:ext uri="{FF2B5EF4-FFF2-40B4-BE49-F238E27FC236}">
              <a16:creationId xmlns:a16="http://schemas.microsoft.com/office/drawing/2014/main" id="{00000000-0008-0000-0500-0000B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2" name="Text Box 18">
          <a:extLst>
            <a:ext uri="{FF2B5EF4-FFF2-40B4-BE49-F238E27FC236}">
              <a16:creationId xmlns:a16="http://schemas.microsoft.com/office/drawing/2014/main" id="{00000000-0008-0000-0500-0000B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3" name="Text Box 19">
          <a:extLst>
            <a:ext uri="{FF2B5EF4-FFF2-40B4-BE49-F238E27FC236}">
              <a16:creationId xmlns:a16="http://schemas.microsoft.com/office/drawing/2014/main" id="{00000000-0008-0000-0500-0000B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4" name="Text Box 16">
          <a:extLst>
            <a:ext uri="{FF2B5EF4-FFF2-40B4-BE49-F238E27FC236}">
              <a16:creationId xmlns:a16="http://schemas.microsoft.com/office/drawing/2014/main" id="{00000000-0008-0000-0500-0000B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5" name="Text Box 17">
          <a:extLst>
            <a:ext uri="{FF2B5EF4-FFF2-40B4-BE49-F238E27FC236}">
              <a16:creationId xmlns:a16="http://schemas.microsoft.com/office/drawing/2014/main" id="{00000000-0008-0000-0500-0000B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6" name="Text Box 18">
          <a:extLst>
            <a:ext uri="{FF2B5EF4-FFF2-40B4-BE49-F238E27FC236}">
              <a16:creationId xmlns:a16="http://schemas.microsoft.com/office/drawing/2014/main" id="{00000000-0008-0000-0500-0000B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60</xdr:row>
      <xdr:rowOff>170392</xdr:rowOff>
    </xdr:from>
    <xdr:ext cx="95250" cy="213632"/>
    <xdr:sp macro="" textlink="">
      <xdr:nvSpPr>
        <xdr:cNvPr id="2747" name="Text Box 15">
          <a:extLst>
            <a:ext uri="{FF2B5EF4-FFF2-40B4-BE49-F238E27FC236}">
              <a16:creationId xmlns:a16="http://schemas.microsoft.com/office/drawing/2014/main" id="{00000000-0008-0000-0500-0000BB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48" name="Text Box 16">
          <a:extLst>
            <a:ext uri="{FF2B5EF4-FFF2-40B4-BE49-F238E27FC236}">
              <a16:creationId xmlns:a16="http://schemas.microsoft.com/office/drawing/2014/main" id="{00000000-0008-0000-0500-0000B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49" name="Text Box 17">
          <a:extLst>
            <a:ext uri="{FF2B5EF4-FFF2-40B4-BE49-F238E27FC236}">
              <a16:creationId xmlns:a16="http://schemas.microsoft.com/office/drawing/2014/main" id="{00000000-0008-0000-0500-0000B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50" name="Text Box 18">
          <a:extLst>
            <a:ext uri="{FF2B5EF4-FFF2-40B4-BE49-F238E27FC236}">
              <a16:creationId xmlns:a16="http://schemas.microsoft.com/office/drawing/2014/main" id="{00000000-0008-0000-0500-0000B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51" name="Text Box 19">
          <a:extLst>
            <a:ext uri="{FF2B5EF4-FFF2-40B4-BE49-F238E27FC236}">
              <a16:creationId xmlns:a16="http://schemas.microsoft.com/office/drawing/2014/main" id="{00000000-0008-0000-0500-0000B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2" name="Text Box 16">
          <a:extLst>
            <a:ext uri="{FF2B5EF4-FFF2-40B4-BE49-F238E27FC236}">
              <a16:creationId xmlns:a16="http://schemas.microsoft.com/office/drawing/2014/main" id="{00000000-0008-0000-0500-0000C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3" name="Text Box 17">
          <a:extLst>
            <a:ext uri="{FF2B5EF4-FFF2-40B4-BE49-F238E27FC236}">
              <a16:creationId xmlns:a16="http://schemas.microsoft.com/office/drawing/2014/main" id="{00000000-0008-0000-0500-0000C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4" name="Text Box 18">
          <a:extLst>
            <a:ext uri="{FF2B5EF4-FFF2-40B4-BE49-F238E27FC236}">
              <a16:creationId xmlns:a16="http://schemas.microsoft.com/office/drawing/2014/main" id="{00000000-0008-0000-0500-0000C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5" name="Text Box 19">
          <a:extLst>
            <a:ext uri="{FF2B5EF4-FFF2-40B4-BE49-F238E27FC236}">
              <a16:creationId xmlns:a16="http://schemas.microsoft.com/office/drawing/2014/main" id="{00000000-0008-0000-0500-0000C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6" name="Text Box 16">
          <a:extLst>
            <a:ext uri="{FF2B5EF4-FFF2-40B4-BE49-F238E27FC236}">
              <a16:creationId xmlns:a16="http://schemas.microsoft.com/office/drawing/2014/main" id="{00000000-0008-0000-0500-0000C4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7" name="Text Box 17">
          <a:extLst>
            <a:ext uri="{FF2B5EF4-FFF2-40B4-BE49-F238E27FC236}">
              <a16:creationId xmlns:a16="http://schemas.microsoft.com/office/drawing/2014/main" id="{00000000-0008-0000-0500-0000C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8" name="Text Box 18">
          <a:extLst>
            <a:ext uri="{FF2B5EF4-FFF2-40B4-BE49-F238E27FC236}">
              <a16:creationId xmlns:a16="http://schemas.microsoft.com/office/drawing/2014/main" id="{00000000-0008-0000-0500-0000C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9" name="Text Box 19">
          <a:extLst>
            <a:ext uri="{FF2B5EF4-FFF2-40B4-BE49-F238E27FC236}">
              <a16:creationId xmlns:a16="http://schemas.microsoft.com/office/drawing/2014/main" id="{00000000-0008-0000-0500-0000C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760" name="Text Box 15">
          <a:extLst>
            <a:ext uri="{FF2B5EF4-FFF2-40B4-BE49-F238E27FC236}">
              <a16:creationId xmlns:a16="http://schemas.microsoft.com/office/drawing/2014/main" id="{00000000-0008-0000-0500-0000C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1" name="Text Box 16">
          <a:extLst>
            <a:ext uri="{FF2B5EF4-FFF2-40B4-BE49-F238E27FC236}">
              <a16:creationId xmlns:a16="http://schemas.microsoft.com/office/drawing/2014/main" id="{00000000-0008-0000-0500-0000C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2" name="Text Box 17">
          <a:extLst>
            <a:ext uri="{FF2B5EF4-FFF2-40B4-BE49-F238E27FC236}">
              <a16:creationId xmlns:a16="http://schemas.microsoft.com/office/drawing/2014/main" id="{00000000-0008-0000-0500-0000C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3" name="Text Box 18">
          <a:extLst>
            <a:ext uri="{FF2B5EF4-FFF2-40B4-BE49-F238E27FC236}">
              <a16:creationId xmlns:a16="http://schemas.microsoft.com/office/drawing/2014/main" id="{00000000-0008-0000-0500-0000C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4" name="Text Box 19">
          <a:extLst>
            <a:ext uri="{FF2B5EF4-FFF2-40B4-BE49-F238E27FC236}">
              <a16:creationId xmlns:a16="http://schemas.microsoft.com/office/drawing/2014/main" id="{00000000-0008-0000-0500-0000C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65" name="Text Box 16">
          <a:extLst>
            <a:ext uri="{FF2B5EF4-FFF2-40B4-BE49-F238E27FC236}">
              <a16:creationId xmlns:a16="http://schemas.microsoft.com/office/drawing/2014/main" id="{00000000-0008-0000-0500-0000C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66" name="Text Box 17">
          <a:extLst>
            <a:ext uri="{FF2B5EF4-FFF2-40B4-BE49-F238E27FC236}">
              <a16:creationId xmlns:a16="http://schemas.microsoft.com/office/drawing/2014/main" id="{00000000-0008-0000-0500-0000C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60</xdr:row>
      <xdr:rowOff>15875</xdr:rowOff>
    </xdr:from>
    <xdr:ext cx="95250" cy="171450"/>
    <xdr:sp macro="" textlink="">
      <xdr:nvSpPr>
        <xdr:cNvPr id="2767" name="Text Box 18">
          <a:extLst>
            <a:ext uri="{FF2B5EF4-FFF2-40B4-BE49-F238E27FC236}">
              <a16:creationId xmlns:a16="http://schemas.microsoft.com/office/drawing/2014/main" id="{00000000-0008-0000-0500-0000CF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68" name="Text Box 16">
          <a:extLst>
            <a:ext uri="{FF2B5EF4-FFF2-40B4-BE49-F238E27FC236}">
              <a16:creationId xmlns:a16="http://schemas.microsoft.com/office/drawing/2014/main" id="{00000000-0008-0000-0500-0000D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69" name="Text Box 17">
          <a:extLst>
            <a:ext uri="{FF2B5EF4-FFF2-40B4-BE49-F238E27FC236}">
              <a16:creationId xmlns:a16="http://schemas.microsoft.com/office/drawing/2014/main" id="{00000000-0008-0000-0500-0000D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70" name="Text Box 18">
          <a:extLst>
            <a:ext uri="{FF2B5EF4-FFF2-40B4-BE49-F238E27FC236}">
              <a16:creationId xmlns:a16="http://schemas.microsoft.com/office/drawing/2014/main" id="{00000000-0008-0000-0500-0000D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71" name="Text Box 19">
          <a:extLst>
            <a:ext uri="{FF2B5EF4-FFF2-40B4-BE49-F238E27FC236}">
              <a16:creationId xmlns:a16="http://schemas.microsoft.com/office/drawing/2014/main" id="{00000000-0008-0000-0500-0000D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72" name="Text Box 16">
          <a:extLst>
            <a:ext uri="{FF2B5EF4-FFF2-40B4-BE49-F238E27FC236}">
              <a16:creationId xmlns:a16="http://schemas.microsoft.com/office/drawing/2014/main" id="{00000000-0008-0000-0500-0000D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60</xdr:row>
      <xdr:rowOff>170392</xdr:rowOff>
    </xdr:from>
    <xdr:ext cx="95250" cy="213632"/>
    <xdr:sp macro="" textlink="">
      <xdr:nvSpPr>
        <xdr:cNvPr id="2773" name="Text Box 15">
          <a:extLst>
            <a:ext uri="{FF2B5EF4-FFF2-40B4-BE49-F238E27FC236}">
              <a16:creationId xmlns:a16="http://schemas.microsoft.com/office/drawing/2014/main" id="{00000000-0008-0000-0500-0000D5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2774" name="Text Box 15">
          <a:extLst>
            <a:ext uri="{FF2B5EF4-FFF2-40B4-BE49-F238E27FC236}">
              <a16:creationId xmlns:a16="http://schemas.microsoft.com/office/drawing/2014/main" id="{00000000-0008-0000-0500-0000D6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442269"/>
    <xdr:sp macro="" textlink="">
      <xdr:nvSpPr>
        <xdr:cNvPr id="2775" name="Text Box 15">
          <a:extLst>
            <a:ext uri="{FF2B5EF4-FFF2-40B4-BE49-F238E27FC236}">
              <a16:creationId xmlns:a16="http://schemas.microsoft.com/office/drawing/2014/main" id="{00000000-0008-0000-0500-0000D7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777" name="Text Box 15">
          <a:extLst>
            <a:ext uri="{FF2B5EF4-FFF2-40B4-BE49-F238E27FC236}">
              <a16:creationId xmlns:a16="http://schemas.microsoft.com/office/drawing/2014/main" id="{00000000-0008-0000-0500-0000D9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778" name="Text Box 15">
          <a:extLst>
            <a:ext uri="{FF2B5EF4-FFF2-40B4-BE49-F238E27FC236}">
              <a16:creationId xmlns:a16="http://schemas.microsoft.com/office/drawing/2014/main" id="{00000000-0008-0000-0500-0000DA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60</xdr:row>
      <xdr:rowOff>170392</xdr:rowOff>
    </xdr:from>
    <xdr:ext cx="95250" cy="213632"/>
    <xdr:sp macro="" textlink="">
      <xdr:nvSpPr>
        <xdr:cNvPr id="2779" name="Text Box 15">
          <a:extLst>
            <a:ext uri="{FF2B5EF4-FFF2-40B4-BE49-F238E27FC236}">
              <a16:creationId xmlns:a16="http://schemas.microsoft.com/office/drawing/2014/main" id="{00000000-0008-0000-0500-0000DB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0" name="Text Box 16">
          <a:extLst>
            <a:ext uri="{FF2B5EF4-FFF2-40B4-BE49-F238E27FC236}">
              <a16:creationId xmlns:a16="http://schemas.microsoft.com/office/drawing/2014/main" id="{00000000-0008-0000-0500-0000D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1" name="Text Box 17">
          <a:extLst>
            <a:ext uri="{FF2B5EF4-FFF2-40B4-BE49-F238E27FC236}">
              <a16:creationId xmlns:a16="http://schemas.microsoft.com/office/drawing/2014/main" id="{00000000-0008-0000-0500-0000D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2" name="Text Box 18">
          <a:extLst>
            <a:ext uri="{FF2B5EF4-FFF2-40B4-BE49-F238E27FC236}">
              <a16:creationId xmlns:a16="http://schemas.microsoft.com/office/drawing/2014/main" id="{00000000-0008-0000-0500-0000D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3" name="Text Box 19">
          <a:extLst>
            <a:ext uri="{FF2B5EF4-FFF2-40B4-BE49-F238E27FC236}">
              <a16:creationId xmlns:a16="http://schemas.microsoft.com/office/drawing/2014/main" id="{00000000-0008-0000-0500-0000D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4" name="Text Box 16">
          <a:extLst>
            <a:ext uri="{FF2B5EF4-FFF2-40B4-BE49-F238E27FC236}">
              <a16:creationId xmlns:a16="http://schemas.microsoft.com/office/drawing/2014/main" id="{00000000-0008-0000-0500-0000E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5" name="Text Box 17">
          <a:extLst>
            <a:ext uri="{FF2B5EF4-FFF2-40B4-BE49-F238E27FC236}">
              <a16:creationId xmlns:a16="http://schemas.microsoft.com/office/drawing/2014/main" id="{00000000-0008-0000-0500-0000E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6" name="Text Box 18">
          <a:extLst>
            <a:ext uri="{FF2B5EF4-FFF2-40B4-BE49-F238E27FC236}">
              <a16:creationId xmlns:a16="http://schemas.microsoft.com/office/drawing/2014/main" id="{00000000-0008-0000-0500-0000E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7" name="Text Box 19">
          <a:extLst>
            <a:ext uri="{FF2B5EF4-FFF2-40B4-BE49-F238E27FC236}">
              <a16:creationId xmlns:a16="http://schemas.microsoft.com/office/drawing/2014/main" id="{00000000-0008-0000-0500-0000E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88" name="Text Box 16">
          <a:extLst>
            <a:ext uri="{FF2B5EF4-FFF2-40B4-BE49-F238E27FC236}">
              <a16:creationId xmlns:a16="http://schemas.microsoft.com/office/drawing/2014/main" id="{00000000-0008-0000-0500-0000E4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89" name="Text Box 17">
          <a:extLst>
            <a:ext uri="{FF2B5EF4-FFF2-40B4-BE49-F238E27FC236}">
              <a16:creationId xmlns:a16="http://schemas.microsoft.com/office/drawing/2014/main" id="{00000000-0008-0000-0500-0000E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90" name="Text Box 18">
          <a:extLst>
            <a:ext uri="{FF2B5EF4-FFF2-40B4-BE49-F238E27FC236}">
              <a16:creationId xmlns:a16="http://schemas.microsoft.com/office/drawing/2014/main" id="{00000000-0008-0000-0500-0000E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91" name="Text Box 19">
          <a:extLst>
            <a:ext uri="{FF2B5EF4-FFF2-40B4-BE49-F238E27FC236}">
              <a16:creationId xmlns:a16="http://schemas.microsoft.com/office/drawing/2014/main" id="{00000000-0008-0000-0500-0000E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92" name="Text Box 15">
          <a:extLst>
            <a:ext uri="{FF2B5EF4-FFF2-40B4-BE49-F238E27FC236}">
              <a16:creationId xmlns:a16="http://schemas.microsoft.com/office/drawing/2014/main" id="{00000000-0008-0000-0500-0000E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3" name="Text Box 16">
          <a:extLst>
            <a:ext uri="{FF2B5EF4-FFF2-40B4-BE49-F238E27FC236}">
              <a16:creationId xmlns:a16="http://schemas.microsoft.com/office/drawing/2014/main" id="{00000000-0008-0000-0500-0000E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4" name="Text Box 17">
          <a:extLst>
            <a:ext uri="{FF2B5EF4-FFF2-40B4-BE49-F238E27FC236}">
              <a16:creationId xmlns:a16="http://schemas.microsoft.com/office/drawing/2014/main" id="{00000000-0008-0000-0500-0000E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5" name="Text Box 18">
          <a:extLst>
            <a:ext uri="{FF2B5EF4-FFF2-40B4-BE49-F238E27FC236}">
              <a16:creationId xmlns:a16="http://schemas.microsoft.com/office/drawing/2014/main" id="{00000000-0008-0000-0500-0000E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6" name="Text Box 19">
          <a:extLst>
            <a:ext uri="{FF2B5EF4-FFF2-40B4-BE49-F238E27FC236}">
              <a16:creationId xmlns:a16="http://schemas.microsoft.com/office/drawing/2014/main" id="{00000000-0008-0000-0500-0000E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97" name="Text Box 16">
          <a:extLst>
            <a:ext uri="{FF2B5EF4-FFF2-40B4-BE49-F238E27FC236}">
              <a16:creationId xmlns:a16="http://schemas.microsoft.com/office/drawing/2014/main" id="{00000000-0008-0000-0500-0000E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98" name="Text Box 17">
          <a:extLst>
            <a:ext uri="{FF2B5EF4-FFF2-40B4-BE49-F238E27FC236}">
              <a16:creationId xmlns:a16="http://schemas.microsoft.com/office/drawing/2014/main" id="{00000000-0008-0000-0500-0000E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99" name="Text Box 18">
          <a:extLst>
            <a:ext uri="{FF2B5EF4-FFF2-40B4-BE49-F238E27FC236}">
              <a16:creationId xmlns:a16="http://schemas.microsoft.com/office/drawing/2014/main" id="{00000000-0008-0000-0500-0000E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0" name="Text Box 16">
          <a:extLst>
            <a:ext uri="{FF2B5EF4-FFF2-40B4-BE49-F238E27FC236}">
              <a16:creationId xmlns:a16="http://schemas.microsoft.com/office/drawing/2014/main" id="{00000000-0008-0000-0500-0000F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1" name="Text Box 17">
          <a:extLst>
            <a:ext uri="{FF2B5EF4-FFF2-40B4-BE49-F238E27FC236}">
              <a16:creationId xmlns:a16="http://schemas.microsoft.com/office/drawing/2014/main" id="{00000000-0008-0000-0500-0000F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2" name="Text Box 18">
          <a:extLst>
            <a:ext uri="{FF2B5EF4-FFF2-40B4-BE49-F238E27FC236}">
              <a16:creationId xmlns:a16="http://schemas.microsoft.com/office/drawing/2014/main" id="{00000000-0008-0000-0500-0000F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3" name="Text Box 19">
          <a:extLst>
            <a:ext uri="{FF2B5EF4-FFF2-40B4-BE49-F238E27FC236}">
              <a16:creationId xmlns:a16="http://schemas.microsoft.com/office/drawing/2014/main" id="{00000000-0008-0000-0500-0000F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4" name="Text Box 16">
          <a:extLst>
            <a:ext uri="{FF2B5EF4-FFF2-40B4-BE49-F238E27FC236}">
              <a16:creationId xmlns:a16="http://schemas.microsoft.com/office/drawing/2014/main" id="{00000000-0008-0000-0500-0000F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5" name="Text Box 17">
          <a:extLst>
            <a:ext uri="{FF2B5EF4-FFF2-40B4-BE49-F238E27FC236}">
              <a16:creationId xmlns:a16="http://schemas.microsoft.com/office/drawing/2014/main" id="{00000000-0008-0000-0500-0000F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6" name="Text Box 18">
          <a:extLst>
            <a:ext uri="{FF2B5EF4-FFF2-40B4-BE49-F238E27FC236}">
              <a16:creationId xmlns:a16="http://schemas.microsoft.com/office/drawing/2014/main" id="{00000000-0008-0000-0500-0000F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7" name="Text Box 19">
          <a:extLst>
            <a:ext uri="{FF2B5EF4-FFF2-40B4-BE49-F238E27FC236}">
              <a16:creationId xmlns:a16="http://schemas.microsoft.com/office/drawing/2014/main" id="{00000000-0008-0000-0500-0000F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56743"/>
    <xdr:sp macro="" textlink="">
      <xdr:nvSpPr>
        <xdr:cNvPr id="2808" name="Text Box 15">
          <a:extLst>
            <a:ext uri="{FF2B5EF4-FFF2-40B4-BE49-F238E27FC236}">
              <a16:creationId xmlns:a16="http://schemas.microsoft.com/office/drawing/2014/main" id="{00000000-0008-0000-0500-0000F8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442269"/>
    <xdr:sp macro="" textlink="">
      <xdr:nvSpPr>
        <xdr:cNvPr id="2809" name="Text Box 15">
          <a:extLst>
            <a:ext uri="{FF2B5EF4-FFF2-40B4-BE49-F238E27FC236}">
              <a16:creationId xmlns:a16="http://schemas.microsoft.com/office/drawing/2014/main" id="{00000000-0008-0000-0500-0000F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811" name="Text Box 15">
          <a:extLst>
            <a:ext uri="{FF2B5EF4-FFF2-40B4-BE49-F238E27FC236}">
              <a16:creationId xmlns:a16="http://schemas.microsoft.com/office/drawing/2014/main" id="{00000000-0008-0000-0500-0000F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812" name="Text Box 15">
          <a:extLst>
            <a:ext uri="{FF2B5EF4-FFF2-40B4-BE49-F238E27FC236}">
              <a16:creationId xmlns:a16="http://schemas.microsoft.com/office/drawing/2014/main" id="{00000000-0008-0000-0500-0000F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213632"/>
    <xdr:sp macro="" textlink="">
      <xdr:nvSpPr>
        <xdr:cNvPr id="2813" name="Text Box 15">
          <a:extLst>
            <a:ext uri="{FF2B5EF4-FFF2-40B4-BE49-F238E27FC236}">
              <a16:creationId xmlns:a16="http://schemas.microsoft.com/office/drawing/2014/main" id="{00000000-0008-0000-0500-0000FD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4" name="Text Box 16">
          <a:extLst>
            <a:ext uri="{FF2B5EF4-FFF2-40B4-BE49-F238E27FC236}">
              <a16:creationId xmlns:a16="http://schemas.microsoft.com/office/drawing/2014/main" id="{00000000-0008-0000-0500-0000F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5" name="Text Box 17">
          <a:extLst>
            <a:ext uri="{FF2B5EF4-FFF2-40B4-BE49-F238E27FC236}">
              <a16:creationId xmlns:a16="http://schemas.microsoft.com/office/drawing/2014/main" id="{00000000-0008-0000-0500-0000F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6" name="Text Box 18">
          <a:extLst>
            <a:ext uri="{FF2B5EF4-FFF2-40B4-BE49-F238E27FC236}">
              <a16:creationId xmlns:a16="http://schemas.microsoft.com/office/drawing/2014/main" id="{00000000-0008-0000-0500-00000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7" name="Text Box 19">
          <a:extLst>
            <a:ext uri="{FF2B5EF4-FFF2-40B4-BE49-F238E27FC236}">
              <a16:creationId xmlns:a16="http://schemas.microsoft.com/office/drawing/2014/main" id="{00000000-0008-0000-0500-000001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18" name="Text Box 16">
          <a:extLst>
            <a:ext uri="{FF2B5EF4-FFF2-40B4-BE49-F238E27FC236}">
              <a16:creationId xmlns:a16="http://schemas.microsoft.com/office/drawing/2014/main" id="{00000000-0008-0000-0500-00000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19" name="Text Box 17">
          <a:extLst>
            <a:ext uri="{FF2B5EF4-FFF2-40B4-BE49-F238E27FC236}">
              <a16:creationId xmlns:a16="http://schemas.microsoft.com/office/drawing/2014/main" id="{00000000-0008-0000-0500-00000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20" name="Text Box 18">
          <a:extLst>
            <a:ext uri="{FF2B5EF4-FFF2-40B4-BE49-F238E27FC236}">
              <a16:creationId xmlns:a16="http://schemas.microsoft.com/office/drawing/2014/main" id="{00000000-0008-0000-0500-00000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21" name="Text Box 19">
          <a:extLst>
            <a:ext uri="{FF2B5EF4-FFF2-40B4-BE49-F238E27FC236}">
              <a16:creationId xmlns:a16="http://schemas.microsoft.com/office/drawing/2014/main" id="{00000000-0008-0000-0500-000005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2" name="Text Box 16">
          <a:extLst>
            <a:ext uri="{FF2B5EF4-FFF2-40B4-BE49-F238E27FC236}">
              <a16:creationId xmlns:a16="http://schemas.microsoft.com/office/drawing/2014/main" id="{00000000-0008-0000-0500-00000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3" name="Text Box 17">
          <a:extLst>
            <a:ext uri="{FF2B5EF4-FFF2-40B4-BE49-F238E27FC236}">
              <a16:creationId xmlns:a16="http://schemas.microsoft.com/office/drawing/2014/main" id="{00000000-0008-0000-0500-00000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4" name="Text Box 18">
          <a:extLst>
            <a:ext uri="{FF2B5EF4-FFF2-40B4-BE49-F238E27FC236}">
              <a16:creationId xmlns:a16="http://schemas.microsoft.com/office/drawing/2014/main" id="{00000000-0008-0000-0500-00000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5" name="Text Box 19">
          <a:extLst>
            <a:ext uri="{FF2B5EF4-FFF2-40B4-BE49-F238E27FC236}">
              <a16:creationId xmlns:a16="http://schemas.microsoft.com/office/drawing/2014/main" id="{00000000-0008-0000-0500-000009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826" name="Text Box 15">
          <a:extLst>
            <a:ext uri="{FF2B5EF4-FFF2-40B4-BE49-F238E27FC236}">
              <a16:creationId xmlns:a16="http://schemas.microsoft.com/office/drawing/2014/main" id="{00000000-0008-0000-0500-00000A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27" name="Text Box 16">
          <a:extLst>
            <a:ext uri="{FF2B5EF4-FFF2-40B4-BE49-F238E27FC236}">
              <a16:creationId xmlns:a16="http://schemas.microsoft.com/office/drawing/2014/main" id="{00000000-0008-0000-0500-00000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28" name="Text Box 17">
          <a:extLst>
            <a:ext uri="{FF2B5EF4-FFF2-40B4-BE49-F238E27FC236}">
              <a16:creationId xmlns:a16="http://schemas.microsoft.com/office/drawing/2014/main" id="{00000000-0008-0000-0500-00000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29" name="Text Box 18">
          <a:extLst>
            <a:ext uri="{FF2B5EF4-FFF2-40B4-BE49-F238E27FC236}">
              <a16:creationId xmlns:a16="http://schemas.microsoft.com/office/drawing/2014/main" id="{00000000-0008-0000-0500-00000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30" name="Text Box 19">
          <a:extLst>
            <a:ext uri="{FF2B5EF4-FFF2-40B4-BE49-F238E27FC236}">
              <a16:creationId xmlns:a16="http://schemas.microsoft.com/office/drawing/2014/main" id="{00000000-0008-0000-0500-00000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442269"/>
    <xdr:sp macro="" textlink="">
      <xdr:nvSpPr>
        <xdr:cNvPr id="2831" name="Text Box 15">
          <a:extLst>
            <a:ext uri="{FF2B5EF4-FFF2-40B4-BE49-F238E27FC236}">
              <a16:creationId xmlns:a16="http://schemas.microsoft.com/office/drawing/2014/main" id="{00000000-0008-0000-0500-00000F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32" name="Text Box 16">
          <a:extLst>
            <a:ext uri="{FF2B5EF4-FFF2-40B4-BE49-F238E27FC236}">
              <a16:creationId xmlns:a16="http://schemas.microsoft.com/office/drawing/2014/main" id="{00000000-0008-0000-0500-00001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33" name="Text Box 17">
          <a:extLst>
            <a:ext uri="{FF2B5EF4-FFF2-40B4-BE49-F238E27FC236}">
              <a16:creationId xmlns:a16="http://schemas.microsoft.com/office/drawing/2014/main" id="{00000000-0008-0000-0500-00001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34" name="Text Box 18">
          <a:extLst>
            <a:ext uri="{FF2B5EF4-FFF2-40B4-BE49-F238E27FC236}">
              <a16:creationId xmlns:a16="http://schemas.microsoft.com/office/drawing/2014/main" id="{00000000-0008-0000-0500-00001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5" name="Text Box 16">
          <a:extLst>
            <a:ext uri="{FF2B5EF4-FFF2-40B4-BE49-F238E27FC236}">
              <a16:creationId xmlns:a16="http://schemas.microsoft.com/office/drawing/2014/main" id="{00000000-0008-0000-0500-00001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6" name="Text Box 17">
          <a:extLst>
            <a:ext uri="{FF2B5EF4-FFF2-40B4-BE49-F238E27FC236}">
              <a16:creationId xmlns:a16="http://schemas.microsoft.com/office/drawing/2014/main" id="{00000000-0008-0000-0500-00001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7" name="Text Box 18">
          <a:extLst>
            <a:ext uri="{FF2B5EF4-FFF2-40B4-BE49-F238E27FC236}">
              <a16:creationId xmlns:a16="http://schemas.microsoft.com/office/drawing/2014/main" id="{00000000-0008-0000-0500-00001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8" name="Text Box 19">
          <a:extLst>
            <a:ext uri="{FF2B5EF4-FFF2-40B4-BE49-F238E27FC236}">
              <a16:creationId xmlns:a16="http://schemas.microsoft.com/office/drawing/2014/main" id="{00000000-0008-0000-0500-00001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9" name="Text Box 16">
          <a:extLst>
            <a:ext uri="{FF2B5EF4-FFF2-40B4-BE49-F238E27FC236}">
              <a16:creationId xmlns:a16="http://schemas.microsoft.com/office/drawing/2014/main" id="{00000000-0008-0000-0500-00001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40" name="Text Box 17">
          <a:extLst>
            <a:ext uri="{FF2B5EF4-FFF2-40B4-BE49-F238E27FC236}">
              <a16:creationId xmlns:a16="http://schemas.microsoft.com/office/drawing/2014/main" id="{00000000-0008-0000-0500-00001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41" name="Text Box 18">
          <a:extLst>
            <a:ext uri="{FF2B5EF4-FFF2-40B4-BE49-F238E27FC236}">
              <a16:creationId xmlns:a16="http://schemas.microsoft.com/office/drawing/2014/main" id="{00000000-0008-0000-0500-000019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2842" name="Text Box 15">
          <a:extLst>
            <a:ext uri="{FF2B5EF4-FFF2-40B4-BE49-F238E27FC236}">
              <a16:creationId xmlns:a16="http://schemas.microsoft.com/office/drawing/2014/main" id="{00000000-0008-0000-0500-00001A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3" name="Text Box 16">
          <a:extLst>
            <a:ext uri="{FF2B5EF4-FFF2-40B4-BE49-F238E27FC236}">
              <a16:creationId xmlns:a16="http://schemas.microsoft.com/office/drawing/2014/main" id="{00000000-0008-0000-0500-00001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4" name="Text Box 17">
          <a:extLst>
            <a:ext uri="{FF2B5EF4-FFF2-40B4-BE49-F238E27FC236}">
              <a16:creationId xmlns:a16="http://schemas.microsoft.com/office/drawing/2014/main" id="{00000000-0008-0000-0500-00001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5" name="Text Box 18">
          <a:extLst>
            <a:ext uri="{FF2B5EF4-FFF2-40B4-BE49-F238E27FC236}">
              <a16:creationId xmlns:a16="http://schemas.microsoft.com/office/drawing/2014/main" id="{00000000-0008-0000-0500-00001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6" name="Text Box 19">
          <a:extLst>
            <a:ext uri="{FF2B5EF4-FFF2-40B4-BE49-F238E27FC236}">
              <a16:creationId xmlns:a16="http://schemas.microsoft.com/office/drawing/2014/main" id="{00000000-0008-0000-0500-00001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47" name="Text Box 16">
          <a:extLst>
            <a:ext uri="{FF2B5EF4-FFF2-40B4-BE49-F238E27FC236}">
              <a16:creationId xmlns:a16="http://schemas.microsoft.com/office/drawing/2014/main" id="{00000000-0008-0000-0500-00001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48" name="Text Box 17">
          <a:extLst>
            <a:ext uri="{FF2B5EF4-FFF2-40B4-BE49-F238E27FC236}">
              <a16:creationId xmlns:a16="http://schemas.microsoft.com/office/drawing/2014/main" id="{00000000-0008-0000-0500-00002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49" name="Text Box 18">
          <a:extLst>
            <a:ext uri="{FF2B5EF4-FFF2-40B4-BE49-F238E27FC236}">
              <a16:creationId xmlns:a16="http://schemas.microsoft.com/office/drawing/2014/main" id="{00000000-0008-0000-0500-00002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50" name="Text Box 19">
          <a:extLst>
            <a:ext uri="{FF2B5EF4-FFF2-40B4-BE49-F238E27FC236}">
              <a16:creationId xmlns:a16="http://schemas.microsoft.com/office/drawing/2014/main" id="{00000000-0008-0000-0500-00002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1" name="Text Box 16">
          <a:extLst>
            <a:ext uri="{FF2B5EF4-FFF2-40B4-BE49-F238E27FC236}">
              <a16:creationId xmlns:a16="http://schemas.microsoft.com/office/drawing/2014/main" id="{00000000-0008-0000-0500-00002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2" name="Text Box 17">
          <a:extLst>
            <a:ext uri="{FF2B5EF4-FFF2-40B4-BE49-F238E27FC236}">
              <a16:creationId xmlns:a16="http://schemas.microsoft.com/office/drawing/2014/main" id="{00000000-0008-0000-0500-00002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3" name="Text Box 18">
          <a:extLst>
            <a:ext uri="{FF2B5EF4-FFF2-40B4-BE49-F238E27FC236}">
              <a16:creationId xmlns:a16="http://schemas.microsoft.com/office/drawing/2014/main" id="{00000000-0008-0000-0500-00002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4" name="Text Box 19">
          <a:extLst>
            <a:ext uri="{FF2B5EF4-FFF2-40B4-BE49-F238E27FC236}">
              <a16:creationId xmlns:a16="http://schemas.microsoft.com/office/drawing/2014/main" id="{00000000-0008-0000-0500-000026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855" name="Text Box 15">
          <a:extLst>
            <a:ext uri="{FF2B5EF4-FFF2-40B4-BE49-F238E27FC236}">
              <a16:creationId xmlns:a16="http://schemas.microsoft.com/office/drawing/2014/main" id="{00000000-0008-0000-0500-00002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6" name="Text Box 16">
          <a:extLst>
            <a:ext uri="{FF2B5EF4-FFF2-40B4-BE49-F238E27FC236}">
              <a16:creationId xmlns:a16="http://schemas.microsoft.com/office/drawing/2014/main" id="{00000000-0008-0000-0500-00002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7" name="Text Box 17">
          <a:extLst>
            <a:ext uri="{FF2B5EF4-FFF2-40B4-BE49-F238E27FC236}">
              <a16:creationId xmlns:a16="http://schemas.microsoft.com/office/drawing/2014/main" id="{00000000-0008-0000-0500-00002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8" name="Text Box 18">
          <a:extLst>
            <a:ext uri="{FF2B5EF4-FFF2-40B4-BE49-F238E27FC236}">
              <a16:creationId xmlns:a16="http://schemas.microsoft.com/office/drawing/2014/main" id="{00000000-0008-0000-0500-00002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9" name="Text Box 19">
          <a:extLst>
            <a:ext uri="{FF2B5EF4-FFF2-40B4-BE49-F238E27FC236}">
              <a16:creationId xmlns:a16="http://schemas.microsoft.com/office/drawing/2014/main" id="{00000000-0008-0000-0500-00002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60" name="Text Box 16">
          <a:extLst>
            <a:ext uri="{FF2B5EF4-FFF2-40B4-BE49-F238E27FC236}">
              <a16:creationId xmlns:a16="http://schemas.microsoft.com/office/drawing/2014/main" id="{00000000-0008-0000-0500-00002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61" name="Text Box 17">
          <a:extLst>
            <a:ext uri="{FF2B5EF4-FFF2-40B4-BE49-F238E27FC236}">
              <a16:creationId xmlns:a16="http://schemas.microsoft.com/office/drawing/2014/main" id="{00000000-0008-0000-0500-00002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66</xdr:row>
      <xdr:rowOff>15875</xdr:rowOff>
    </xdr:from>
    <xdr:ext cx="95250" cy="171450"/>
    <xdr:sp macro="" textlink="">
      <xdr:nvSpPr>
        <xdr:cNvPr id="2862" name="Text Box 18">
          <a:extLst>
            <a:ext uri="{FF2B5EF4-FFF2-40B4-BE49-F238E27FC236}">
              <a16:creationId xmlns:a16="http://schemas.microsoft.com/office/drawing/2014/main" id="{00000000-0008-0000-0500-00002E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3" name="Text Box 16">
          <a:extLst>
            <a:ext uri="{FF2B5EF4-FFF2-40B4-BE49-F238E27FC236}">
              <a16:creationId xmlns:a16="http://schemas.microsoft.com/office/drawing/2014/main" id="{00000000-0008-0000-0500-00002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4" name="Text Box 17">
          <a:extLst>
            <a:ext uri="{FF2B5EF4-FFF2-40B4-BE49-F238E27FC236}">
              <a16:creationId xmlns:a16="http://schemas.microsoft.com/office/drawing/2014/main" id="{00000000-0008-0000-0500-00003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5" name="Text Box 18">
          <a:extLst>
            <a:ext uri="{FF2B5EF4-FFF2-40B4-BE49-F238E27FC236}">
              <a16:creationId xmlns:a16="http://schemas.microsoft.com/office/drawing/2014/main" id="{00000000-0008-0000-0500-00003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6" name="Text Box 19">
          <a:extLst>
            <a:ext uri="{FF2B5EF4-FFF2-40B4-BE49-F238E27FC236}">
              <a16:creationId xmlns:a16="http://schemas.microsoft.com/office/drawing/2014/main" id="{00000000-0008-0000-0500-00003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7" name="Text Box 16">
          <a:extLst>
            <a:ext uri="{FF2B5EF4-FFF2-40B4-BE49-F238E27FC236}">
              <a16:creationId xmlns:a16="http://schemas.microsoft.com/office/drawing/2014/main" id="{00000000-0008-0000-0500-00003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2868" name="Text Box 15">
          <a:extLst>
            <a:ext uri="{FF2B5EF4-FFF2-40B4-BE49-F238E27FC236}">
              <a16:creationId xmlns:a16="http://schemas.microsoft.com/office/drawing/2014/main" id="{00000000-0008-0000-0500-000034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2869" name="Text Box 15">
          <a:extLst>
            <a:ext uri="{FF2B5EF4-FFF2-40B4-BE49-F238E27FC236}">
              <a16:creationId xmlns:a16="http://schemas.microsoft.com/office/drawing/2014/main" id="{00000000-0008-0000-0500-000035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2870" name="Text Box 15">
          <a:extLst>
            <a:ext uri="{FF2B5EF4-FFF2-40B4-BE49-F238E27FC236}">
              <a16:creationId xmlns:a16="http://schemas.microsoft.com/office/drawing/2014/main" id="{00000000-0008-0000-0500-000036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872" name="Text Box 15">
          <a:extLst>
            <a:ext uri="{FF2B5EF4-FFF2-40B4-BE49-F238E27FC236}">
              <a16:creationId xmlns:a16="http://schemas.microsoft.com/office/drawing/2014/main" id="{00000000-0008-0000-0500-000038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873" name="Text Box 15">
          <a:extLst>
            <a:ext uri="{FF2B5EF4-FFF2-40B4-BE49-F238E27FC236}">
              <a16:creationId xmlns:a16="http://schemas.microsoft.com/office/drawing/2014/main" id="{00000000-0008-0000-0500-000039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2874" name="Text Box 15">
          <a:extLst>
            <a:ext uri="{FF2B5EF4-FFF2-40B4-BE49-F238E27FC236}">
              <a16:creationId xmlns:a16="http://schemas.microsoft.com/office/drawing/2014/main" id="{00000000-0008-0000-0500-00003A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5" name="Text Box 16">
          <a:extLst>
            <a:ext uri="{FF2B5EF4-FFF2-40B4-BE49-F238E27FC236}">
              <a16:creationId xmlns:a16="http://schemas.microsoft.com/office/drawing/2014/main" id="{00000000-0008-0000-0500-00003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6" name="Text Box 17">
          <a:extLst>
            <a:ext uri="{FF2B5EF4-FFF2-40B4-BE49-F238E27FC236}">
              <a16:creationId xmlns:a16="http://schemas.microsoft.com/office/drawing/2014/main" id="{00000000-0008-0000-0500-00003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7" name="Text Box 18">
          <a:extLst>
            <a:ext uri="{FF2B5EF4-FFF2-40B4-BE49-F238E27FC236}">
              <a16:creationId xmlns:a16="http://schemas.microsoft.com/office/drawing/2014/main" id="{00000000-0008-0000-0500-00003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8" name="Text Box 19">
          <a:extLst>
            <a:ext uri="{FF2B5EF4-FFF2-40B4-BE49-F238E27FC236}">
              <a16:creationId xmlns:a16="http://schemas.microsoft.com/office/drawing/2014/main" id="{00000000-0008-0000-0500-00003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79" name="Text Box 16">
          <a:extLst>
            <a:ext uri="{FF2B5EF4-FFF2-40B4-BE49-F238E27FC236}">
              <a16:creationId xmlns:a16="http://schemas.microsoft.com/office/drawing/2014/main" id="{00000000-0008-0000-0500-00003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80" name="Text Box 17">
          <a:extLst>
            <a:ext uri="{FF2B5EF4-FFF2-40B4-BE49-F238E27FC236}">
              <a16:creationId xmlns:a16="http://schemas.microsoft.com/office/drawing/2014/main" id="{00000000-0008-0000-0500-00004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81" name="Text Box 18">
          <a:extLst>
            <a:ext uri="{FF2B5EF4-FFF2-40B4-BE49-F238E27FC236}">
              <a16:creationId xmlns:a16="http://schemas.microsoft.com/office/drawing/2014/main" id="{00000000-0008-0000-0500-00004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82" name="Text Box 19">
          <a:extLst>
            <a:ext uri="{FF2B5EF4-FFF2-40B4-BE49-F238E27FC236}">
              <a16:creationId xmlns:a16="http://schemas.microsoft.com/office/drawing/2014/main" id="{00000000-0008-0000-0500-00004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3" name="Text Box 16">
          <a:extLst>
            <a:ext uri="{FF2B5EF4-FFF2-40B4-BE49-F238E27FC236}">
              <a16:creationId xmlns:a16="http://schemas.microsoft.com/office/drawing/2014/main" id="{00000000-0008-0000-0500-00004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4" name="Text Box 17">
          <a:extLst>
            <a:ext uri="{FF2B5EF4-FFF2-40B4-BE49-F238E27FC236}">
              <a16:creationId xmlns:a16="http://schemas.microsoft.com/office/drawing/2014/main" id="{00000000-0008-0000-0500-00004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5" name="Text Box 18">
          <a:extLst>
            <a:ext uri="{FF2B5EF4-FFF2-40B4-BE49-F238E27FC236}">
              <a16:creationId xmlns:a16="http://schemas.microsoft.com/office/drawing/2014/main" id="{00000000-0008-0000-0500-00004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6" name="Text Box 19">
          <a:extLst>
            <a:ext uri="{FF2B5EF4-FFF2-40B4-BE49-F238E27FC236}">
              <a16:creationId xmlns:a16="http://schemas.microsoft.com/office/drawing/2014/main" id="{00000000-0008-0000-0500-00004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87" name="Text Box 15">
          <a:extLst>
            <a:ext uri="{FF2B5EF4-FFF2-40B4-BE49-F238E27FC236}">
              <a16:creationId xmlns:a16="http://schemas.microsoft.com/office/drawing/2014/main" id="{00000000-0008-0000-0500-00004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88" name="Text Box 16">
          <a:extLst>
            <a:ext uri="{FF2B5EF4-FFF2-40B4-BE49-F238E27FC236}">
              <a16:creationId xmlns:a16="http://schemas.microsoft.com/office/drawing/2014/main" id="{00000000-0008-0000-0500-00004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89" name="Text Box 17">
          <a:extLst>
            <a:ext uri="{FF2B5EF4-FFF2-40B4-BE49-F238E27FC236}">
              <a16:creationId xmlns:a16="http://schemas.microsoft.com/office/drawing/2014/main" id="{00000000-0008-0000-0500-00004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90" name="Text Box 18">
          <a:extLst>
            <a:ext uri="{FF2B5EF4-FFF2-40B4-BE49-F238E27FC236}">
              <a16:creationId xmlns:a16="http://schemas.microsoft.com/office/drawing/2014/main" id="{00000000-0008-0000-0500-00004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91" name="Text Box 19">
          <a:extLst>
            <a:ext uri="{FF2B5EF4-FFF2-40B4-BE49-F238E27FC236}">
              <a16:creationId xmlns:a16="http://schemas.microsoft.com/office/drawing/2014/main" id="{00000000-0008-0000-0500-00004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92" name="Text Box 16">
          <a:extLst>
            <a:ext uri="{FF2B5EF4-FFF2-40B4-BE49-F238E27FC236}">
              <a16:creationId xmlns:a16="http://schemas.microsoft.com/office/drawing/2014/main" id="{00000000-0008-0000-0500-00004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93" name="Text Box 17">
          <a:extLst>
            <a:ext uri="{FF2B5EF4-FFF2-40B4-BE49-F238E27FC236}">
              <a16:creationId xmlns:a16="http://schemas.microsoft.com/office/drawing/2014/main" id="{00000000-0008-0000-0500-00004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94" name="Text Box 18">
          <a:extLst>
            <a:ext uri="{FF2B5EF4-FFF2-40B4-BE49-F238E27FC236}">
              <a16:creationId xmlns:a16="http://schemas.microsoft.com/office/drawing/2014/main" id="{00000000-0008-0000-0500-00004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5" name="Text Box 16">
          <a:extLst>
            <a:ext uri="{FF2B5EF4-FFF2-40B4-BE49-F238E27FC236}">
              <a16:creationId xmlns:a16="http://schemas.microsoft.com/office/drawing/2014/main" id="{00000000-0008-0000-0500-00004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6" name="Text Box 17">
          <a:extLst>
            <a:ext uri="{FF2B5EF4-FFF2-40B4-BE49-F238E27FC236}">
              <a16:creationId xmlns:a16="http://schemas.microsoft.com/office/drawing/2014/main" id="{00000000-0008-0000-0500-00005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7" name="Text Box 18">
          <a:extLst>
            <a:ext uri="{FF2B5EF4-FFF2-40B4-BE49-F238E27FC236}">
              <a16:creationId xmlns:a16="http://schemas.microsoft.com/office/drawing/2014/main" id="{00000000-0008-0000-0500-00005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8" name="Text Box 19">
          <a:extLst>
            <a:ext uri="{FF2B5EF4-FFF2-40B4-BE49-F238E27FC236}">
              <a16:creationId xmlns:a16="http://schemas.microsoft.com/office/drawing/2014/main" id="{00000000-0008-0000-0500-00005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9" name="Text Box 16">
          <a:extLst>
            <a:ext uri="{FF2B5EF4-FFF2-40B4-BE49-F238E27FC236}">
              <a16:creationId xmlns:a16="http://schemas.microsoft.com/office/drawing/2014/main" id="{00000000-0008-0000-0500-00005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00" name="Text Box 17">
          <a:extLst>
            <a:ext uri="{FF2B5EF4-FFF2-40B4-BE49-F238E27FC236}">
              <a16:creationId xmlns:a16="http://schemas.microsoft.com/office/drawing/2014/main" id="{00000000-0008-0000-0500-00005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01" name="Text Box 18">
          <a:extLst>
            <a:ext uri="{FF2B5EF4-FFF2-40B4-BE49-F238E27FC236}">
              <a16:creationId xmlns:a16="http://schemas.microsoft.com/office/drawing/2014/main" id="{00000000-0008-0000-0500-00005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02" name="Text Box 19">
          <a:extLst>
            <a:ext uri="{FF2B5EF4-FFF2-40B4-BE49-F238E27FC236}">
              <a16:creationId xmlns:a16="http://schemas.microsoft.com/office/drawing/2014/main" id="{00000000-0008-0000-0500-00005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2903" name="Text Box 15">
          <a:extLst>
            <a:ext uri="{FF2B5EF4-FFF2-40B4-BE49-F238E27FC236}">
              <a16:creationId xmlns:a16="http://schemas.microsoft.com/office/drawing/2014/main" id="{00000000-0008-0000-0500-000057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2904" name="Text Box 15">
          <a:extLst>
            <a:ext uri="{FF2B5EF4-FFF2-40B4-BE49-F238E27FC236}">
              <a16:creationId xmlns:a16="http://schemas.microsoft.com/office/drawing/2014/main" id="{00000000-0008-0000-0500-000058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906" name="Text Box 15">
          <a:extLst>
            <a:ext uri="{FF2B5EF4-FFF2-40B4-BE49-F238E27FC236}">
              <a16:creationId xmlns:a16="http://schemas.microsoft.com/office/drawing/2014/main" id="{00000000-0008-0000-0500-00005A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907" name="Text Box 15">
          <a:extLst>
            <a:ext uri="{FF2B5EF4-FFF2-40B4-BE49-F238E27FC236}">
              <a16:creationId xmlns:a16="http://schemas.microsoft.com/office/drawing/2014/main" id="{00000000-0008-0000-0500-00005B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213632"/>
    <xdr:sp macro="" textlink="">
      <xdr:nvSpPr>
        <xdr:cNvPr id="2908" name="Text Box 15">
          <a:extLst>
            <a:ext uri="{FF2B5EF4-FFF2-40B4-BE49-F238E27FC236}">
              <a16:creationId xmlns:a16="http://schemas.microsoft.com/office/drawing/2014/main" id="{00000000-0008-0000-0500-00005C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09" name="Text Box 16">
          <a:extLst>
            <a:ext uri="{FF2B5EF4-FFF2-40B4-BE49-F238E27FC236}">
              <a16:creationId xmlns:a16="http://schemas.microsoft.com/office/drawing/2014/main" id="{00000000-0008-0000-0500-00005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10" name="Text Box 17">
          <a:extLst>
            <a:ext uri="{FF2B5EF4-FFF2-40B4-BE49-F238E27FC236}">
              <a16:creationId xmlns:a16="http://schemas.microsoft.com/office/drawing/2014/main" id="{00000000-0008-0000-0500-00005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11" name="Text Box 18">
          <a:extLst>
            <a:ext uri="{FF2B5EF4-FFF2-40B4-BE49-F238E27FC236}">
              <a16:creationId xmlns:a16="http://schemas.microsoft.com/office/drawing/2014/main" id="{00000000-0008-0000-0500-00005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12" name="Text Box 19">
          <a:extLst>
            <a:ext uri="{FF2B5EF4-FFF2-40B4-BE49-F238E27FC236}">
              <a16:creationId xmlns:a16="http://schemas.microsoft.com/office/drawing/2014/main" id="{00000000-0008-0000-0500-00006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3" name="Text Box 16">
          <a:extLst>
            <a:ext uri="{FF2B5EF4-FFF2-40B4-BE49-F238E27FC236}">
              <a16:creationId xmlns:a16="http://schemas.microsoft.com/office/drawing/2014/main" id="{00000000-0008-0000-0500-00006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4" name="Text Box 17">
          <a:extLst>
            <a:ext uri="{FF2B5EF4-FFF2-40B4-BE49-F238E27FC236}">
              <a16:creationId xmlns:a16="http://schemas.microsoft.com/office/drawing/2014/main" id="{00000000-0008-0000-0500-00006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5" name="Text Box 18">
          <a:extLst>
            <a:ext uri="{FF2B5EF4-FFF2-40B4-BE49-F238E27FC236}">
              <a16:creationId xmlns:a16="http://schemas.microsoft.com/office/drawing/2014/main" id="{00000000-0008-0000-0500-00006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6" name="Text Box 19">
          <a:extLst>
            <a:ext uri="{FF2B5EF4-FFF2-40B4-BE49-F238E27FC236}">
              <a16:creationId xmlns:a16="http://schemas.microsoft.com/office/drawing/2014/main" id="{00000000-0008-0000-0500-00006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17" name="Text Box 16">
          <a:extLst>
            <a:ext uri="{FF2B5EF4-FFF2-40B4-BE49-F238E27FC236}">
              <a16:creationId xmlns:a16="http://schemas.microsoft.com/office/drawing/2014/main" id="{00000000-0008-0000-0500-00006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18" name="Text Box 17">
          <a:extLst>
            <a:ext uri="{FF2B5EF4-FFF2-40B4-BE49-F238E27FC236}">
              <a16:creationId xmlns:a16="http://schemas.microsoft.com/office/drawing/2014/main" id="{00000000-0008-0000-0500-00006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19" name="Text Box 18">
          <a:extLst>
            <a:ext uri="{FF2B5EF4-FFF2-40B4-BE49-F238E27FC236}">
              <a16:creationId xmlns:a16="http://schemas.microsoft.com/office/drawing/2014/main" id="{00000000-0008-0000-0500-00006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20" name="Text Box 19">
          <a:extLst>
            <a:ext uri="{FF2B5EF4-FFF2-40B4-BE49-F238E27FC236}">
              <a16:creationId xmlns:a16="http://schemas.microsoft.com/office/drawing/2014/main" id="{00000000-0008-0000-0500-00006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921" name="Text Box 15">
          <a:extLst>
            <a:ext uri="{FF2B5EF4-FFF2-40B4-BE49-F238E27FC236}">
              <a16:creationId xmlns:a16="http://schemas.microsoft.com/office/drawing/2014/main" id="{00000000-0008-0000-0500-000069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2" name="Text Box 16">
          <a:extLst>
            <a:ext uri="{FF2B5EF4-FFF2-40B4-BE49-F238E27FC236}">
              <a16:creationId xmlns:a16="http://schemas.microsoft.com/office/drawing/2014/main" id="{00000000-0008-0000-0500-00006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3" name="Text Box 17">
          <a:extLst>
            <a:ext uri="{FF2B5EF4-FFF2-40B4-BE49-F238E27FC236}">
              <a16:creationId xmlns:a16="http://schemas.microsoft.com/office/drawing/2014/main" id="{00000000-0008-0000-0500-00006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4" name="Text Box 18">
          <a:extLst>
            <a:ext uri="{FF2B5EF4-FFF2-40B4-BE49-F238E27FC236}">
              <a16:creationId xmlns:a16="http://schemas.microsoft.com/office/drawing/2014/main" id="{00000000-0008-0000-0500-00006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5" name="Text Box 19">
          <a:extLst>
            <a:ext uri="{FF2B5EF4-FFF2-40B4-BE49-F238E27FC236}">
              <a16:creationId xmlns:a16="http://schemas.microsoft.com/office/drawing/2014/main" id="{00000000-0008-0000-0500-00006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70</xdr:row>
      <xdr:rowOff>504825</xdr:rowOff>
    </xdr:from>
    <xdr:ext cx="95250" cy="442269"/>
    <xdr:sp macro="" textlink="">
      <xdr:nvSpPr>
        <xdr:cNvPr id="2926" name="Text Box 15">
          <a:extLst>
            <a:ext uri="{FF2B5EF4-FFF2-40B4-BE49-F238E27FC236}">
              <a16:creationId xmlns:a16="http://schemas.microsoft.com/office/drawing/2014/main" id="{00000000-0008-0000-0500-00006E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27" name="Text Box 16">
          <a:extLst>
            <a:ext uri="{FF2B5EF4-FFF2-40B4-BE49-F238E27FC236}">
              <a16:creationId xmlns:a16="http://schemas.microsoft.com/office/drawing/2014/main" id="{00000000-0008-0000-0500-00006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28" name="Text Box 17">
          <a:extLst>
            <a:ext uri="{FF2B5EF4-FFF2-40B4-BE49-F238E27FC236}">
              <a16:creationId xmlns:a16="http://schemas.microsoft.com/office/drawing/2014/main" id="{00000000-0008-0000-0500-00007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29" name="Text Box 18">
          <a:extLst>
            <a:ext uri="{FF2B5EF4-FFF2-40B4-BE49-F238E27FC236}">
              <a16:creationId xmlns:a16="http://schemas.microsoft.com/office/drawing/2014/main" id="{00000000-0008-0000-0500-00007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0" name="Text Box 16">
          <a:extLst>
            <a:ext uri="{FF2B5EF4-FFF2-40B4-BE49-F238E27FC236}">
              <a16:creationId xmlns:a16="http://schemas.microsoft.com/office/drawing/2014/main" id="{00000000-0008-0000-0500-00007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1" name="Text Box 17">
          <a:extLst>
            <a:ext uri="{FF2B5EF4-FFF2-40B4-BE49-F238E27FC236}">
              <a16:creationId xmlns:a16="http://schemas.microsoft.com/office/drawing/2014/main" id="{00000000-0008-0000-0500-00007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2" name="Text Box 18">
          <a:extLst>
            <a:ext uri="{FF2B5EF4-FFF2-40B4-BE49-F238E27FC236}">
              <a16:creationId xmlns:a16="http://schemas.microsoft.com/office/drawing/2014/main" id="{00000000-0008-0000-0500-00007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3" name="Text Box 19">
          <a:extLst>
            <a:ext uri="{FF2B5EF4-FFF2-40B4-BE49-F238E27FC236}">
              <a16:creationId xmlns:a16="http://schemas.microsoft.com/office/drawing/2014/main" id="{00000000-0008-0000-0500-00007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4" name="Text Box 16">
          <a:extLst>
            <a:ext uri="{FF2B5EF4-FFF2-40B4-BE49-F238E27FC236}">
              <a16:creationId xmlns:a16="http://schemas.microsoft.com/office/drawing/2014/main" id="{00000000-0008-0000-0500-00007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5" name="Text Box 17">
          <a:extLst>
            <a:ext uri="{FF2B5EF4-FFF2-40B4-BE49-F238E27FC236}">
              <a16:creationId xmlns:a16="http://schemas.microsoft.com/office/drawing/2014/main" id="{00000000-0008-0000-0500-00007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6" name="Text Box 18">
          <a:extLst>
            <a:ext uri="{FF2B5EF4-FFF2-40B4-BE49-F238E27FC236}">
              <a16:creationId xmlns:a16="http://schemas.microsoft.com/office/drawing/2014/main" id="{00000000-0008-0000-0500-00007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72</xdr:row>
      <xdr:rowOff>170392</xdr:rowOff>
    </xdr:from>
    <xdr:ext cx="95250" cy="213632"/>
    <xdr:sp macro="" textlink="">
      <xdr:nvSpPr>
        <xdr:cNvPr id="2937" name="Text Box 15">
          <a:extLst>
            <a:ext uri="{FF2B5EF4-FFF2-40B4-BE49-F238E27FC236}">
              <a16:creationId xmlns:a16="http://schemas.microsoft.com/office/drawing/2014/main" id="{00000000-0008-0000-0500-000079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38" name="Text Box 16">
          <a:extLst>
            <a:ext uri="{FF2B5EF4-FFF2-40B4-BE49-F238E27FC236}">
              <a16:creationId xmlns:a16="http://schemas.microsoft.com/office/drawing/2014/main" id="{00000000-0008-0000-0500-00007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39" name="Text Box 17">
          <a:extLst>
            <a:ext uri="{FF2B5EF4-FFF2-40B4-BE49-F238E27FC236}">
              <a16:creationId xmlns:a16="http://schemas.microsoft.com/office/drawing/2014/main" id="{00000000-0008-0000-0500-00007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40" name="Text Box 18">
          <a:extLst>
            <a:ext uri="{FF2B5EF4-FFF2-40B4-BE49-F238E27FC236}">
              <a16:creationId xmlns:a16="http://schemas.microsoft.com/office/drawing/2014/main" id="{00000000-0008-0000-0500-00007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41" name="Text Box 19">
          <a:extLst>
            <a:ext uri="{FF2B5EF4-FFF2-40B4-BE49-F238E27FC236}">
              <a16:creationId xmlns:a16="http://schemas.microsoft.com/office/drawing/2014/main" id="{00000000-0008-0000-0500-00007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2" name="Text Box 16">
          <a:extLst>
            <a:ext uri="{FF2B5EF4-FFF2-40B4-BE49-F238E27FC236}">
              <a16:creationId xmlns:a16="http://schemas.microsoft.com/office/drawing/2014/main" id="{00000000-0008-0000-0500-00007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3" name="Text Box 17">
          <a:extLst>
            <a:ext uri="{FF2B5EF4-FFF2-40B4-BE49-F238E27FC236}">
              <a16:creationId xmlns:a16="http://schemas.microsoft.com/office/drawing/2014/main" id="{00000000-0008-0000-0500-00007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4" name="Text Box 18">
          <a:extLst>
            <a:ext uri="{FF2B5EF4-FFF2-40B4-BE49-F238E27FC236}">
              <a16:creationId xmlns:a16="http://schemas.microsoft.com/office/drawing/2014/main" id="{00000000-0008-0000-0500-00008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5" name="Text Box 19">
          <a:extLst>
            <a:ext uri="{FF2B5EF4-FFF2-40B4-BE49-F238E27FC236}">
              <a16:creationId xmlns:a16="http://schemas.microsoft.com/office/drawing/2014/main" id="{00000000-0008-0000-0500-00008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6" name="Text Box 16">
          <a:extLst>
            <a:ext uri="{FF2B5EF4-FFF2-40B4-BE49-F238E27FC236}">
              <a16:creationId xmlns:a16="http://schemas.microsoft.com/office/drawing/2014/main" id="{00000000-0008-0000-0500-00008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7" name="Text Box 17">
          <a:extLst>
            <a:ext uri="{FF2B5EF4-FFF2-40B4-BE49-F238E27FC236}">
              <a16:creationId xmlns:a16="http://schemas.microsoft.com/office/drawing/2014/main" id="{00000000-0008-0000-0500-00008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8" name="Text Box 18">
          <a:extLst>
            <a:ext uri="{FF2B5EF4-FFF2-40B4-BE49-F238E27FC236}">
              <a16:creationId xmlns:a16="http://schemas.microsoft.com/office/drawing/2014/main" id="{00000000-0008-0000-0500-00008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9" name="Text Box 19">
          <a:extLst>
            <a:ext uri="{FF2B5EF4-FFF2-40B4-BE49-F238E27FC236}">
              <a16:creationId xmlns:a16="http://schemas.microsoft.com/office/drawing/2014/main" id="{00000000-0008-0000-0500-00008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950" name="Text Box 15">
          <a:extLst>
            <a:ext uri="{FF2B5EF4-FFF2-40B4-BE49-F238E27FC236}">
              <a16:creationId xmlns:a16="http://schemas.microsoft.com/office/drawing/2014/main" id="{00000000-0008-0000-0500-00008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1" name="Text Box 16">
          <a:extLst>
            <a:ext uri="{FF2B5EF4-FFF2-40B4-BE49-F238E27FC236}">
              <a16:creationId xmlns:a16="http://schemas.microsoft.com/office/drawing/2014/main" id="{00000000-0008-0000-0500-00008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2" name="Text Box 17">
          <a:extLst>
            <a:ext uri="{FF2B5EF4-FFF2-40B4-BE49-F238E27FC236}">
              <a16:creationId xmlns:a16="http://schemas.microsoft.com/office/drawing/2014/main" id="{00000000-0008-0000-0500-00008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3" name="Text Box 18">
          <a:extLst>
            <a:ext uri="{FF2B5EF4-FFF2-40B4-BE49-F238E27FC236}">
              <a16:creationId xmlns:a16="http://schemas.microsoft.com/office/drawing/2014/main" id="{00000000-0008-0000-0500-00008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4" name="Text Box 19">
          <a:extLst>
            <a:ext uri="{FF2B5EF4-FFF2-40B4-BE49-F238E27FC236}">
              <a16:creationId xmlns:a16="http://schemas.microsoft.com/office/drawing/2014/main" id="{00000000-0008-0000-0500-00008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55" name="Text Box 16">
          <a:extLst>
            <a:ext uri="{FF2B5EF4-FFF2-40B4-BE49-F238E27FC236}">
              <a16:creationId xmlns:a16="http://schemas.microsoft.com/office/drawing/2014/main" id="{00000000-0008-0000-0500-00008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56" name="Text Box 17">
          <a:extLst>
            <a:ext uri="{FF2B5EF4-FFF2-40B4-BE49-F238E27FC236}">
              <a16:creationId xmlns:a16="http://schemas.microsoft.com/office/drawing/2014/main" id="{00000000-0008-0000-0500-00008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72</xdr:row>
      <xdr:rowOff>15875</xdr:rowOff>
    </xdr:from>
    <xdr:ext cx="95250" cy="171450"/>
    <xdr:sp macro="" textlink="">
      <xdr:nvSpPr>
        <xdr:cNvPr id="2957" name="Text Box 18">
          <a:extLst>
            <a:ext uri="{FF2B5EF4-FFF2-40B4-BE49-F238E27FC236}">
              <a16:creationId xmlns:a16="http://schemas.microsoft.com/office/drawing/2014/main" id="{00000000-0008-0000-0500-00008D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58" name="Text Box 16">
          <a:extLst>
            <a:ext uri="{FF2B5EF4-FFF2-40B4-BE49-F238E27FC236}">
              <a16:creationId xmlns:a16="http://schemas.microsoft.com/office/drawing/2014/main" id="{00000000-0008-0000-0500-00008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59" name="Text Box 17">
          <a:extLst>
            <a:ext uri="{FF2B5EF4-FFF2-40B4-BE49-F238E27FC236}">
              <a16:creationId xmlns:a16="http://schemas.microsoft.com/office/drawing/2014/main" id="{00000000-0008-0000-0500-00008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60" name="Text Box 18">
          <a:extLst>
            <a:ext uri="{FF2B5EF4-FFF2-40B4-BE49-F238E27FC236}">
              <a16:creationId xmlns:a16="http://schemas.microsoft.com/office/drawing/2014/main" id="{00000000-0008-0000-0500-00009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61" name="Text Box 19">
          <a:extLst>
            <a:ext uri="{FF2B5EF4-FFF2-40B4-BE49-F238E27FC236}">
              <a16:creationId xmlns:a16="http://schemas.microsoft.com/office/drawing/2014/main" id="{00000000-0008-0000-0500-00009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62" name="Text Box 16">
          <a:extLst>
            <a:ext uri="{FF2B5EF4-FFF2-40B4-BE49-F238E27FC236}">
              <a16:creationId xmlns:a16="http://schemas.microsoft.com/office/drawing/2014/main" id="{00000000-0008-0000-0500-00009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72</xdr:row>
      <xdr:rowOff>170392</xdr:rowOff>
    </xdr:from>
    <xdr:ext cx="95250" cy="213632"/>
    <xdr:sp macro="" textlink="">
      <xdr:nvSpPr>
        <xdr:cNvPr id="2963" name="Text Box 15">
          <a:extLst>
            <a:ext uri="{FF2B5EF4-FFF2-40B4-BE49-F238E27FC236}">
              <a16:creationId xmlns:a16="http://schemas.microsoft.com/office/drawing/2014/main" id="{00000000-0008-0000-0500-000093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2964" name="Text Box 15">
          <a:extLst>
            <a:ext uri="{FF2B5EF4-FFF2-40B4-BE49-F238E27FC236}">
              <a16:creationId xmlns:a16="http://schemas.microsoft.com/office/drawing/2014/main" id="{00000000-0008-0000-0500-000094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2965" name="Text Box 15">
          <a:extLst>
            <a:ext uri="{FF2B5EF4-FFF2-40B4-BE49-F238E27FC236}">
              <a16:creationId xmlns:a16="http://schemas.microsoft.com/office/drawing/2014/main" id="{00000000-0008-0000-0500-000095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967" name="Text Box 15">
          <a:extLst>
            <a:ext uri="{FF2B5EF4-FFF2-40B4-BE49-F238E27FC236}">
              <a16:creationId xmlns:a16="http://schemas.microsoft.com/office/drawing/2014/main" id="{00000000-0008-0000-0500-000097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968" name="Text Box 15">
          <a:extLst>
            <a:ext uri="{FF2B5EF4-FFF2-40B4-BE49-F238E27FC236}">
              <a16:creationId xmlns:a16="http://schemas.microsoft.com/office/drawing/2014/main" id="{00000000-0008-0000-0500-000098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72</xdr:row>
      <xdr:rowOff>170392</xdr:rowOff>
    </xdr:from>
    <xdr:ext cx="95250" cy="213632"/>
    <xdr:sp macro="" textlink="">
      <xdr:nvSpPr>
        <xdr:cNvPr id="2969" name="Text Box 15">
          <a:extLst>
            <a:ext uri="{FF2B5EF4-FFF2-40B4-BE49-F238E27FC236}">
              <a16:creationId xmlns:a16="http://schemas.microsoft.com/office/drawing/2014/main" id="{00000000-0008-0000-0500-000099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0" name="Text Box 16">
          <a:extLst>
            <a:ext uri="{FF2B5EF4-FFF2-40B4-BE49-F238E27FC236}">
              <a16:creationId xmlns:a16="http://schemas.microsoft.com/office/drawing/2014/main" id="{00000000-0008-0000-0500-00009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1" name="Text Box 17">
          <a:extLst>
            <a:ext uri="{FF2B5EF4-FFF2-40B4-BE49-F238E27FC236}">
              <a16:creationId xmlns:a16="http://schemas.microsoft.com/office/drawing/2014/main" id="{00000000-0008-0000-0500-00009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2" name="Text Box 18">
          <a:extLst>
            <a:ext uri="{FF2B5EF4-FFF2-40B4-BE49-F238E27FC236}">
              <a16:creationId xmlns:a16="http://schemas.microsoft.com/office/drawing/2014/main" id="{00000000-0008-0000-0500-00009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3" name="Text Box 19">
          <a:extLst>
            <a:ext uri="{FF2B5EF4-FFF2-40B4-BE49-F238E27FC236}">
              <a16:creationId xmlns:a16="http://schemas.microsoft.com/office/drawing/2014/main" id="{00000000-0008-0000-0500-00009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4" name="Text Box 16">
          <a:extLst>
            <a:ext uri="{FF2B5EF4-FFF2-40B4-BE49-F238E27FC236}">
              <a16:creationId xmlns:a16="http://schemas.microsoft.com/office/drawing/2014/main" id="{00000000-0008-0000-0500-00009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5" name="Text Box 17">
          <a:extLst>
            <a:ext uri="{FF2B5EF4-FFF2-40B4-BE49-F238E27FC236}">
              <a16:creationId xmlns:a16="http://schemas.microsoft.com/office/drawing/2014/main" id="{00000000-0008-0000-0500-00009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6" name="Text Box 18">
          <a:extLst>
            <a:ext uri="{FF2B5EF4-FFF2-40B4-BE49-F238E27FC236}">
              <a16:creationId xmlns:a16="http://schemas.microsoft.com/office/drawing/2014/main" id="{00000000-0008-0000-0500-0000A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7" name="Text Box 19">
          <a:extLst>
            <a:ext uri="{FF2B5EF4-FFF2-40B4-BE49-F238E27FC236}">
              <a16:creationId xmlns:a16="http://schemas.microsoft.com/office/drawing/2014/main" id="{00000000-0008-0000-0500-0000A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78" name="Text Box 16">
          <a:extLst>
            <a:ext uri="{FF2B5EF4-FFF2-40B4-BE49-F238E27FC236}">
              <a16:creationId xmlns:a16="http://schemas.microsoft.com/office/drawing/2014/main" id="{00000000-0008-0000-0500-0000A2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79" name="Text Box 17">
          <a:extLst>
            <a:ext uri="{FF2B5EF4-FFF2-40B4-BE49-F238E27FC236}">
              <a16:creationId xmlns:a16="http://schemas.microsoft.com/office/drawing/2014/main" id="{00000000-0008-0000-0500-0000A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80" name="Text Box 18">
          <a:extLst>
            <a:ext uri="{FF2B5EF4-FFF2-40B4-BE49-F238E27FC236}">
              <a16:creationId xmlns:a16="http://schemas.microsoft.com/office/drawing/2014/main" id="{00000000-0008-0000-0500-0000A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81" name="Text Box 19">
          <a:extLst>
            <a:ext uri="{FF2B5EF4-FFF2-40B4-BE49-F238E27FC236}">
              <a16:creationId xmlns:a16="http://schemas.microsoft.com/office/drawing/2014/main" id="{00000000-0008-0000-0500-0000A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982" name="Text Box 15">
          <a:extLst>
            <a:ext uri="{FF2B5EF4-FFF2-40B4-BE49-F238E27FC236}">
              <a16:creationId xmlns:a16="http://schemas.microsoft.com/office/drawing/2014/main" id="{00000000-0008-0000-0500-0000A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3" name="Text Box 16">
          <a:extLst>
            <a:ext uri="{FF2B5EF4-FFF2-40B4-BE49-F238E27FC236}">
              <a16:creationId xmlns:a16="http://schemas.microsoft.com/office/drawing/2014/main" id="{00000000-0008-0000-0500-0000A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4" name="Text Box 17">
          <a:extLst>
            <a:ext uri="{FF2B5EF4-FFF2-40B4-BE49-F238E27FC236}">
              <a16:creationId xmlns:a16="http://schemas.microsoft.com/office/drawing/2014/main" id="{00000000-0008-0000-0500-0000A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5" name="Text Box 18">
          <a:extLst>
            <a:ext uri="{FF2B5EF4-FFF2-40B4-BE49-F238E27FC236}">
              <a16:creationId xmlns:a16="http://schemas.microsoft.com/office/drawing/2014/main" id="{00000000-0008-0000-0500-0000A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6" name="Text Box 19">
          <a:extLst>
            <a:ext uri="{FF2B5EF4-FFF2-40B4-BE49-F238E27FC236}">
              <a16:creationId xmlns:a16="http://schemas.microsoft.com/office/drawing/2014/main" id="{00000000-0008-0000-0500-0000A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87" name="Text Box 16">
          <a:extLst>
            <a:ext uri="{FF2B5EF4-FFF2-40B4-BE49-F238E27FC236}">
              <a16:creationId xmlns:a16="http://schemas.microsoft.com/office/drawing/2014/main" id="{00000000-0008-0000-0500-0000A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88" name="Text Box 17">
          <a:extLst>
            <a:ext uri="{FF2B5EF4-FFF2-40B4-BE49-F238E27FC236}">
              <a16:creationId xmlns:a16="http://schemas.microsoft.com/office/drawing/2014/main" id="{00000000-0008-0000-0500-0000A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89" name="Text Box 18">
          <a:extLst>
            <a:ext uri="{FF2B5EF4-FFF2-40B4-BE49-F238E27FC236}">
              <a16:creationId xmlns:a16="http://schemas.microsoft.com/office/drawing/2014/main" id="{00000000-0008-0000-0500-0000A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0" name="Text Box 16">
          <a:extLst>
            <a:ext uri="{FF2B5EF4-FFF2-40B4-BE49-F238E27FC236}">
              <a16:creationId xmlns:a16="http://schemas.microsoft.com/office/drawing/2014/main" id="{00000000-0008-0000-0500-0000A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1" name="Text Box 17">
          <a:extLst>
            <a:ext uri="{FF2B5EF4-FFF2-40B4-BE49-F238E27FC236}">
              <a16:creationId xmlns:a16="http://schemas.microsoft.com/office/drawing/2014/main" id="{00000000-0008-0000-0500-0000A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2" name="Text Box 18">
          <a:extLst>
            <a:ext uri="{FF2B5EF4-FFF2-40B4-BE49-F238E27FC236}">
              <a16:creationId xmlns:a16="http://schemas.microsoft.com/office/drawing/2014/main" id="{00000000-0008-0000-0500-0000B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3" name="Text Box 19">
          <a:extLst>
            <a:ext uri="{FF2B5EF4-FFF2-40B4-BE49-F238E27FC236}">
              <a16:creationId xmlns:a16="http://schemas.microsoft.com/office/drawing/2014/main" id="{00000000-0008-0000-0500-0000B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4" name="Text Box 16">
          <a:extLst>
            <a:ext uri="{FF2B5EF4-FFF2-40B4-BE49-F238E27FC236}">
              <a16:creationId xmlns:a16="http://schemas.microsoft.com/office/drawing/2014/main" id="{00000000-0008-0000-0500-0000B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5" name="Text Box 17">
          <a:extLst>
            <a:ext uri="{FF2B5EF4-FFF2-40B4-BE49-F238E27FC236}">
              <a16:creationId xmlns:a16="http://schemas.microsoft.com/office/drawing/2014/main" id="{00000000-0008-0000-0500-0000B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6" name="Text Box 18">
          <a:extLst>
            <a:ext uri="{FF2B5EF4-FFF2-40B4-BE49-F238E27FC236}">
              <a16:creationId xmlns:a16="http://schemas.microsoft.com/office/drawing/2014/main" id="{00000000-0008-0000-0500-0000B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7" name="Text Box 19">
          <a:extLst>
            <a:ext uri="{FF2B5EF4-FFF2-40B4-BE49-F238E27FC236}">
              <a16:creationId xmlns:a16="http://schemas.microsoft.com/office/drawing/2014/main" id="{00000000-0008-0000-0500-0000B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56743"/>
    <xdr:sp macro="" textlink="">
      <xdr:nvSpPr>
        <xdr:cNvPr id="2998" name="Text Box 15">
          <a:extLst>
            <a:ext uri="{FF2B5EF4-FFF2-40B4-BE49-F238E27FC236}">
              <a16:creationId xmlns:a16="http://schemas.microsoft.com/office/drawing/2014/main" id="{00000000-0008-0000-0500-0000B6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2999" name="Text Box 15">
          <a:extLst>
            <a:ext uri="{FF2B5EF4-FFF2-40B4-BE49-F238E27FC236}">
              <a16:creationId xmlns:a16="http://schemas.microsoft.com/office/drawing/2014/main" id="{00000000-0008-0000-0500-0000B7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3001" name="Text Box 15">
          <a:extLst>
            <a:ext uri="{FF2B5EF4-FFF2-40B4-BE49-F238E27FC236}">
              <a16:creationId xmlns:a16="http://schemas.microsoft.com/office/drawing/2014/main" id="{00000000-0008-0000-0500-0000B9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3002" name="Text Box 15">
          <a:extLst>
            <a:ext uri="{FF2B5EF4-FFF2-40B4-BE49-F238E27FC236}">
              <a16:creationId xmlns:a16="http://schemas.microsoft.com/office/drawing/2014/main" id="{00000000-0008-0000-0500-0000BA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213632"/>
    <xdr:sp macro="" textlink="">
      <xdr:nvSpPr>
        <xdr:cNvPr id="3003" name="Text Box 15">
          <a:extLst>
            <a:ext uri="{FF2B5EF4-FFF2-40B4-BE49-F238E27FC236}">
              <a16:creationId xmlns:a16="http://schemas.microsoft.com/office/drawing/2014/main" id="{00000000-0008-0000-0500-0000BB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4" name="Text Box 16">
          <a:extLst>
            <a:ext uri="{FF2B5EF4-FFF2-40B4-BE49-F238E27FC236}">
              <a16:creationId xmlns:a16="http://schemas.microsoft.com/office/drawing/2014/main" id="{00000000-0008-0000-0500-0000B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5" name="Text Box 17">
          <a:extLst>
            <a:ext uri="{FF2B5EF4-FFF2-40B4-BE49-F238E27FC236}">
              <a16:creationId xmlns:a16="http://schemas.microsoft.com/office/drawing/2014/main" id="{00000000-0008-0000-0500-0000B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6" name="Text Box 18">
          <a:extLst>
            <a:ext uri="{FF2B5EF4-FFF2-40B4-BE49-F238E27FC236}">
              <a16:creationId xmlns:a16="http://schemas.microsoft.com/office/drawing/2014/main" id="{00000000-0008-0000-0500-0000B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7" name="Text Box 19">
          <a:extLst>
            <a:ext uri="{FF2B5EF4-FFF2-40B4-BE49-F238E27FC236}">
              <a16:creationId xmlns:a16="http://schemas.microsoft.com/office/drawing/2014/main" id="{00000000-0008-0000-0500-0000B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08" name="Text Box 16">
          <a:extLst>
            <a:ext uri="{FF2B5EF4-FFF2-40B4-BE49-F238E27FC236}">
              <a16:creationId xmlns:a16="http://schemas.microsoft.com/office/drawing/2014/main" id="{00000000-0008-0000-0500-0000C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09" name="Text Box 17">
          <a:extLst>
            <a:ext uri="{FF2B5EF4-FFF2-40B4-BE49-F238E27FC236}">
              <a16:creationId xmlns:a16="http://schemas.microsoft.com/office/drawing/2014/main" id="{00000000-0008-0000-0500-0000C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10" name="Text Box 18">
          <a:extLst>
            <a:ext uri="{FF2B5EF4-FFF2-40B4-BE49-F238E27FC236}">
              <a16:creationId xmlns:a16="http://schemas.microsoft.com/office/drawing/2014/main" id="{00000000-0008-0000-0500-0000C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11" name="Text Box 19">
          <a:extLst>
            <a:ext uri="{FF2B5EF4-FFF2-40B4-BE49-F238E27FC236}">
              <a16:creationId xmlns:a16="http://schemas.microsoft.com/office/drawing/2014/main" id="{00000000-0008-0000-0500-0000C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2" name="Text Box 16">
          <a:extLst>
            <a:ext uri="{FF2B5EF4-FFF2-40B4-BE49-F238E27FC236}">
              <a16:creationId xmlns:a16="http://schemas.microsoft.com/office/drawing/2014/main" id="{00000000-0008-0000-0500-0000C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3" name="Text Box 17">
          <a:extLst>
            <a:ext uri="{FF2B5EF4-FFF2-40B4-BE49-F238E27FC236}">
              <a16:creationId xmlns:a16="http://schemas.microsoft.com/office/drawing/2014/main" id="{00000000-0008-0000-0500-0000C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4" name="Text Box 18">
          <a:extLst>
            <a:ext uri="{FF2B5EF4-FFF2-40B4-BE49-F238E27FC236}">
              <a16:creationId xmlns:a16="http://schemas.microsoft.com/office/drawing/2014/main" id="{00000000-0008-0000-0500-0000C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5" name="Text Box 19">
          <a:extLst>
            <a:ext uri="{FF2B5EF4-FFF2-40B4-BE49-F238E27FC236}">
              <a16:creationId xmlns:a16="http://schemas.microsoft.com/office/drawing/2014/main" id="{00000000-0008-0000-0500-0000C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3016" name="Text Box 15">
          <a:extLst>
            <a:ext uri="{FF2B5EF4-FFF2-40B4-BE49-F238E27FC236}">
              <a16:creationId xmlns:a16="http://schemas.microsoft.com/office/drawing/2014/main" id="{00000000-0008-0000-0500-0000C8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17" name="Text Box 16">
          <a:extLst>
            <a:ext uri="{FF2B5EF4-FFF2-40B4-BE49-F238E27FC236}">
              <a16:creationId xmlns:a16="http://schemas.microsoft.com/office/drawing/2014/main" id="{00000000-0008-0000-0500-0000C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18" name="Text Box 17">
          <a:extLst>
            <a:ext uri="{FF2B5EF4-FFF2-40B4-BE49-F238E27FC236}">
              <a16:creationId xmlns:a16="http://schemas.microsoft.com/office/drawing/2014/main" id="{00000000-0008-0000-0500-0000C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19" name="Text Box 18">
          <a:extLst>
            <a:ext uri="{FF2B5EF4-FFF2-40B4-BE49-F238E27FC236}">
              <a16:creationId xmlns:a16="http://schemas.microsoft.com/office/drawing/2014/main" id="{00000000-0008-0000-0500-0000C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20" name="Text Box 19">
          <a:extLst>
            <a:ext uri="{FF2B5EF4-FFF2-40B4-BE49-F238E27FC236}">
              <a16:creationId xmlns:a16="http://schemas.microsoft.com/office/drawing/2014/main" id="{00000000-0008-0000-0500-0000C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3021" name="Text Box 15">
          <a:extLst>
            <a:ext uri="{FF2B5EF4-FFF2-40B4-BE49-F238E27FC236}">
              <a16:creationId xmlns:a16="http://schemas.microsoft.com/office/drawing/2014/main" id="{00000000-0008-0000-0500-0000CD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22" name="Text Box 16">
          <a:extLst>
            <a:ext uri="{FF2B5EF4-FFF2-40B4-BE49-F238E27FC236}">
              <a16:creationId xmlns:a16="http://schemas.microsoft.com/office/drawing/2014/main" id="{00000000-0008-0000-0500-0000C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23" name="Text Box 17">
          <a:extLst>
            <a:ext uri="{FF2B5EF4-FFF2-40B4-BE49-F238E27FC236}">
              <a16:creationId xmlns:a16="http://schemas.microsoft.com/office/drawing/2014/main" id="{00000000-0008-0000-0500-0000C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24" name="Text Box 18">
          <a:extLst>
            <a:ext uri="{FF2B5EF4-FFF2-40B4-BE49-F238E27FC236}">
              <a16:creationId xmlns:a16="http://schemas.microsoft.com/office/drawing/2014/main" id="{00000000-0008-0000-0500-0000D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5" name="Text Box 16">
          <a:extLst>
            <a:ext uri="{FF2B5EF4-FFF2-40B4-BE49-F238E27FC236}">
              <a16:creationId xmlns:a16="http://schemas.microsoft.com/office/drawing/2014/main" id="{00000000-0008-0000-0500-0000D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6" name="Text Box 17">
          <a:extLst>
            <a:ext uri="{FF2B5EF4-FFF2-40B4-BE49-F238E27FC236}">
              <a16:creationId xmlns:a16="http://schemas.microsoft.com/office/drawing/2014/main" id="{00000000-0008-0000-0500-0000D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7" name="Text Box 18">
          <a:extLst>
            <a:ext uri="{FF2B5EF4-FFF2-40B4-BE49-F238E27FC236}">
              <a16:creationId xmlns:a16="http://schemas.microsoft.com/office/drawing/2014/main" id="{00000000-0008-0000-0500-0000D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8" name="Text Box 19">
          <a:extLst>
            <a:ext uri="{FF2B5EF4-FFF2-40B4-BE49-F238E27FC236}">
              <a16:creationId xmlns:a16="http://schemas.microsoft.com/office/drawing/2014/main" id="{00000000-0008-0000-0500-0000D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9" name="Text Box 16">
          <a:extLst>
            <a:ext uri="{FF2B5EF4-FFF2-40B4-BE49-F238E27FC236}">
              <a16:creationId xmlns:a16="http://schemas.microsoft.com/office/drawing/2014/main" id="{00000000-0008-0000-0500-0000D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30" name="Text Box 17">
          <a:extLst>
            <a:ext uri="{FF2B5EF4-FFF2-40B4-BE49-F238E27FC236}">
              <a16:creationId xmlns:a16="http://schemas.microsoft.com/office/drawing/2014/main" id="{00000000-0008-0000-0500-0000D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31" name="Text Box 18">
          <a:extLst>
            <a:ext uri="{FF2B5EF4-FFF2-40B4-BE49-F238E27FC236}">
              <a16:creationId xmlns:a16="http://schemas.microsoft.com/office/drawing/2014/main" id="{00000000-0008-0000-0500-0000D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032" name="Text Box 15">
          <a:extLst>
            <a:ext uri="{FF2B5EF4-FFF2-40B4-BE49-F238E27FC236}">
              <a16:creationId xmlns:a16="http://schemas.microsoft.com/office/drawing/2014/main" id="{00000000-0008-0000-0500-0000D8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3" name="Text Box 16">
          <a:extLst>
            <a:ext uri="{FF2B5EF4-FFF2-40B4-BE49-F238E27FC236}">
              <a16:creationId xmlns:a16="http://schemas.microsoft.com/office/drawing/2014/main" id="{00000000-0008-0000-0500-0000D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4" name="Text Box 17">
          <a:extLst>
            <a:ext uri="{FF2B5EF4-FFF2-40B4-BE49-F238E27FC236}">
              <a16:creationId xmlns:a16="http://schemas.microsoft.com/office/drawing/2014/main" id="{00000000-0008-0000-0500-0000D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5" name="Text Box 18">
          <a:extLst>
            <a:ext uri="{FF2B5EF4-FFF2-40B4-BE49-F238E27FC236}">
              <a16:creationId xmlns:a16="http://schemas.microsoft.com/office/drawing/2014/main" id="{00000000-0008-0000-0500-0000D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6" name="Text Box 19">
          <a:extLst>
            <a:ext uri="{FF2B5EF4-FFF2-40B4-BE49-F238E27FC236}">
              <a16:creationId xmlns:a16="http://schemas.microsoft.com/office/drawing/2014/main" id="{00000000-0008-0000-0500-0000D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37" name="Text Box 16">
          <a:extLst>
            <a:ext uri="{FF2B5EF4-FFF2-40B4-BE49-F238E27FC236}">
              <a16:creationId xmlns:a16="http://schemas.microsoft.com/office/drawing/2014/main" id="{00000000-0008-0000-0500-0000D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38" name="Text Box 17">
          <a:extLst>
            <a:ext uri="{FF2B5EF4-FFF2-40B4-BE49-F238E27FC236}">
              <a16:creationId xmlns:a16="http://schemas.microsoft.com/office/drawing/2014/main" id="{00000000-0008-0000-0500-0000D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39" name="Text Box 18">
          <a:extLst>
            <a:ext uri="{FF2B5EF4-FFF2-40B4-BE49-F238E27FC236}">
              <a16:creationId xmlns:a16="http://schemas.microsoft.com/office/drawing/2014/main" id="{00000000-0008-0000-0500-0000D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40" name="Text Box 19">
          <a:extLst>
            <a:ext uri="{FF2B5EF4-FFF2-40B4-BE49-F238E27FC236}">
              <a16:creationId xmlns:a16="http://schemas.microsoft.com/office/drawing/2014/main" id="{00000000-0008-0000-0500-0000E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1" name="Text Box 16">
          <a:extLst>
            <a:ext uri="{FF2B5EF4-FFF2-40B4-BE49-F238E27FC236}">
              <a16:creationId xmlns:a16="http://schemas.microsoft.com/office/drawing/2014/main" id="{00000000-0008-0000-0500-0000E1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2" name="Text Box 17">
          <a:extLst>
            <a:ext uri="{FF2B5EF4-FFF2-40B4-BE49-F238E27FC236}">
              <a16:creationId xmlns:a16="http://schemas.microsoft.com/office/drawing/2014/main" id="{00000000-0008-0000-0500-0000E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3" name="Text Box 18">
          <a:extLst>
            <a:ext uri="{FF2B5EF4-FFF2-40B4-BE49-F238E27FC236}">
              <a16:creationId xmlns:a16="http://schemas.microsoft.com/office/drawing/2014/main" id="{00000000-0008-0000-0500-0000E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4" name="Text Box 19">
          <a:extLst>
            <a:ext uri="{FF2B5EF4-FFF2-40B4-BE49-F238E27FC236}">
              <a16:creationId xmlns:a16="http://schemas.microsoft.com/office/drawing/2014/main" id="{00000000-0008-0000-0500-0000E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3045" name="Text Box 15">
          <a:extLst>
            <a:ext uri="{FF2B5EF4-FFF2-40B4-BE49-F238E27FC236}">
              <a16:creationId xmlns:a16="http://schemas.microsoft.com/office/drawing/2014/main" id="{00000000-0008-0000-0500-0000E5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6" name="Text Box 16">
          <a:extLst>
            <a:ext uri="{FF2B5EF4-FFF2-40B4-BE49-F238E27FC236}">
              <a16:creationId xmlns:a16="http://schemas.microsoft.com/office/drawing/2014/main" id="{00000000-0008-0000-0500-0000E6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7" name="Text Box 17">
          <a:extLst>
            <a:ext uri="{FF2B5EF4-FFF2-40B4-BE49-F238E27FC236}">
              <a16:creationId xmlns:a16="http://schemas.microsoft.com/office/drawing/2014/main" id="{00000000-0008-0000-0500-0000E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8" name="Text Box 18">
          <a:extLst>
            <a:ext uri="{FF2B5EF4-FFF2-40B4-BE49-F238E27FC236}">
              <a16:creationId xmlns:a16="http://schemas.microsoft.com/office/drawing/2014/main" id="{00000000-0008-0000-0500-0000E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9" name="Text Box 19">
          <a:extLst>
            <a:ext uri="{FF2B5EF4-FFF2-40B4-BE49-F238E27FC236}">
              <a16:creationId xmlns:a16="http://schemas.microsoft.com/office/drawing/2014/main" id="{00000000-0008-0000-0500-0000E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50" name="Text Box 16">
          <a:extLst>
            <a:ext uri="{FF2B5EF4-FFF2-40B4-BE49-F238E27FC236}">
              <a16:creationId xmlns:a16="http://schemas.microsoft.com/office/drawing/2014/main" id="{00000000-0008-0000-0500-0000EA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51" name="Text Box 17">
          <a:extLst>
            <a:ext uri="{FF2B5EF4-FFF2-40B4-BE49-F238E27FC236}">
              <a16:creationId xmlns:a16="http://schemas.microsoft.com/office/drawing/2014/main" id="{00000000-0008-0000-0500-0000E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78</xdr:row>
      <xdr:rowOff>15875</xdr:rowOff>
    </xdr:from>
    <xdr:ext cx="95250" cy="171450"/>
    <xdr:sp macro="" textlink="">
      <xdr:nvSpPr>
        <xdr:cNvPr id="3052" name="Text Box 18">
          <a:extLst>
            <a:ext uri="{FF2B5EF4-FFF2-40B4-BE49-F238E27FC236}">
              <a16:creationId xmlns:a16="http://schemas.microsoft.com/office/drawing/2014/main" id="{00000000-0008-0000-0500-0000EC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3" name="Text Box 16">
          <a:extLst>
            <a:ext uri="{FF2B5EF4-FFF2-40B4-BE49-F238E27FC236}">
              <a16:creationId xmlns:a16="http://schemas.microsoft.com/office/drawing/2014/main" id="{00000000-0008-0000-0500-0000ED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4" name="Text Box 17">
          <a:extLst>
            <a:ext uri="{FF2B5EF4-FFF2-40B4-BE49-F238E27FC236}">
              <a16:creationId xmlns:a16="http://schemas.microsoft.com/office/drawing/2014/main" id="{00000000-0008-0000-0500-0000E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5" name="Text Box 18">
          <a:extLst>
            <a:ext uri="{FF2B5EF4-FFF2-40B4-BE49-F238E27FC236}">
              <a16:creationId xmlns:a16="http://schemas.microsoft.com/office/drawing/2014/main" id="{00000000-0008-0000-0500-0000E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6" name="Text Box 19">
          <a:extLst>
            <a:ext uri="{FF2B5EF4-FFF2-40B4-BE49-F238E27FC236}">
              <a16:creationId xmlns:a16="http://schemas.microsoft.com/office/drawing/2014/main" id="{00000000-0008-0000-0500-0000F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7" name="Text Box 16">
          <a:extLst>
            <a:ext uri="{FF2B5EF4-FFF2-40B4-BE49-F238E27FC236}">
              <a16:creationId xmlns:a16="http://schemas.microsoft.com/office/drawing/2014/main" id="{00000000-0008-0000-0500-0000F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058" name="Text Box 15">
          <a:extLst>
            <a:ext uri="{FF2B5EF4-FFF2-40B4-BE49-F238E27FC236}">
              <a16:creationId xmlns:a16="http://schemas.microsoft.com/office/drawing/2014/main" id="{00000000-0008-0000-0500-0000F2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3059" name="Text Box 15">
          <a:extLst>
            <a:ext uri="{FF2B5EF4-FFF2-40B4-BE49-F238E27FC236}">
              <a16:creationId xmlns:a16="http://schemas.microsoft.com/office/drawing/2014/main" id="{00000000-0008-0000-0500-0000F3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442269"/>
    <xdr:sp macro="" textlink="">
      <xdr:nvSpPr>
        <xdr:cNvPr id="3060" name="Text Box 15">
          <a:extLst>
            <a:ext uri="{FF2B5EF4-FFF2-40B4-BE49-F238E27FC236}">
              <a16:creationId xmlns:a16="http://schemas.microsoft.com/office/drawing/2014/main" id="{00000000-0008-0000-0500-0000F4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3062" name="Text Box 15">
          <a:extLst>
            <a:ext uri="{FF2B5EF4-FFF2-40B4-BE49-F238E27FC236}">
              <a16:creationId xmlns:a16="http://schemas.microsoft.com/office/drawing/2014/main" id="{00000000-0008-0000-0500-0000F6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3063" name="Text Box 15">
          <a:extLst>
            <a:ext uri="{FF2B5EF4-FFF2-40B4-BE49-F238E27FC236}">
              <a16:creationId xmlns:a16="http://schemas.microsoft.com/office/drawing/2014/main" id="{00000000-0008-0000-0500-0000F7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064" name="Text Box 15">
          <a:extLst>
            <a:ext uri="{FF2B5EF4-FFF2-40B4-BE49-F238E27FC236}">
              <a16:creationId xmlns:a16="http://schemas.microsoft.com/office/drawing/2014/main" id="{00000000-0008-0000-0500-0000F8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5" name="Text Box 16">
          <a:extLst>
            <a:ext uri="{FF2B5EF4-FFF2-40B4-BE49-F238E27FC236}">
              <a16:creationId xmlns:a16="http://schemas.microsoft.com/office/drawing/2014/main" id="{00000000-0008-0000-0500-0000F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6" name="Text Box 17">
          <a:extLst>
            <a:ext uri="{FF2B5EF4-FFF2-40B4-BE49-F238E27FC236}">
              <a16:creationId xmlns:a16="http://schemas.microsoft.com/office/drawing/2014/main" id="{00000000-0008-0000-0500-0000F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7" name="Text Box 18">
          <a:extLst>
            <a:ext uri="{FF2B5EF4-FFF2-40B4-BE49-F238E27FC236}">
              <a16:creationId xmlns:a16="http://schemas.microsoft.com/office/drawing/2014/main" id="{00000000-0008-0000-0500-0000F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8" name="Text Box 19">
          <a:extLst>
            <a:ext uri="{FF2B5EF4-FFF2-40B4-BE49-F238E27FC236}">
              <a16:creationId xmlns:a16="http://schemas.microsoft.com/office/drawing/2014/main" id="{00000000-0008-0000-0500-0000F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69" name="Text Box 16">
          <a:extLst>
            <a:ext uri="{FF2B5EF4-FFF2-40B4-BE49-F238E27FC236}">
              <a16:creationId xmlns:a16="http://schemas.microsoft.com/office/drawing/2014/main" id="{00000000-0008-0000-0500-0000F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70" name="Text Box 17">
          <a:extLst>
            <a:ext uri="{FF2B5EF4-FFF2-40B4-BE49-F238E27FC236}">
              <a16:creationId xmlns:a16="http://schemas.microsoft.com/office/drawing/2014/main" id="{00000000-0008-0000-0500-0000F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71" name="Text Box 18">
          <a:extLst>
            <a:ext uri="{FF2B5EF4-FFF2-40B4-BE49-F238E27FC236}">
              <a16:creationId xmlns:a16="http://schemas.microsoft.com/office/drawing/2014/main" id="{00000000-0008-0000-0500-0000F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72" name="Text Box 19">
          <a:extLst>
            <a:ext uri="{FF2B5EF4-FFF2-40B4-BE49-F238E27FC236}">
              <a16:creationId xmlns:a16="http://schemas.microsoft.com/office/drawing/2014/main" id="{00000000-0008-0000-0500-00000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3" name="Text Box 16">
          <a:extLst>
            <a:ext uri="{FF2B5EF4-FFF2-40B4-BE49-F238E27FC236}">
              <a16:creationId xmlns:a16="http://schemas.microsoft.com/office/drawing/2014/main" id="{00000000-0008-0000-0500-00000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4" name="Text Box 17">
          <a:extLst>
            <a:ext uri="{FF2B5EF4-FFF2-40B4-BE49-F238E27FC236}">
              <a16:creationId xmlns:a16="http://schemas.microsoft.com/office/drawing/2014/main" id="{00000000-0008-0000-0500-00000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5" name="Text Box 18">
          <a:extLst>
            <a:ext uri="{FF2B5EF4-FFF2-40B4-BE49-F238E27FC236}">
              <a16:creationId xmlns:a16="http://schemas.microsoft.com/office/drawing/2014/main" id="{00000000-0008-0000-0500-00000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6" name="Text Box 19">
          <a:extLst>
            <a:ext uri="{FF2B5EF4-FFF2-40B4-BE49-F238E27FC236}">
              <a16:creationId xmlns:a16="http://schemas.microsoft.com/office/drawing/2014/main" id="{00000000-0008-0000-0500-00000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077" name="Text Box 15">
          <a:extLst>
            <a:ext uri="{FF2B5EF4-FFF2-40B4-BE49-F238E27FC236}">
              <a16:creationId xmlns:a16="http://schemas.microsoft.com/office/drawing/2014/main" id="{00000000-0008-0000-0500-00000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78" name="Text Box 16">
          <a:extLst>
            <a:ext uri="{FF2B5EF4-FFF2-40B4-BE49-F238E27FC236}">
              <a16:creationId xmlns:a16="http://schemas.microsoft.com/office/drawing/2014/main" id="{00000000-0008-0000-0500-00000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79" name="Text Box 17">
          <a:extLst>
            <a:ext uri="{FF2B5EF4-FFF2-40B4-BE49-F238E27FC236}">
              <a16:creationId xmlns:a16="http://schemas.microsoft.com/office/drawing/2014/main" id="{00000000-0008-0000-0500-00000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80" name="Text Box 18">
          <a:extLst>
            <a:ext uri="{FF2B5EF4-FFF2-40B4-BE49-F238E27FC236}">
              <a16:creationId xmlns:a16="http://schemas.microsoft.com/office/drawing/2014/main" id="{00000000-0008-0000-0500-00000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81" name="Text Box 19">
          <a:extLst>
            <a:ext uri="{FF2B5EF4-FFF2-40B4-BE49-F238E27FC236}">
              <a16:creationId xmlns:a16="http://schemas.microsoft.com/office/drawing/2014/main" id="{00000000-0008-0000-0500-00000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82" name="Text Box 16">
          <a:extLst>
            <a:ext uri="{FF2B5EF4-FFF2-40B4-BE49-F238E27FC236}">
              <a16:creationId xmlns:a16="http://schemas.microsoft.com/office/drawing/2014/main" id="{00000000-0008-0000-0500-00000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83" name="Text Box 17">
          <a:extLst>
            <a:ext uri="{FF2B5EF4-FFF2-40B4-BE49-F238E27FC236}">
              <a16:creationId xmlns:a16="http://schemas.microsoft.com/office/drawing/2014/main" id="{00000000-0008-0000-0500-00000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84" name="Text Box 18">
          <a:extLst>
            <a:ext uri="{FF2B5EF4-FFF2-40B4-BE49-F238E27FC236}">
              <a16:creationId xmlns:a16="http://schemas.microsoft.com/office/drawing/2014/main" id="{00000000-0008-0000-0500-00000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5" name="Text Box 16">
          <a:extLst>
            <a:ext uri="{FF2B5EF4-FFF2-40B4-BE49-F238E27FC236}">
              <a16:creationId xmlns:a16="http://schemas.microsoft.com/office/drawing/2014/main" id="{00000000-0008-0000-0500-00000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6" name="Text Box 17">
          <a:extLst>
            <a:ext uri="{FF2B5EF4-FFF2-40B4-BE49-F238E27FC236}">
              <a16:creationId xmlns:a16="http://schemas.microsoft.com/office/drawing/2014/main" id="{00000000-0008-0000-0500-00000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7" name="Text Box 18">
          <a:extLst>
            <a:ext uri="{FF2B5EF4-FFF2-40B4-BE49-F238E27FC236}">
              <a16:creationId xmlns:a16="http://schemas.microsoft.com/office/drawing/2014/main" id="{00000000-0008-0000-0500-00000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8" name="Text Box 19">
          <a:extLst>
            <a:ext uri="{FF2B5EF4-FFF2-40B4-BE49-F238E27FC236}">
              <a16:creationId xmlns:a16="http://schemas.microsoft.com/office/drawing/2014/main" id="{00000000-0008-0000-0500-00001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9" name="Text Box 16">
          <a:extLst>
            <a:ext uri="{FF2B5EF4-FFF2-40B4-BE49-F238E27FC236}">
              <a16:creationId xmlns:a16="http://schemas.microsoft.com/office/drawing/2014/main" id="{00000000-0008-0000-0500-00001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90" name="Text Box 17">
          <a:extLst>
            <a:ext uri="{FF2B5EF4-FFF2-40B4-BE49-F238E27FC236}">
              <a16:creationId xmlns:a16="http://schemas.microsoft.com/office/drawing/2014/main" id="{00000000-0008-0000-0500-00001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91" name="Text Box 18">
          <a:extLst>
            <a:ext uri="{FF2B5EF4-FFF2-40B4-BE49-F238E27FC236}">
              <a16:creationId xmlns:a16="http://schemas.microsoft.com/office/drawing/2014/main" id="{00000000-0008-0000-0500-00001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92" name="Text Box 19">
          <a:extLst>
            <a:ext uri="{FF2B5EF4-FFF2-40B4-BE49-F238E27FC236}">
              <a16:creationId xmlns:a16="http://schemas.microsoft.com/office/drawing/2014/main" id="{00000000-0008-0000-0500-00001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3093" name="Text Box 15">
          <a:extLst>
            <a:ext uri="{FF2B5EF4-FFF2-40B4-BE49-F238E27FC236}">
              <a16:creationId xmlns:a16="http://schemas.microsoft.com/office/drawing/2014/main" id="{00000000-0008-0000-0500-000015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442269"/>
    <xdr:sp macro="" textlink="">
      <xdr:nvSpPr>
        <xdr:cNvPr id="3094" name="Text Box 15">
          <a:extLst>
            <a:ext uri="{FF2B5EF4-FFF2-40B4-BE49-F238E27FC236}">
              <a16:creationId xmlns:a16="http://schemas.microsoft.com/office/drawing/2014/main" id="{00000000-0008-0000-0500-000016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3096" name="Text Box 15">
          <a:extLst>
            <a:ext uri="{FF2B5EF4-FFF2-40B4-BE49-F238E27FC236}">
              <a16:creationId xmlns:a16="http://schemas.microsoft.com/office/drawing/2014/main" id="{00000000-0008-0000-0500-000018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3097" name="Text Box 15">
          <a:extLst>
            <a:ext uri="{FF2B5EF4-FFF2-40B4-BE49-F238E27FC236}">
              <a16:creationId xmlns:a16="http://schemas.microsoft.com/office/drawing/2014/main" id="{00000000-0008-0000-0500-000019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213632"/>
    <xdr:sp macro="" textlink="">
      <xdr:nvSpPr>
        <xdr:cNvPr id="3098" name="Text Box 15">
          <a:extLst>
            <a:ext uri="{FF2B5EF4-FFF2-40B4-BE49-F238E27FC236}">
              <a16:creationId xmlns:a16="http://schemas.microsoft.com/office/drawing/2014/main" id="{00000000-0008-0000-0500-00001A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99" name="Text Box 16">
          <a:extLst>
            <a:ext uri="{FF2B5EF4-FFF2-40B4-BE49-F238E27FC236}">
              <a16:creationId xmlns:a16="http://schemas.microsoft.com/office/drawing/2014/main" id="{00000000-0008-0000-0500-00001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00" name="Text Box 17">
          <a:extLst>
            <a:ext uri="{FF2B5EF4-FFF2-40B4-BE49-F238E27FC236}">
              <a16:creationId xmlns:a16="http://schemas.microsoft.com/office/drawing/2014/main" id="{00000000-0008-0000-0500-00001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01" name="Text Box 18">
          <a:extLst>
            <a:ext uri="{FF2B5EF4-FFF2-40B4-BE49-F238E27FC236}">
              <a16:creationId xmlns:a16="http://schemas.microsoft.com/office/drawing/2014/main" id="{00000000-0008-0000-0500-00001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02" name="Text Box 19">
          <a:extLst>
            <a:ext uri="{FF2B5EF4-FFF2-40B4-BE49-F238E27FC236}">
              <a16:creationId xmlns:a16="http://schemas.microsoft.com/office/drawing/2014/main" id="{00000000-0008-0000-0500-00001E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3" name="Text Box 16">
          <a:extLst>
            <a:ext uri="{FF2B5EF4-FFF2-40B4-BE49-F238E27FC236}">
              <a16:creationId xmlns:a16="http://schemas.microsoft.com/office/drawing/2014/main" id="{00000000-0008-0000-0500-00001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4" name="Text Box 17">
          <a:extLst>
            <a:ext uri="{FF2B5EF4-FFF2-40B4-BE49-F238E27FC236}">
              <a16:creationId xmlns:a16="http://schemas.microsoft.com/office/drawing/2014/main" id="{00000000-0008-0000-0500-00002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5" name="Text Box 18">
          <a:extLst>
            <a:ext uri="{FF2B5EF4-FFF2-40B4-BE49-F238E27FC236}">
              <a16:creationId xmlns:a16="http://schemas.microsoft.com/office/drawing/2014/main" id="{00000000-0008-0000-0500-00002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6" name="Text Box 19">
          <a:extLst>
            <a:ext uri="{FF2B5EF4-FFF2-40B4-BE49-F238E27FC236}">
              <a16:creationId xmlns:a16="http://schemas.microsoft.com/office/drawing/2014/main" id="{00000000-0008-0000-0500-000022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07" name="Text Box 16">
          <a:extLst>
            <a:ext uri="{FF2B5EF4-FFF2-40B4-BE49-F238E27FC236}">
              <a16:creationId xmlns:a16="http://schemas.microsoft.com/office/drawing/2014/main" id="{00000000-0008-0000-0500-00002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08" name="Text Box 17">
          <a:extLst>
            <a:ext uri="{FF2B5EF4-FFF2-40B4-BE49-F238E27FC236}">
              <a16:creationId xmlns:a16="http://schemas.microsoft.com/office/drawing/2014/main" id="{00000000-0008-0000-0500-00002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09" name="Text Box 18">
          <a:extLst>
            <a:ext uri="{FF2B5EF4-FFF2-40B4-BE49-F238E27FC236}">
              <a16:creationId xmlns:a16="http://schemas.microsoft.com/office/drawing/2014/main" id="{00000000-0008-0000-0500-00002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10" name="Text Box 19">
          <a:extLst>
            <a:ext uri="{FF2B5EF4-FFF2-40B4-BE49-F238E27FC236}">
              <a16:creationId xmlns:a16="http://schemas.microsoft.com/office/drawing/2014/main" id="{00000000-0008-0000-0500-000026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111" name="Text Box 15">
          <a:extLst>
            <a:ext uri="{FF2B5EF4-FFF2-40B4-BE49-F238E27FC236}">
              <a16:creationId xmlns:a16="http://schemas.microsoft.com/office/drawing/2014/main" id="{00000000-0008-0000-0500-000027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2" name="Text Box 16">
          <a:extLst>
            <a:ext uri="{FF2B5EF4-FFF2-40B4-BE49-F238E27FC236}">
              <a16:creationId xmlns:a16="http://schemas.microsoft.com/office/drawing/2014/main" id="{00000000-0008-0000-0500-00002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3" name="Text Box 17">
          <a:extLst>
            <a:ext uri="{FF2B5EF4-FFF2-40B4-BE49-F238E27FC236}">
              <a16:creationId xmlns:a16="http://schemas.microsoft.com/office/drawing/2014/main" id="{00000000-0008-0000-0500-00002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4" name="Text Box 18">
          <a:extLst>
            <a:ext uri="{FF2B5EF4-FFF2-40B4-BE49-F238E27FC236}">
              <a16:creationId xmlns:a16="http://schemas.microsoft.com/office/drawing/2014/main" id="{00000000-0008-0000-0500-00002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5" name="Text Box 19">
          <a:extLst>
            <a:ext uri="{FF2B5EF4-FFF2-40B4-BE49-F238E27FC236}">
              <a16:creationId xmlns:a16="http://schemas.microsoft.com/office/drawing/2014/main" id="{00000000-0008-0000-0500-00002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442269"/>
    <xdr:sp macro="" textlink="">
      <xdr:nvSpPr>
        <xdr:cNvPr id="3116" name="Text Box 15">
          <a:extLst>
            <a:ext uri="{FF2B5EF4-FFF2-40B4-BE49-F238E27FC236}">
              <a16:creationId xmlns:a16="http://schemas.microsoft.com/office/drawing/2014/main" id="{00000000-0008-0000-0500-00002C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17" name="Text Box 16">
          <a:extLst>
            <a:ext uri="{FF2B5EF4-FFF2-40B4-BE49-F238E27FC236}">
              <a16:creationId xmlns:a16="http://schemas.microsoft.com/office/drawing/2014/main" id="{00000000-0008-0000-0500-00002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18" name="Text Box 17">
          <a:extLst>
            <a:ext uri="{FF2B5EF4-FFF2-40B4-BE49-F238E27FC236}">
              <a16:creationId xmlns:a16="http://schemas.microsoft.com/office/drawing/2014/main" id="{00000000-0008-0000-0500-00002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19" name="Text Box 18">
          <a:extLst>
            <a:ext uri="{FF2B5EF4-FFF2-40B4-BE49-F238E27FC236}">
              <a16:creationId xmlns:a16="http://schemas.microsoft.com/office/drawing/2014/main" id="{00000000-0008-0000-0500-00002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0" name="Text Box 16">
          <a:extLst>
            <a:ext uri="{FF2B5EF4-FFF2-40B4-BE49-F238E27FC236}">
              <a16:creationId xmlns:a16="http://schemas.microsoft.com/office/drawing/2014/main" id="{00000000-0008-0000-0500-00003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1" name="Text Box 17">
          <a:extLst>
            <a:ext uri="{FF2B5EF4-FFF2-40B4-BE49-F238E27FC236}">
              <a16:creationId xmlns:a16="http://schemas.microsoft.com/office/drawing/2014/main" id="{00000000-0008-0000-0500-00003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2" name="Text Box 18">
          <a:extLst>
            <a:ext uri="{FF2B5EF4-FFF2-40B4-BE49-F238E27FC236}">
              <a16:creationId xmlns:a16="http://schemas.microsoft.com/office/drawing/2014/main" id="{00000000-0008-0000-0500-00003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3" name="Text Box 19">
          <a:extLst>
            <a:ext uri="{FF2B5EF4-FFF2-40B4-BE49-F238E27FC236}">
              <a16:creationId xmlns:a16="http://schemas.microsoft.com/office/drawing/2014/main" id="{00000000-0008-0000-0500-00003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4" name="Text Box 16">
          <a:extLst>
            <a:ext uri="{FF2B5EF4-FFF2-40B4-BE49-F238E27FC236}">
              <a16:creationId xmlns:a16="http://schemas.microsoft.com/office/drawing/2014/main" id="{00000000-0008-0000-0500-00003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5" name="Text Box 17">
          <a:extLst>
            <a:ext uri="{FF2B5EF4-FFF2-40B4-BE49-F238E27FC236}">
              <a16:creationId xmlns:a16="http://schemas.microsoft.com/office/drawing/2014/main" id="{00000000-0008-0000-0500-00003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6" name="Text Box 18">
          <a:extLst>
            <a:ext uri="{FF2B5EF4-FFF2-40B4-BE49-F238E27FC236}">
              <a16:creationId xmlns:a16="http://schemas.microsoft.com/office/drawing/2014/main" id="{00000000-0008-0000-0500-000036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84</xdr:row>
      <xdr:rowOff>170392</xdr:rowOff>
    </xdr:from>
    <xdr:ext cx="95250" cy="213632"/>
    <xdr:sp macro="" textlink="">
      <xdr:nvSpPr>
        <xdr:cNvPr id="3127" name="Text Box 15">
          <a:extLst>
            <a:ext uri="{FF2B5EF4-FFF2-40B4-BE49-F238E27FC236}">
              <a16:creationId xmlns:a16="http://schemas.microsoft.com/office/drawing/2014/main" id="{00000000-0008-0000-0500-000037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28" name="Text Box 16">
          <a:extLst>
            <a:ext uri="{FF2B5EF4-FFF2-40B4-BE49-F238E27FC236}">
              <a16:creationId xmlns:a16="http://schemas.microsoft.com/office/drawing/2014/main" id="{00000000-0008-0000-0500-00003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29" name="Text Box 17">
          <a:extLst>
            <a:ext uri="{FF2B5EF4-FFF2-40B4-BE49-F238E27FC236}">
              <a16:creationId xmlns:a16="http://schemas.microsoft.com/office/drawing/2014/main" id="{00000000-0008-0000-0500-00003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30" name="Text Box 18">
          <a:extLst>
            <a:ext uri="{FF2B5EF4-FFF2-40B4-BE49-F238E27FC236}">
              <a16:creationId xmlns:a16="http://schemas.microsoft.com/office/drawing/2014/main" id="{00000000-0008-0000-0500-00003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31" name="Text Box 19">
          <a:extLst>
            <a:ext uri="{FF2B5EF4-FFF2-40B4-BE49-F238E27FC236}">
              <a16:creationId xmlns:a16="http://schemas.microsoft.com/office/drawing/2014/main" id="{00000000-0008-0000-0500-00003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2" name="Text Box 16">
          <a:extLst>
            <a:ext uri="{FF2B5EF4-FFF2-40B4-BE49-F238E27FC236}">
              <a16:creationId xmlns:a16="http://schemas.microsoft.com/office/drawing/2014/main" id="{00000000-0008-0000-0500-00003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3" name="Text Box 17">
          <a:extLst>
            <a:ext uri="{FF2B5EF4-FFF2-40B4-BE49-F238E27FC236}">
              <a16:creationId xmlns:a16="http://schemas.microsoft.com/office/drawing/2014/main" id="{00000000-0008-0000-0500-00003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4" name="Text Box 18">
          <a:extLst>
            <a:ext uri="{FF2B5EF4-FFF2-40B4-BE49-F238E27FC236}">
              <a16:creationId xmlns:a16="http://schemas.microsoft.com/office/drawing/2014/main" id="{00000000-0008-0000-0500-00003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5" name="Text Box 19">
          <a:extLst>
            <a:ext uri="{FF2B5EF4-FFF2-40B4-BE49-F238E27FC236}">
              <a16:creationId xmlns:a16="http://schemas.microsoft.com/office/drawing/2014/main" id="{00000000-0008-0000-0500-00003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6" name="Text Box 16">
          <a:extLst>
            <a:ext uri="{FF2B5EF4-FFF2-40B4-BE49-F238E27FC236}">
              <a16:creationId xmlns:a16="http://schemas.microsoft.com/office/drawing/2014/main" id="{00000000-0008-0000-0500-00004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7" name="Text Box 17">
          <a:extLst>
            <a:ext uri="{FF2B5EF4-FFF2-40B4-BE49-F238E27FC236}">
              <a16:creationId xmlns:a16="http://schemas.microsoft.com/office/drawing/2014/main" id="{00000000-0008-0000-0500-00004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8" name="Text Box 18">
          <a:extLst>
            <a:ext uri="{FF2B5EF4-FFF2-40B4-BE49-F238E27FC236}">
              <a16:creationId xmlns:a16="http://schemas.microsoft.com/office/drawing/2014/main" id="{00000000-0008-0000-0500-00004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9" name="Text Box 19">
          <a:extLst>
            <a:ext uri="{FF2B5EF4-FFF2-40B4-BE49-F238E27FC236}">
              <a16:creationId xmlns:a16="http://schemas.microsoft.com/office/drawing/2014/main" id="{00000000-0008-0000-0500-000043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140" name="Text Box 15">
          <a:extLst>
            <a:ext uri="{FF2B5EF4-FFF2-40B4-BE49-F238E27FC236}">
              <a16:creationId xmlns:a16="http://schemas.microsoft.com/office/drawing/2014/main" id="{00000000-0008-0000-0500-00004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1" name="Text Box 16">
          <a:extLst>
            <a:ext uri="{FF2B5EF4-FFF2-40B4-BE49-F238E27FC236}">
              <a16:creationId xmlns:a16="http://schemas.microsoft.com/office/drawing/2014/main" id="{00000000-0008-0000-0500-00004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2" name="Text Box 17">
          <a:extLst>
            <a:ext uri="{FF2B5EF4-FFF2-40B4-BE49-F238E27FC236}">
              <a16:creationId xmlns:a16="http://schemas.microsoft.com/office/drawing/2014/main" id="{00000000-0008-0000-0500-00004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3" name="Text Box 18">
          <a:extLst>
            <a:ext uri="{FF2B5EF4-FFF2-40B4-BE49-F238E27FC236}">
              <a16:creationId xmlns:a16="http://schemas.microsoft.com/office/drawing/2014/main" id="{00000000-0008-0000-0500-00004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4" name="Text Box 19">
          <a:extLst>
            <a:ext uri="{FF2B5EF4-FFF2-40B4-BE49-F238E27FC236}">
              <a16:creationId xmlns:a16="http://schemas.microsoft.com/office/drawing/2014/main" id="{00000000-0008-0000-0500-00004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45" name="Text Box 16">
          <a:extLst>
            <a:ext uri="{FF2B5EF4-FFF2-40B4-BE49-F238E27FC236}">
              <a16:creationId xmlns:a16="http://schemas.microsoft.com/office/drawing/2014/main" id="{00000000-0008-0000-0500-00004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46" name="Text Box 17">
          <a:extLst>
            <a:ext uri="{FF2B5EF4-FFF2-40B4-BE49-F238E27FC236}">
              <a16:creationId xmlns:a16="http://schemas.microsoft.com/office/drawing/2014/main" id="{00000000-0008-0000-0500-00004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84</xdr:row>
      <xdr:rowOff>15875</xdr:rowOff>
    </xdr:from>
    <xdr:ext cx="95250" cy="171450"/>
    <xdr:sp macro="" textlink="">
      <xdr:nvSpPr>
        <xdr:cNvPr id="3147" name="Text Box 18">
          <a:extLst>
            <a:ext uri="{FF2B5EF4-FFF2-40B4-BE49-F238E27FC236}">
              <a16:creationId xmlns:a16="http://schemas.microsoft.com/office/drawing/2014/main" id="{00000000-0008-0000-0500-00004B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48" name="Text Box 16">
          <a:extLst>
            <a:ext uri="{FF2B5EF4-FFF2-40B4-BE49-F238E27FC236}">
              <a16:creationId xmlns:a16="http://schemas.microsoft.com/office/drawing/2014/main" id="{00000000-0008-0000-0500-00004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49" name="Text Box 17">
          <a:extLst>
            <a:ext uri="{FF2B5EF4-FFF2-40B4-BE49-F238E27FC236}">
              <a16:creationId xmlns:a16="http://schemas.microsoft.com/office/drawing/2014/main" id="{00000000-0008-0000-0500-00004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50" name="Text Box 18">
          <a:extLst>
            <a:ext uri="{FF2B5EF4-FFF2-40B4-BE49-F238E27FC236}">
              <a16:creationId xmlns:a16="http://schemas.microsoft.com/office/drawing/2014/main" id="{00000000-0008-0000-0500-00004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51" name="Text Box 19">
          <a:extLst>
            <a:ext uri="{FF2B5EF4-FFF2-40B4-BE49-F238E27FC236}">
              <a16:creationId xmlns:a16="http://schemas.microsoft.com/office/drawing/2014/main" id="{00000000-0008-0000-0500-00004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52" name="Text Box 16">
          <a:extLst>
            <a:ext uri="{FF2B5EF4-FFF2-40B4-BE49-F238E27FC236}">
              <a16:creationId xmlns:a16="http://schemas.microsoft.com/office/drawing/2014/main" id="{00000000-0008-0000-0500-00005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84</xdr:row>
      <xdr:rowOff>170392</xdr:rowOff>
    </xdr:from>
    <xdr:ext cx="95250" cy="213632"/>
    <xdr:sp macro="" textlink="">
      <xdr:nvSpPr>
        <xdr:cNvPr id="3153" name="Text Box 15">
          <a:extLst>
            <a:ext uri="{FF2B5EF4-FFF2-40B4-BE49-F238E27FC236}">
              <a16:creationId xmlns:a16="http://schemas.microsoft.com/office/drawing/2014/main" id="{00000000-0008-0000-0500-000051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8496"/>
    <xdr:sp macro="" textlink="">
      <xdr:nvSpPr>
        <xdr:cNvPr id="3154" name="Text Box 15">
          <a:extLst>
            <a:ext uri="{FF2B5EF4-FFF2-40B4-BE49-F238E27FC236}">
              <a16:creationId xmlns:a16="http://schemas.microsoft.com/office/drawing/2014/main" id="{00000000-0008-0000-0500-000052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3155" name="Text Box 15">
          <a:extLst>
            <a:ext uri="{FF2B5EF4-FFF2-40B4-BE49-F238E27FC236}">
              <a16:creationId xmlns:a16="http://schemas.microsoft.com/office/drawing/2014/main" id="{00000000-0008-0000-0500-000053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157" name="Text Box 15">
          <a:extLst>
            <a:ext uri="{FF2B5EF4-FFF2-40B4-BE49-F238E27FC236}">
              <a16:creationId xmlns:a16="http://schemas.microsoft.com/office/drawing/2014/main" id="{00000000-0008-0000-0500-000055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158" name="Text Box 15">
          <a:extLst>
            <a:ext uri="{FF2B5EF4-FFF2-40B4-BE49-F238E27FC236}">
              <a16:creationId xmlns:a16="http://schemas.microsoft.com/office/drawing/2014/main" id="{00000000-0008-0000-0500-000056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84</xdr:row>
      <xdr:rowOff>170392</xdr:rowOff>
    </xdr:from>
    <xdr:ext cx="95250" cy="213632"/>
    <xdr:sp macro="" textlink="">
      <xdr:nvSpPr>
        <xdr:cNvPr id="3159" name="Text Box 15">
          <a:extLst>
            <a:ext uri="{FF2B5EF4-FFF2-40B4-BE49-F238E27FC236}">
              <a16:creationId xmlns:a16="http://schemas.microsoft.com/office/drawing/2014/main" id="{00000000-0008-0000-0500-000057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0" name="Text Box 16">
          <a:extLst>
            <a:ext uri="{FF2B5EF4-FFF2-40B4-BE49-F238E27FC236}">
              <a16:creationId xmlns:a16="http://schemas.microsoft.com/office/drawing/2014/main" id="{00000000-0008-0000-0500-00005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1" name="Text Box 17">
          <a:extLst>
            <a:ext uri="{FF2B5EF4-FFF2-40B4-BE49-F238E27FC236}">
              <a16:creationId xmlns:a16="http://schemas.microsoft.com/office/drawing/2014/main" id="{00000000-0008-0000-0500-00005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2" name="Text Box 18">
          <a:extLst>
            <a:ext uri="{FF2B5EF4-FFF2-40B4-BE49-F238E27FC236}">
              <a16:creationId xmlns:a16="http://schemas.microsoft.com/office/drawing/2014/main" id="{00000000-0008-0000-0500-00005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3" name="Text Box 19">
          <a:extLst>
            <a:ext uri="{FF2B5EF4-FFF2-40B4-BE49-F238E27FC236}">
              <a16:creationId xmlns:a16="http://schemas.microsoft.com/office/drawing/2014/main" id="{00000000-0008-0000-0500-00005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4" name="Text Box 16">
          <a:extLst>
            <a:ext uri="{FF2B5EF4-FFF2-40B4-BE49-F238E27FC236}">
              <a16:creationId xmlns:a16="http://schemas.microsoft.com/office/drawing/2014/main" id="{00000000-0008-0000-0500-00005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5" name="Text Box 17">
          <a:extLst>
            <a:ext uri="{FF2B5EF4-FFF2-40B4-BE49-F238E27FC236}">
              <a16:creationId xmlns:a16="http://schemas.microsoft.com/office/drawing/2014/main" id="{00000000-0008-0000-0500-00005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6" name="Text Box 18">
          <a:extLst>
            <a:ext uri="{FF2B5EF4-FFF2-40B4-BE49-F238E27FC236}">
              <a16:creationId xmlns:a16="http://schemas.microsoft.com/office/drawing/2014/main" id="{00000000-0008-0000-0500-00005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7" name="Text Box 19">
          <a:extLst>
            <a:ext uri="{FF2B5EF4-FFF2-40B4-BE49-F238E27FC236}">
              <a16:creationId xmlns:a16="http://schemas.microsoft.com/office/drawing/2014/main" id="{00000000-0008-0000-0500-00005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68" name="Text Box 16">
          <a:extLst>
            <a:ext uri="{FF2B5EF4-FFF2-40B4-BE49-F238E27FC236}">
              <a16:creationId xmlns:a16="http://schemas.microsoft.com/office/drawing/2014/main" id="{00000000-0008-0000-0500-00006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69" name="Text Box 17">
          <a:extLst>
            <a:ext uri="{FF2B5EF4-FFF2-40B4-BE49-F238E27FC236}">
              <a16:creationId xmlns:a16="http://schemas.microsoft.com/office/drawing/2014/main" id="{00000000-0008-0000-0500-00006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70" name="Text Box 18">
          <a:extLst>
            <a:ext uri="{FF2B5EF4-FFF2-40B4-BE49-F238E27FC236}">
              <a16:creationId xmlns:a16="http://schemas.microsoft.com/office/drawing/2014/main" id="{00000000-0008-0000-0500-00006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71" name="Text Box 19">
          <a:extLst>
            <a:ext uri="{FF2B5EF4-FFF2-40B4-BE49-F238E27FC236}">
              <a16:creationId xmlns:a16="http://schemas.microsoft.com/office/drawing/2014/main" id="{00000000-0008-0000-0500-00006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172" name="Text Box 15">
          <a:extLst>
            <a:ext uri="{FF2B5EF4-FFF2-40B4-BE49-F238E27FC236}">
              <a16:creationId xmlns:a16="http://schemas.microsoft.com/office/drawing/2014/main" id="{00000000-0008-0000-0500-00006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3" name="Text Box 16">
          <a:extLst>
            <a:ext uri="{FF2B5EF4-FFF2-40B4-BE49-F238E27FC236}">
              <a16:creationId xmlns:a16="http://schemas.microsoft.com/office/drawing/2014/main" id="{00000000-0008-0000-0500-00006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4" name="Text Box 17">
          <a:extLst>
            <a:ext uri="{FF2B5EF4-FFF2-40B4-BE49-F238E27FC236}">
              <a16:creationId xmlns:a16="http://schemas.microsoft.com/office/drawing/2014/main" id="{00000000-0008-0000-0500-00006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5" name="Text Box 18">
          <a:extLst>
            <a:ext uri="{FF2B5EF4-FFF2-40B4-BE49-F238E27FC236}">
              <a16:creationId xmlns:a16="http://schemas.microsoft.com/office/drawing/2014/main" id="{00000000-0008-0000-0500-00006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6" name="Text Box 19">
          <a:extLst>
            <a:ext uri="{FF2B5EF4-FFF2-40B4-BE49-F238E27FC236}">
              <a16:creationId xmlns:a16="http://schemas.microsoft.com/office/drawing/2014/main" id="{00000000-0008-0000-0500-00006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77" name="Text Box 16">
          <a:extLst>
            <a:ext uri="{FF2B5EF4-FFF2-40B4-BE49-F238E27FC236}">
              <a16:creationId xmlns:a16="http://schemas.microsoft.com/office/drawing/2014/main" id="{00000000-0008-0000-0500-00006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78" name="Text Box 17">
          <a:extLst>
            <a:ext uri="{FF2B5EF4-FFF2-40B4-BE49-F238E27FC236}">
              <a16:creationId xmlns:a16="http://schemas.microsoft.com/office/drawing/2014/main" id="{00000000-0008-0000-0500-00006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79" name="Text Box 18">
          <a:extLst>
            <a:ext uri="{FF2B5EF4-FFF2-40B4-BE49-F238E27FC236}">
              <a16:creationId xmlns:a16="http://schemas.microsoft.com/office/drawing/2014/main" id="{00000000-0008-0000-0500-00006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0" name="Text Box 16">
          <a:extLst>
            <a:ext uri="{FF2B5EF4-FFF2-40B4-BE49-F238E27FC236}">
              <a16:creationId xmlns:a16="http://schemas.microsoft.com/office/drawing/2014/main" id="{00000000-0008-0000-0500-00006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1" name="Text Box 17">
          <a:extLst>
            <a:ext uri="{FF2B5EF4-FFF2-40B4-BE49-F238E27FC236}">
              <a16:creationId xmlns:a16="http://schemas.microsoft.com/office/drawing/2014/main" id="{00000000-0008-0000-0500-00006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2" name="Text Box 18">
          <a:extLst>
            <a:ext uri="{FF2B5EF4-FFF2-40B4-BE49-F238E27FC236}">
              <a16:creationId xmlns:a16="http://schemas.microsoft.com/office/drawing/2014/main" id="{00000000-0008-0000-0500-00006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3" name="Text Box 19">
          <a:extLst>
            <a:ext uri="{FF2B5EF4-FFF2-40B4-BE49-F238E27FC236}">
              <a16:creationId xmlns:a16="http://schemas.microsoft.com/office/drawing/2014/main" id="{00000000-0008-0000-0500-00006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4" name="Text Box 16">
          <a:extLst>
            <a:ext uri="{FF2B5EF4-FFF2-40B4-BE49-F238E27FC236}">
              <a16:creationId xmlns:a16="http://schemas.microsoft.com/office/drawing/2014/main" id="{00000000-0008-0000-0500-00007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5" name="Text Box 17">
          <a:extLst>
            <a:ext uri="{FF2B5EF4-FFF2-40B4-BE49-F238E27FC236}">
              <a16:creationId xmlns:a16="http://schemas.microsoft.com/office/drawing/2014/main" id="{00000000-0008-0000-0500-00007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6" name="Text Box 18">
          <a:extLst>
            <a:ext uri="{FF2B5EF4-FFF2-40B4-BE49-F238E27FC236}">
              <a16:creationId xmlns:a16="http://schemas.microsoft.com/office/drawing/2014/main" id="{00000000-0008-0000-0500-00007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7" name="Text Box 19">
          <a:extLst>
            <a:ext uri="{FF2B5EF4-FFF2-40B4-BE49-F238E27FC236}">
              <a16:creationId xmlns:a16="http://schemas.microsoft.com/office/drawing/2014/main" id="{00000000-0008-0000-0500-00007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56743"/>
    <xdr:sp macro="" textlink="">
      <xdr:nvSpPr>
        <xdr:cNvPr id="3188" name="Text Box 15">
          <a:extLst>
            <a:ext uri="{FF2B5EF4-FFF2-40B4-BE49-F238E27FC236}">
              <a16:creationId xmlns:a16="http://schemas.microsoft.com/office/drawing/2014/main" id="{00000000-0008-0000-0500-000074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3189" name="Text Box 15">
          <a:extLst>
            <a:ext uri="{FF2B5EF4-FFF2-40B4-BE49-F238E27FC236}">
              <a16:creationId xmlns:a16="http://schemas.microsoft.com/office/drawing/2014/main" id="{00000000-0008-0000-0500-000075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191" name="Text Box 15">
          <a:extLst>
            <a:ext uri="{FF2B5EF4-FFF2-40B4-BE49-F238E27FC236}">
              <a16:creationId xmlns:a16="http://schemas.microsoft.com/office/drawing/2014/main" id="{00000000-0008-0000-0500-000077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192" name="Text Box 15">
          <a:extLst>
            <a:ext uri="{FF2B5EF4-FFF2-40B4-BE49-F238E27FC236}">
              <a16:creationId xmlns:a16="http://schemas.microsoft.com/office/drawing/2014/main" id="{00000000-0008-0000-0500-000078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213632"/>
    <xdr:sp macro="" textlink="">
      <xdr:nvSpPr>
        <xdr:cNvPr id="3193" name="Text Box 15">
          <a:extLst>
            <a:ext uri="{FF2B5EF4-FFF2-40B4-BE49-F238E27FC236}">
              <a16:creationId xmlns:a16="http://schemas.microsoft.com/office/drawing/2014/main" id="{00000000-0008-0000-0500-000079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4" name="Text Box 16">
          <a:extLst>
            <a:ext uri="{FF2B5EF4-FFF2-40B4-BE49-F238E27FC236}">
              <a16:creationId xmlns:a16="http://schemas.microsoft.com/office/drawing/2014/main" id="{00000000-0008-0000-0500-00007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5" name="Text Box 17">
          <a:extLst>
            <a:ext uri="{FF2B5EF4-FFF2-40B4-BE49-F238E27FC236}">
              <a16:creationId xmlns:a16="http://schemas.microsoft.com/office/drawing/2014/main" id="{00000000-0008-0000-0500-00007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6" name="Text Box 18">
          <a:extLst>
            <a:ext uri="{FF2B5EF4-FFF2-40B4-BE49-F238E27FC236}">
              <a16:creationId xmlns:a16="http://schemas.microsoft.com/office/drawing/2014/main" id="{00000000-0008-0000-0500-00007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7" name="Text Box 19">
          <a:extLst>
            <a:ext uri="{FF2B5EF4-FFF2-40B4-BE49-F238E27FC236}">
              <a16:creationId xmlns:a16="http://schemas.microsoft.com/office/drawing/2014/main" id="{00000000-0008-0000-0500-00007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98" name="Text Box 16">
          <a:extLst>
            <a:ext uri="{FF2B5EF4-FFF2-40B4-BE49-F238E27FC236}">
              <a16:creationId xmlns:a16="http://schemas.microsoft.com/office/drawing/2014/main" id="{00000000-0008-0000-0500-00007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99" name="Text Box 17">
          <a:extLst>
            <a:ext uri="{FF2B5EF4-FFF2-40B4-BE49-F238E27FC236}">
              <a16:creationId xmlns:a16="http://schemas.microsoft.com/office/drawing/2014/main" id="{00000000-0008-0000-0500-00007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00" name="Text Box 18">
          <a:extLst>
            <a:ext uri="{FF2B5EF4-FFF2-40B4-BE49-F238E27FC236}">
              <a16:creationId xmlns:a16="http://schemas.microsoft.com/office/drawing/2014/main" id="{00000000-0008-0000-0500-00008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01" name="Text Box 19">
          <a:extLst>
            <a:ext uri="{FF2B5EF4-FFF2-40B4-BE49-F238E27FC236}">
              <a16:creationId xmlns:a16="http://schemas.microsoft.com/office/drawing/2014/main" id="{00000000-0008-0000-0500-00008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2" name="Text Box 16">
          <a:extLst>
            <a:ext uri="{FF2B5EF4-FFF2-40B4-BE49-F238E27FC236}">
              <a16:creationId xmlns:a16="http://schemas.microsoft.com/office/drawing/2014/main" id="{00000000-0008-0000-0500-00008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3" name="Text Box 17">
          <a:extLst>
            <a:ext uri="{FF2B5EF4-FFF2-40B4-BE49-F238E27FC236}">
              <a16:creationId xmlns:a16="http://schemas.microsoft.com/office/drawing/2014/main" id="{00000000-0008-0000-0500-00008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4" name="Text Box 18">
          <a:extLst>
            <a:ext uri="{FF2B5EF4-FFF2-40B4-BE49-F238E27FC236}">
              <a16:creationId xmlns:a16="http://schemas.microsoft.com/office/drawing/2014/main" id="{00000000-0008-0000-0500-00008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5" name="Text Box 19">
          <a:extLst>
            <a:ext uri="{FF2B5EF4-FFF2-40B4-BE49-F238E27FC236}">
              <a16:creationId xmlns:a16="http://schemas.microsoft.com/office/drawing/2014/main" id="{00000000-0008-0000-0500-00008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206" name="Text Box 15">
          <a:extLst>
            <a:ext uri="{FF2B5EF4-FFF2-40B4-BE49-F238E27FC236}">
              <a16:creationId xmlns:a16="http://schemas.microsoft.com/office/drawing/2014/main" id="{00000000-0008-0000-0500-000086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07" name="Text Box 16">
          <a:extLst>
            <a:ext uri="{FF2B5EF4-FFF2-40B4-BE49-F238E27FC236}">
              <a16:creationId xmlns:a16="http://schemas.microsoft.com/office/drawing/2014/main" id="{00000000-0008-0000-0500-00008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08" name="Text Box 17">
          <a:extLst>
            <a:ext uri="{FF2B5EF4-FFF2-40B4-BE49-F238E27FC236}">
              <a16:creationId xmlns:a16="http://schemas.microsoft.com/office/drawing/2014/main" id="{00000000-0008-0000-0500-00008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09" name="Text Box 18">
          <a:extLst>
            <a:ext uri="{FF2B5EF4-FFF2-40B4-BE49-F238E27FC236}">
              <a16:creationId xmlns:a16="http://schemas.microsoft.com/office/drawing/2014/main" id="{00000000-0008-0000-0500-00008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10" name="Text Box 19">
          <a:extLst>
            <a:ext uri="{FF2B5EF4-FFF2-40B4-BE49-F238E27FC236}">
              <a16:creationId xmlns:a16="http://schemas.microsoft.com/office/drawing/2014/main" id="{00000000-0008-0000-0500-00008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3211" name="Text Box 15">
          <a:extLst>
            <a:ext uri="{FF2B5EF4-FFF2-40B4-BE49-F238E27FC236}">
              <a16:creationId xmlns:a16="http://schemas.microsoft.com/office/drawing/2014/main" id="{00000000-0008-0000-0500-00008B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12" name="Text Box 16">
          <a:extLst>
            <a:ext uri="{FF2B5EF4-FFF2-40B4-BE49-F238E27FC236}">
              <a16:creationId xmlns:a16="http://schemas.microsoft.com/office/drawing/2014/main" id="{00000000-0008-0000-0500-00008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13" name="Text Box 17">
          <a:extLst>
            <a:ext uri="{FF2B5EF4-FFF2-40B4-BE49-F238E27FC236}">
              <a16:creationId xmlns:a16="http://schemas.microsoft.com/office/drawing/2014/main" id="{00000000-0008-0000-0500-00008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14" name="Text Box 18">
          <a:extLst>
            <a:ext uri="{FF2B5EF4-FFF2-40B4-BE49-F238E27FC236}">
              <a16:creationId xmlns:a16="http://schemas.microsoft.com/office/drawing/2014/main" id="{00000000-0008-0000-0500-00008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5" name="Text Box 16">
          <a:extLst>
            <a:ext uri="{FF2B5EF4-FFF2-40B4-BE49-F238E27FC236}">
              <a16:creationId xmlns:a16="http://schemas.microsoft.com/office/drawing/2014/main" id="{00000000-0008-0000-0500-00008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6" name="Text Box 17">
          <a:extLst>
            <a:ext uri="{FF2B5EF4-FFF2-40B4-BE49-F238E27FC236}">
              <a16:creationId xmlns:a16="http://schemas.microsoft.com/office/drawing/2014/main" id="{00000000-0008-0000-0500-00009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7" name="Text Box 18">
          <a:extLst>
            <a:ext uri="{FF2B5EF4-FFF2-40B4-BE49-F238E27FC236}">
              <a16:creationId xmlns:a16="http://schemas.microsoft.com/office/drawing/2014/main" id="{00000000-0008-0000-0500-00009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8" name="Text Box 19">
          <a:extLst>
            <a:ext uri="{FF2B5EF4-FFF2-40B4-BE49-F238E27FC236}">
              <a16:creationId xmlns:a16="http://schemas.microsoft.com/office/drawing/2014/main" id="{00000000-0008-0000-0500-00009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9" name="Text Box 16">
          <a:extLst>
            <a:ext uri="{FF2B5EF4-FFF2-40B4-BE49-F238E27FC236}">
              <a16:creationId xmlns:a16="http://schemas.microsoft.com/office/drawing/2014/main" id="{00000000-0008-0000-0500-00009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20" name="Text Box 17">
          <a:extLst>
            <a:ext uri="{FF2B5EF4-FFF2-40B4-BE49-F238E27FC236}">
              <a16:creationId xmlns:a16="http://schemas.microsoft.com/office/drawing/2014/main" id="{00000000-0008-0000-0500-00009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21" name="Text Box 18">
          <a:extLst>
            <a:ext uri="{FF2B5EF4-FFF2-40B4-BE49-F238E27FC236}">
              <a16:creationId xmlns:a16="http://schemas.microsoft.com/office/drawing/2014/main" id="{00000000-0008-0000-0500-00009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90</xdr:row>
      <xdr:rowOff>170392</xdr:rowOff>
    </xdr:from>
    <xdr:ext cx="95250" cy="213632"/>
    <xdr:sp macro="" textlink="">
      <xdr:nvSpPr>
        <xdr:cNvPr id="3222" name="Text Box 15">
          <a:extLst>
            <a:ext uri="{FF2B5EF4-FFF2-40B4-BE49-F238E27FC236}">
              <a16:creationId xmlns:a16="http://schemas.microsoft.com/office/drawing/2014/main" id="{00000000-0008-0000-0500-000096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3" name="Text Box 16">
          <a:extLst>
            <a:ext uri="{FF2B5EF4-FFF2-40B4-BE49-F238E27FC236}">
              <a16:creationId xmlns:a16="http://schemas.microsoft.com/office/drawing/2014/main" id="{00000000-0008-0000-0500-00009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4" name="Text Box 17">
          <a:extLst>
            <a:ext uri="{FF2B5EF4-FFF2-40B4-BE49-F238E27FC236}">
              <a16:creationId xmlns:a16="http://schemas.microsoft.com/office/drawing/2014/main" id="{00000000-0008-0000-0500-00009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5" name="Text Box 18">
          <a:extLst>
            <a:ext uri="{FF2B5EF4-FFF2-40B4-BE49-F238E27FC236}">
              <a16:creationId xmlns:a16="http://schemas.microsoft.com/office/drawing/2014/main" id="{00000000-0008-0000-0500-00009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6" name="Text Box 19">
          <a:extLst>
            <a:ext uri="{FF2B5EF4-FFF2-40B4-BE49-F238E27FC236}">
              <a16:creationId xmlns:a16="http://schemas.microsoft.com/office/drawing/2014/main" id="{00000000-0008-0000-0500-00009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27" name="Text Box 16">
          <a:extLst>
            <a:ext uri="{FF2B5EF4-FFF2-40B4-BE49-F238E27FC236}">
              <a16:creationId xmlns:a16="http://schemas.microsoft.com/office/drawing/2014/main" id="{00000000-0008-0000-0500-00009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28" name="Text Box 17">
          <a:extLst>
            <a:ext uri="{FF2B5EF4-FFF2-40B4-BE49-F238E27FC236}">
              <a16:creationId xmlns:a16="http://schemas.microsoft.com/office/drawing/2014/main" id="{00000000-0008-0000-0500-00009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29" name="Text Box 18">
          <a:extLst>
            <a:ext uri="{FF2B5EF4-FFF2-40B4-BE49-F238E27FC236}">
              <a16:creationId xmlns:a16="http://schemas.microsoft.com/office/drawing/2014/main" id="{00000000-0008-0000-0500-00009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30" name="Text Box 19">
          <a:extLst>
            <a:ext uri="{FF2B5EF4-FFF2-40B4-BE49-F238E27FC236}">
              <a16:creationId xmlns:a16="http://schemas.microsoft.com/office/drawing/2014/main" id="{00000000-0008-0000-0500-00009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1" name="Text Box 16">
          <a:extLst>
            <a:ext uri="{FF2B5EF4-FFF2-40B4-BE49-F238E27FC236}">
              <a16:creationId xmlns:a16="http://schemas.microsoft.com/office/drawing/2014/main" id="{00000000-0008-0000-0500-00009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2" name="Text Box 17">
          <a:extLst>
            <a:ext uri="{FF2B5EF4-FFF2-40B4-BE49-F238E27FC236}">
              <a16:creationId xmlns:a16="http://schemas.microsoft.com/office/drawing/2014/main" id="{00000000-0008-0000-0500-0000A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3" name="Text Box 18">
          <a:extLst>
            <a:ext uri="{FF2B5EF4-FFF2-40B4-BE49-F238E27FC236}">
              <a16:creationId xmlns:a16="http://schemas.microsoft.com/office/drawing/2014/main" id="{00000000-0008-0000-0500-0000A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4" name="Text Box 19">
          <a:extLst>
            <a:ext uri="{FF2B5EF4-FFF2-40B4-BE49-F238E27FC236}">
              <a16:creationId xmlns:a16="http://schemas.microsoft.com/office/drawing/2014/main" id="{00000000-0008-0000-0500-0000A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235" name="Text Box 15">
          <a:extLst>
            <a:ext uri="{FF2B5EF4-FFF2-40B4-BE49-F238E27FC236}">
              <a16:creationId xmlns:a16="http://schemas.microsoft.com/office/drawing/2014/main" id="{00000000-0008-0000-0500-0000A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6" name="Text Box 16">
          <a:extLst>
            <a:ext uri="{FF2B5EF4-FFF2-40B4-BE49-F238E27FC236}">
              <a16:creationId xmlns:a16="http://schemas.microsoft.com/office/drawing/2014/main" id="{00000000-0008-0000-0500-0000A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7" name="Text Box 17">
          <a:extLst>
            <a:ext uri="{FF2B5EF4-FFF2-40B4-BE49-F238E27FC236}">
              <a16:creationId xmlns:a16="http://schemas.microsoft.com/office/drawing/2014/main" id="{00000000-0008-0000-0500-0000A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8" name="Text Box 18">
          <a:extLst>
            <a:ext uri="{FF2B5EF4-FFF2-40B4-BE49-F238E27FC236}">
              <a16:creationId xmlns:a16="http://schemas.microsoft.com/office/drawing/2014/main" id="{00000000-0008-0000-0500-0000A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9" name="Text Box 19">
          <a:extLst>
            <a:ext uri="{FF2B5EF4-FFF2-40B4-BE49-F238E27FC236}">
              <a16:creationId xmlns:a16="http://schemas.microsoft.com/office/drawing/2014/main" id="{00000000-0008-0000-0500-0000A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40" name="Text Box 16">
          <a:extLst>
            <a:ext uri="{FF2B5EF4-FFF2-40B4-BE49-F238E27FC236}">
              <a16:creationId xmlns:a16="http://schemas.microsoft.com/office/drawing/2014/main" id="{00000000-0008-0000-0500-0000A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41" name="Text Box 17">
          <a:extLst>
            <a:ext uri="{FF2B5EF4-FFF2-40B4-BE49-F238E27FC236}">
              <a16:creationId xmlns:a16="http://schemas.microsoft.com/office/drawing/2014/main" id="{00000000-0008-0000-0500-0000A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90</xdr:row>
      <xdr:rowOff>15875</xdr:rowOff>
    </xdr:from>
    <xdr:ext cx="95250" cy="171450"/>
    <xdr:sp macro="" textlink="">
      <xdr:nvSpPr>
        <xdr:cNvPr id="3242" name="Text Box 18">
          <a:extLst>
            <a:ext uri="{FF2B5EF4-FFF2-40B4-BE49-F238E27FC236}">
              <a16:creationId xmlns:a16="http://schemas.microsoft.com/office/drawing/2014/main" id="{00000000-0008-0000-0500-0000AA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3" name="Text Box 16">
          <a:extLst>
            <a:ext uri="{FF2B5EF4-FFF2-40B4-BE49-F238E27FC236}">
              <a16:creationId xmlns:a16="http://schemas.microsoft.com/office/drawing/2014/main" id="{00000000-0008-0000-0500-0000A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4" name="Text Box 17">
          <a:extLst>
            <a:ext uri="{FF2B5EF4-FFF2-40B4-BE49-F238E27FC236}">
              <a16:creationId xmlns:a16="http://schemas.microsoft.com/office/drawing/2014/main" id="{00000000-0008-0000-0500-0000A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5" name="Text Box 18">
          <a:extLst>
            <a:ext uri="{FF2B5EF4-FFF2-40B4-BE49-F238E27FC236}">
              <a16:creationId xmlns:a16="http://schemas.microsoft.com/office/drawing/2014/main" id="{00000000-0008-0000-0500-0000A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6" name="Text Box 19">
          <a:extLst>
            <a:ext uri="{FF2B5EF4-FFF2-40B4-BE49-F238E27FC236}">
              <a16:creationId xmlns:a16="http://schemas.microsoft.com/office/drawing/2014/main" id="{00000000-0008-0000-0500-0000A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7" name="Text Box 16">
          <a:extLst>
            <a:ext uri="{FF2B5EF4-FFF2-40B4-BE49-F238E27FC236}">
              <a16:creationId xmlns:a16="http://schemas.microsoft.com/office/drawing/2014/main" id="{00000000-0008-0000-0500-0000A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90</xdr:row>
      <xdr:rowOff>170392</xdr:rowOff>
    </xdr:from>
    <xdr:ext cx="95250" cy="213632"/>
    <xdr:sp macro="" textlink="">
      <xdr:nvSpPr>
        <xdr:cNvPr id="3248" name="Text Box 15">
          <a:extLst>
            <a:ext uri="{FF2B5EF4-FFF2-40B4-BE49-F238E27FC236}">
              <a16:creationId xmlns:a16="http://schemas.microsoft.com/office/drawing/2014/main" id="{00000000-0008-0000-0500-0000B0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3249" name="Text Box 15">
          <a:extLst>
            <a:ext uri="{FF2B5EF4-FFF2-40B4-BE49-F238E27FC236}">
              <a16:creationId xmlns:a16="http://schemas.microsoft.com/office/drawing/2014/main" id="{00000000-0008-0000-0500-0000B1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442269"/>
    <xdr:sp macro="" textlink="">
      <xdr:nvSpPr>
        <xdr:cNvPr id="3250" name="Text Box 15">
          <a:extLst>
            <a:ext uri="{FF2B5EF4-FFF2-40B4-BE49-F238E27FC236}">
              <a16:creationId xmlns:a16="http://schemas.microsoft.com/office/drawing/2014/main" id="{00000000-0008-0000-0500-0000B2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251" name="Text Box 15">
          <a:extLst>
            <a:ext uri="{FF2B5EF4-FFF2-40B4-BE49-F238E27FC236}">
              <a16:creationId xmlns:a16="http://schemas.microsoft.com/office/drawing/2014/main" id="{00000000-0008-0000-0500-0000B3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252" name="Text Box 15">
          <a:extLst>
            <a:ext uri="{FF2B5EF4-FFF2-40B4-BE49-F238E27FC236}">
              <a16:creationId xmlns:a16="http://schemas.microsoft.com/office/drawing/2014/main" id="{00000000-0008-0000-0500-0000B4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253" name="Text Box 15">
          <a:extLst>
            <a:ext uri="{FF2B5EF4-FFF2-40B4-BE49-F238E27FC236}">
              <a16:creationId xmlns:a16="http://schemas.microsoft.com/office/drawing/2014/main" id="{00000000-0008-0000-0500-0000B5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90</xdr:row>
      <xdr:rowOff>170392</xdr:rowOff>
    </xdr:from>
    <xdr:ext cx="95250" cy="213632"/>
    <xdr:sp macro="" textlink="">
      <xdr:nvSpPr>
        <xdr:cNvPr id="3254" name="Text Box 15">
          <a:extLst>
            <a:ext uri="{FF2B5EF4-FFF2-40B4-BE49-F238E27FC236}">
              <a16:creationId xmlns:a16="http://schemas.microsoft.com/office/drawing/2014/main" id="{00000000-0008-0000-0500-0000B6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5" name="Text Box 16">
          <a:extLst>
            <a:ext uri="{FF2B5EF4-FFF2-40B4-BE49-F238E27FC236}">
              <a16:creationId xmlns:a16="http://schemas.microsoft.com/office/drawing/2014/main" id="{00000000-0008-0000-0500-0000B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6" name="Text Box 17">
          <a:extLst>
            <a:ext uri="{FF2B5EF4-FFF2-40B4-BE49-F238E27FC236}">
              <a16:creationId xmlns:a16="http://schemas.microsoft.com/office/drawing/2014/main" id="{00000000-0008-0000-0500-0000B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7" name="Text Box 18">
          <a:extLst>
            <a:ext uri="{FF2B5EF4-FFF2-40B4-BE49-F238E27FC236}">
              <a16:creationId xmlns:a16="http://schemas.microsoft.com/office/drawing/2014/main" id="{00000000-0008-0000-0500-0000B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8" name="Text Box 19">
          <a:extLst>
            <a:ext uri="{FF2B5EF4-FFF2-40B4-BE49-F238E27FC236}">
              <a16:creationId xmlns:a16="http://schemas.microsoft.com/office/drawing/2014/main" id="{00000000-0008-0000-0500-0000B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59" name="Text Box 16">
          <a:extLst>
            <a:ext uri="{FF2B5EF4-FFF2-40B4-BE49-F238E27FC236}">
              <a16:creationId xmlns:a16="http://schemas.microsoft.com/office/drawing/2014/main" id="{00000000-0008-0000-0500-0000B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60" name="Text Box 17">
          <a:extLst>
            <a:ext uri="{FF2B5EF4-FFF2-40B4-BE49-F238E27FC236}">
              <a16:creationId xmlns:a16="http://schemas.microsoft.com/office/drawing/2014/main" id="{00000000-0008-0000-0500-0000B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61" name="Text Box 18">
          <a:extLst>
            <a:ext uri="{FF2B5EF4-FFF2-40B4-BE49-F238E27FC236}">
              <a16:creationId xmlns:a16="http://schemas.microsoft.com/office/drawing/2014/main" id="{00000000-0008-0000-0500-0000B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62" name="Text Box 19">
          <a:extLst>
            <a:ext uri="{FF2B5EF4-FFF2-40B4-BE49-F238E27FC236}">
              <a16:creationId xmlns:a16="http://schemas.microsoft.com/office/drawing/2014/main" id="{00000000-0008-0000-0500-0000B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3" name="Text Box 16">
          <a:extLst>
            <a:ext uri="{FF2B5EF4-FFF2-40B4-BE49-F238E27FC236}">
              <a16:creationId xmlns:a16="http://schemas.microsoft.com/office/drawing/2014/main" id="{00000000-0008-0000-0500-0000BF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4" name="Text Box 17">
          <a:extLst>
            <a:ext uri="{FF2B5EF4-FFF2-40B4-BE49-F238E27FC236}">
              <a16:creationId xmlns:a16="http://schemas.microsoft.com/office/drawing/2014/main" id="{00000000-0008-0000-0500-0000C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5" name="Text Box 18">
          <a:extLst>
            <a:ext uri="{FF2B5EF4-FFF2-40B4-BE49-F238E27FC236}">
              <a16:creationId xmlns:a16="http://schemas.microsoft.com/office/drawing/2014/main" id="{00000000-0008-0000-0500-0000C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6" name="Text Box 19">
          <a:extLst>
            <a:ext uri="{FF2B5EF4-FFF2-40B4-BE49-F238E27FC236}">
              <a16:creationId xmlns:a16="http://schemas.microsoft.com/office/drawing/2014/main" id="{00000000-0008-0000-0500-0000C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267" name="Text Box 15">
          <a:extLst>
            <a:ext uri="{FF2B5EF4-FFF2-40B4-BE49-F238E27FC236}">
              <a16:creationId xmlns:a16="http://schemas.microsoft.com/office/drawing/2014/main" id="{00000000-0008-0000-0500-0000C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68" name="Text Box 16">
          <a:extLst>
            <a:ext uri="{FF2B5EF4-FFF2-40B4-BE49-F238E27FC236}">
              <a16:creationId xmlns:a16="http://schemas.microsoft.com/office/drawing/2014/main" id="{00000000-0008-0000-0500-0000C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69" name="Text Box 17">
          <a:extLst>
            <a:ext uri="{FF2B5EF4-FFF2-40B4-BE49-F238E27FC236}">
              <a16:creationId xmlns:a16="http://schemas.microsoft.com/office/drawing/2014/main" id="{00000000-0008-0000-0500-0000C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70" name="Text Box 18">
          <a:extLst>
            <a:ext uri="{FF2B5EF4-FFF2-40B4-BE49-F238E27FC236}">
              <a16:creationId xmlns:a16="http://schemas.microsoft.com/office/drawing/2014/main" id="{00000000-0008-0000-0500-0000C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71" name="Text Box 19">
          <a:extLst>
            <a:ext uri="{FF2B5EF4-FFF2-40B4-BE49-F238E27FC236}">
              <a16:creationId xmlns:a16="http://schemas.microsoft.com/office/drawing/2014/main" id="{00000000-0008-0000-0500-0000C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72" name="Text Box 16">
          <a:extLst>
            <a:ext uri="{FF2B5EF4-FFF2-40B4-BE49-F238E27FC236}">
              <a16:creationId xmlns:a16="http://schemas.microsoft.com/office/drawing/2014/main" id="{00000000-0008-0000-0500-0000C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73" name="Text Box 17">
          <a:extLst>
            <a:ext uri="{FF2B5EF4-FFF2-40B4-BE49-F238E27FC236}">
              <a16:creationId xmlns:a16="http://schemas.microsoft.com/office/drawing/2014/main" id="{00000000-0008-0000-0500-0000C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74" name="Text Box 18">
          <a:extLst>
            <a:ext uri="{FF2B5EF4-FFF2-40B4-BE49-F238E27FC236}">
              <a16:creationId xmlns:a16="http://schemas.microsoft.com/office/drawing/2014/main" id="{00000000-0008-0000-0500-0000C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5" name="Text Box 16">
          <a:extLst>
            <a:ext uri="{FF2B5EF4-FFF2-40B4-BE49-F238E27FC236}">
              <a16:creationId xmlns:a16="http://schemas.microsoft.com/office/drawing/2014/main" id="{00000000-0008-0000-0500-0000C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6" name="Text Box 17">
          <a:extLst>
            <a:ext uri="{FF2B5EF4-FFF2-40B4-BE49-F238E27FC236}">
              <a16:creationId xmlns:a16="http://schemas.microsoft.com/office/drawing/2014/main" id="{00000000-0008-0000-0500-0000C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7" name="Text Box 18">
          <a:extLst>
            <a:ext uri="{FF2B5EF4-FFF2-40B4-BE49-F238E27FC236}">
              <a16:creationId xmlns:a16="http://schemas.microsoft.com/office/drawing/2014/main" id="{00000000-0008-0000-0500-0000C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8" name="Text Box 19">
          <a:extLst>
            <a:ext uri="{FF2B5EF4-FFF2-40B4-BE49-F238E27FC236}">
              <a16:creationId xmlns:a16="http://schemas.microsoft.com/office/drawing/2014/main" id="{00000000-0008-0000-0500-0000C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9" name="Text Box 16">
          <a:extLst>
            <a:ext uri="{FF2B5EF4-FFF2-40B4-BE49-F238E27FC236}">
              <a16:creationId xmlns:a16="http://schemas.microsoft.com/office/drawing/2014/main" id="{00000000-0008-0000-0500-0000C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80" name="Text Box 17">
          <a:extLst>
            <a:ext uri="{FF2B5EF4-FFF2-40B4-BE49-F238E27FC236}">
              <a16:creationId xmlns:a16="http://schemas.microsoft.com/office/drawing/2014/main" id="{00000000-0008-0000-0500-0000D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81" name="Text Box 18">
          <a:extLst>
            <a:ext uri="{FF2B5EF4-FFF2-40B4-BE49-F238E27FC236}">
              <a16:creationId xmlns:a16="http://schemas.microsoft.com/office/drawing/2014/main" id="{00000000-0008-0000-0500-0000D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82" name="Text Box 19">
          <a:extLst>
            <a:ext uri="{FF2B5EF4-FFF2-40B4-BE49-F238E27FC236}">
              <a16:creationId xmlns:a16="http://schemas.microsoft.com/office/drawing/2014/main" id="{00000000-0008-0000-0500-0000D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56743"/>
    <xdr:sp macro="" textlink="">
      <xdr:nvSpPr>
        <xdr:cNvPr id="3283" name="Text Box 15">
          <a:extLst>
            <a:ext uri="{FF2B5EF4-FFF2-40B4-BE49-F238E27FC236}">
              <a16:creationId xmlns:a16="http://schemas.microsoft.com/office/drawing/2014/main" id="{00000000-0008-0000-0500-0000D3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442269"/>
    <xdr:sp macro="" textlink="">
      <xdr:nvSpPr>
        <xdr:cNvPr id="3284" name="Text Box 15">
          <a:extLst>
            <a:ext uri="{FF2B5EF4-FFF2-40B4-BE49-F238E27FC236}">
              <a16:creationId xmlns:a16="http://schemas.microsoft.com/office/drawing/2014/main" id="{00000000-0008-0000-0500-0000D4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285" name="Text Box 15">
          <a:extLst>
            <a:ext uri="{FF2B5EF4-FFF2-40B4-BE49-F238E27FC236}">
              <a16:creationId xmlns:a16="http://schemas.microsoft.com/office/drawing/2014/main" id="{00000000-0008-0000-0500-0000D5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286" name="Text Box 15">
          <a:extLst>
            <a:ext uri="{FF2B5EF4-FFF2-40B4-BE49-F238E27FC236}">
              <a16:creationId xmlns:a16="http://schemas.microsoft.com/office/drawing/2014/main" id="{00000000-0008-0000-0500-0000D6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287" name="Text Box 15">
          <a:extLst>
            <a:ext uri="{FF2B5EF4-FFF2-40B4-BE49-F238E27FC236}">
              <a16:creationId xmlns:a16="http://schemas.microsoft.com/office/drawing/2014/main" id="{00000000-0008-0000-0500-0000D7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213632"/>
    <xdr:sp macro="" textlink="">
      <xdr:nvSpPr>
        <xdr:cNvPr id="3288" name="Text Box 15">
          <a:extLst>
            <a:ext uri="{FF2B5EF4-FFF2-40B4-BE49-F238E27FC236}">
              <a16:creationId xmlns:a16="http://schemas.microsoft.com/office/drawing/2014/main" id="{00000000-0008-0000-0500-0000D8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89" name="Text Box 16">
          <a:extLst>
            <a:ext uri="{FF2B5EF4-FFF2-40B4-BE49-F238E27FC236}">
              <a16:creationId xmlns:a16="http://schemas.microsoft.com/office/drawing/2014/main" id="{00000000-0008-0000-0500-0000D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90" name="Text Box 17">
          <a:extLst>
            <a:ext uri="{FF2B5EF4-FFF2-40B4-BE49-F238E27FC236}">
              <a16:creationId xmlns:a16="http://schemas.microsoft.com/office/drawing/2014/main" id="{00000000-0008-0000-0500-0000D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91" name="Text Box 18">
          <a:extLst>
            <a:ext uri="{FF2B5EF4-FFF2-40B4-BE49-F238E27FC236}">
              <a16:creationId xmlns:a16="http://schemas.microsoft.com/office/drawing/2014/main" id="{00000000-0008-0000-0500-0000D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92" name="Text Box 19">
          <a:extLst>
            <a:ext uri="{FF2B5EF4-FFF2-40B4-BE49-F238E27FC236}">
              <a16:creationId xmlns:a16="http://schemas.microsoft.com/office/drawing/2014/main" id="{00000000-0008-0000-0500-0000D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3" name="Text Box 16">
          <a:extLst>
            <a:ext uri="{FF2B5EF4-FFF2-40B4-BE49-F238E27FC236}">
              <a16:creationId xmlns:a16="http://schemas.microsoft.com/office/drawing/2014/main" id="{00000000-0008-0000-0500-0000D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4" name="Text Box 17">
          <a:extLst>
            <a:ext uri="{FF2B5EF4-FFF2-40B4-BE49-F238E27FC236}">
              <a16:creationId xmlns:a16="http://schemas.microsoft.com/office/drawing/2014/main" id="{00000000-0008-0000-0500-0000D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5" name="Text Box 18">
          <a:extLst>
            <a:ext uri="{FF2B5EF4-FFF2-40B4-BE49-F238E27FC236}">
              <a16:creationId xmlns:a16="http://schemas.microsoft.com/office/drawing/2014/main" id="{00000000-0008-0000-0500-0000D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6" name="Text Box 19">
          <a:extLst>
            <a:ext uri="{FF2B5EF4-FFF2-40B4-BE49-F238E27FC236}">
              <a16:creationId xmlns:a16="http://schemas.microsoft.com/office/drawing/2014/main" id="{00000000-0008-0000-0500-0000E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97" name="Text Box 16">
          <a:extLst>
            <a:ext uri="{FF2B5EF4-FFF2-40B4-BE49-F238E27FC236}">
              <a16:creationId xmlns:a16="http://schemas.microsoft.com/office/drawing/2014/main" id="{00000000-0008-0000-0500-0000E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98" name="Text Box 17">
          <a:extLst>
            <a:ext uri="{FF2B5EF4-FFF2-40B4-BE49-F238E27FC236}">
              <a16:creationId xmlns:a16="http://schemas.microsoft.com/office/drawing/2014/main" id="{00000000-0008-0000-0500-0000E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99" name="Text Box 18">
          <a:extLst>
            <a:ext uri="{FF2B5EF4-FFF2-40B4-BE49-F238E27FC236}">
              <a16:creationId xmlns:a16="http://schemas.microsoft.com/office/drawing/2014/main" id="{00000000-0008-0000-0500-0000E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300" name="Text Box 19">
          <a:extLst>
            <a:ext uri="{FF2B5EF4-FFF2-40B4-BE49-F238E27FC236}">
              <a16:creationId xmlns:a16="http://schemas.microsoft.com/office/drawing/2014/main" id="{00000000-0008-0000-0500-0000E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301" name="Text Box 15">
          <a:extLst>
            <a:ext uri="{FF2B5EF4-FFF2-40B4-BE49-F238E27FC236}">
              <a16:creationId xmlns:a16="http://schemas.microsoft.com/office/drawing/2014/main" id="{00000000-0008-0000-0500-0000E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2" name="Text Box 16">
          <a:extLst>
            <a:ext uri="{FF2B5EF4-FFF2-40B4-BE49-F238E27FC236}">
              <a16:creationId xmlns:a16="http://schemas.microsoft.com/office/drawing/2014/main" id="{00000000-0008-0000-0500-0000E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3" name="Text Box 17">
          <a:extLst>
            <a:ext uri="{FF2B5EF4-FFF2-40B4-BE49-F238E27FC236}">
              <a16:creationId xmlns:a16="http://schemas.microsoft.com/office/drawing/2014/main" id="{00000000-0008-0000-0500-0000E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4" name="Text Box 18">
          <a:extLst>
            <a:ext uri="{FF2B5EF4-FFF2-40B4-BE49-F238E27FC236}">
              <a16:creationId xmlns:a16="http://schemas.microsoft.com/office/drawing/2014/main" id="{00000000-0008-0000-0500-0000E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5" name="Text Box 19">
          <a:extLst>
            <a:ext uri="{FF2B5EF4-FFF2-40B4-BE49-F238E27FC236}">
              <a16:creationId xmlns:a16="http://schemas.microsoft.com/office/drawing/2014/main" id="{00000000-0008-0000-0500-0000E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3306" name="Text Box 15">
          <a:extLst>
            <a:ext uri="{FF2B5EF4-FFF2-40B4-BE49-F238E27FC236}">
              <a16:creationId xmlns:a16="http://schemas.microsoft.com/office/drawing/2014/main" id="{00000000-0008-0000-0500-0000EA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07" name="Text Box 16">
          <a:extLst>
            <a:ext uri="{FF2B5EF4-FFF2-40B4-BE49-F238E27FC236}">
              <a16:creationId xmlns:a16="http://schemas.microsoft.com/office/drawing/2014/main" id="{00000000-0008-0000-0500-0000E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08" name="Text Box 17">
          <a:extLst>
            <a:ext uri="{FF2B5EF4-FFF2-40B4-BE49-F238E27FC236}">
              <a16:creationId xmlns:a16="http://schemas.microsoft.com/office/drawing/2014/main" id="{00000000-0008-0000-0500-0000E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09" name="Text Box 18">
          <a:extLst>
            <a:ext uri="{FF2B5EF4-FFF2-40B4-BE49-F238E27FC236}">
              <a16:creationId xmlns:a16="http://schemas.microsoft.com/office/drawing/2014/main" id="{00000000-0008-0000-0500-0000E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0" name="Text Box 16">
          <a:extLst>
            <a:ext uri="{FF2B5EF4-FFF2-40B4-BE49-F238E27FC236}">
              <a16:creationId xmlns:a16="http://schemas.microsoft.com/office/drawing/2014/main" id="{00000000-0008-0000-0500-0000E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1" name="Text Box 17">
          <a:extLst>
            <a:ext uri="{FF2B5EF4-FFF2-40B4-BE49-F238E27FC236}">
              <a16:creationId xmlns:a16="http://schemas.microsoft.com/office/drawing/2014/main" id="{00000000-0008-0000-0500-0000E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2" name="Text Box 18">
          <a:extLst>
            <a:ext uri="{FF2B5EF4-FFF2-40B4-BE49-F238E27FC236}">
              <a16:creationId xmlns:a16="http://schemas.microsoft.com/office/drawing/2014/main" id="{00000000-0008-0000-0500-0000F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3" name="Text Box 19">
          <a:extLst>
            <a:ext uri="{FF2B5EF4-FFF2-40B4-BE49-F238E27FC236}">
              <a16:creationId xmlns:a16="http://schemas.microsoft.com/office/drawing/2014/main" id="{00000000-0008-0000-0500-0000F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4" name="Text Box 16">
          <a:extLst>
            <a:ext uri="{FF2B5EF4-FFF2-40B4-BE49-F238E27FC236}">
              <a16:creationId xmlns:a16="http://schemas.microsoft.com/office/drawing/2014/main" id="{00000000-0008-0000-0500-0000F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5" name="Text Box 17">
          <a:extLst>
            <a:ext uri="{FF2B5EF4-FFF2-40B4-BE49-F238E27FC236}">
              <a16:creationId xmlns:a16="http://schemas.microsoft.com/office/drawing/2014/main" id="{00000000-0008-0000-0500-0000F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6" name="Text Box 18">
          <a:extLst>
            <a:ext uri="{FF2B5EF4-FFF2-40B4-BE49-F238E27FC236}">
              <a16:creationId xmlns:a16="http://schemas.microsoft.com/office/drawing/2014/main" id="{00000000-0008-0000-0500-0000F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96</xdr:row>
      <xdr:rowOff>170392</xdr:rowOff>
    </xdr:from>
    <xdr:ext cx="95250" cy="213632"/>
    <xdr:sp macro="" textlink="">
      <xdr:nvSpPr>
        <xdr:cNvPr id="3317" name="Text Box 15">
          <a:extLst>
            <a:ext uri="{FF2B5EF4-FFF2-40B4-BE49-F238E27FC236}">
              <a16:creationId xmlns:a16="http://schemas.microsoft.com/office/drawing/2014/main" id="{00000000-0008-0000-0500-0000F5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18" name="Text Box 16">
          <a:extLst>
            <a:ext uri="{FF2B5EF4-FFF2-40B4-BE49-F238E27FC236}">
              <a16:creationId xmlns:a16="http://schemas.microsoft.com/office/drawing/2014/main" id="{00000000-0008-0000-0500-0000F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19" name="Text Box 17">
          <a:extLst>
            <a:ext uri="{FF2B5EF4-FFF2-40B4-BE49-F238E27FC236}">
              <a16:creationId xmlns:a16="http://schemas.microsoft.com/office/drawing/2014/main" id="{00000000-0008-0000-0500-0000F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20" name="Text Box 18">
          <a:extLst>
            <a:ext uri="{FF2B5EF4-FFF2-40B4-BE49-F238E27FC236}">
              <a16:creationId xmlns:a16="http://schemas.microsoft.com/office/drawing/2014/main" id="{00000000-0008-0000-0500-0000F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21" name="Text Box 19">
          <a:extLst>
            <a:ext uri="{FF2B5EF4-FFF2-40B4-BE49-F238E27FC236}">
              <a16:creationId xmlns:a16="http://schemas.microsoft.com/office/drawing/2014/main" id="{00000000-0008-0000-0500-0000F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2" name="Text Box 16">
          <a:extLst>
            <a:ext uri="{FF2B5EF4-FFF2-40B4-BE49-F238E27FC236}">
              <a16:creationId xmlns:a16="http://schemas.microsoft.com/office/drawing/2014/main" id="{00000000-0008-0000-0500-0000F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3" name="Text Box 17">
          <a:extLst>
            <a:ext uri="{FF2B5EF4-FFF2-40B4-BE49-F238E27FC236}">
              <a16:creationId xmlns:a16="http://schemas.microsoft.com/office/drawing/2014/main" id="{00000000-0008-0000-0500-0000F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4" name="Text Box 18">
          <a:extLst>
            <a:ext uri="{FF2B5EF4-FFF2-40B4-BE49-F238E27FC236}">
              <a16:creationId xmlns:a16="http://schemas.microsoft.com/office/drawing/2014/main" id="{00000000-0008-0000-0500-0000F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5" name="Text Box 19">
          <a:extLst>
            <a:ext uri="{FF2B5EF4-FFF2-40B4-BE49-F238E27FC236}">
              <a16:creationId xmlns:a16="http://schemas.microsoft.com/office/drawing/2014/main" id="{00000000-0008-0000-0500-0000F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6" name="Text Box 16">
          <a:extLst>
            <a:ext uri="{FF2B5EF4-FFF2-40B4-BE49-F238E27FC236}">
              <a16:creationId xmlns:a16="http://schemas.microsoft.com/office/drawing/2014/main" id="{00000000-0008-0000-0500-0000FE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7" name="Text Box 17">
          <a:extLst>
            <a:ext uri="{FF2B5EF4-FFF2-40B4-BE49-F238E27FC236}">
              <a16:creationId xmlns:a16="http://schemas.microsoft.com/office/drawing/2014/main" id="{00000000-0008-0000-0500-0000F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8" name="Text Box 18">
          <a:extLst>
            <a:ext uri="{FF2B5EF4-FFF2-40B4-BE49-F238E27FC236}">
              <a16:creationId xmlns:a16="http://schemas.microsoft.com/office/drawing/2014/main" id="{00000000-0008-0000-0500-00000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9" name="Text Box 19">
          <a:extLst>
            <a:ext uri="{FF2B5EF4-FFF2-40B4-BE49-F238E27FC236}">
              <a16:creationId xmlns:a16="http://schemas.microsoft.com/office/drawing/2014/main" id="{00000000-0008-0000-0500-000001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330" name="Text Box 15">
          <a:extLst>
            <a:ext uri="{FF2B5EF4-FFF2-40B4-BE49-F238E27FC236}">
              <a16:creationId xmlns:a16="http://schemas.microsoft.com/office/drawing/2014/main" id="{00000000-0008-0000-0500-00000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1" name="Text Box 16">
          <a:extLst>
            <a:ext uri="{FF2B5EF4-FFF2-40B4-BE49-F238E27FC236}">
              <a16:creationId xmlns:a16="http://schemas.microsoft.com/office/drawing/2014/main" id="{00000000-0008-0000-0500-00000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2" name="Text Box 17">
          <a:extLst>
            <a:ext uri="{FF2B5EF4-FFF2-40B4-BE49-F238E27FC236}">
              <a16:creationId xmlns:a16="http://schemas.microsoft.com/office/drawing/2014/main" id="{00000000-0008-0000-0500-00000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3" name="Text Box 18">
          <a:extLst>
            <a:ext uri="{FF2B5EF4-FFF2-40B4-BE49-F238E27FC236}">
              <a16:creationId xmlns:a16="http://schemas.microsoft.com/office/drawing/2014/main" id="{00000000-0008-0000-0500-00000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4" name="Text Box 19">
          <a:extLst>
            <a:ext uri="{FF2B5EF4-FFF2-40B4-BE49-F238E27FC236}">
              <a16:creationId xmlns:a16="http://schemas.microsoft.com/office/drawing/2014/main" id="{00000000-0008-0000-0500-00000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35" name="Text Box 16">
          <a:extLst>
            <a:ext uri="{FF2B5EF4-FFF2-40B4-BE49-F238E27FC236}">
              <a16:creationId xmlns:a16="http://schemas.microsoft.com/office/drawing/2014/main" id="{00000000-0008-0000-0500-00000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36" name="Text Box 17">
          <a:extLst>
            <a:ext uri="{FF2B5EF4-FFF2-40B4-BE49-F238E27FC236}">
              <a16:creationId xmlns:a16="http://schemas.microsoft.com/office/drawing/2014/main" id="{00000000-0008-0000-0500-00000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96</xdr:row>
      <xdr:rowOff>15875</xdr:rowOff>
    </xdr:from>
    <xdr:ext cx="95250" cy="171450"/>
    <xdr:sp macro="" textlink="">
      <xdr:nvSpPr>
        <xdr:cNvPr id="3337" name="Text Box 18">
          <a:extLst>
            <a:ext uri="{FF2B5EF4-FFF2-40B4-BE49-F238E27FC236}">
              <a16:creationId xmlns:a16="http://schemas.microsoft.com/office/drawing/2014/main" id="{00000000-0008-0000-0500-000009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38" name="Text Box 16">
          <a:extLst>
            <a:ext uri="{FF2B5EF4-FFF2-40B4-BE49-F238E27FC236}">
              <a16:creationId xmlns:a16="http://schemas.microsoft.com/office/drawing/2014/main" id="{00000000-0008-0000-0500-00000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39" name="Text Box 17">
          <a:extLst>
            <a:ext uri="{FF2B5EF4-FFF2-40B4-BE49-F238E27FC236}">
              <a16:creationId xmlns:a16="http://schemas.microsoft.com/office/drawing/2014/main" id="{00000000-0008-0000-0500-00000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40" name="Text Box 18">
          <a:extLst>
            <a:ext uri="{FF2B5EF4-FFF2-40B4-BE49-F238E27FC236}">
              <a16:creationId xmlns:a16="http://schemas.microsoft.com/office/drawing/2014/main" id="{00000000-0008-0000-0500-00000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41" name="Text Box 19">
          <a:extLst>
            <a:ext uri="{FF2B5EF4-FFF2-40B4-BE49-F238E27FC236}">
              <a16:creationId xmlns:a16="http://schemas.microsoft.com/office/drawing/2014/main" id="{00000000-0008-0000-0500-00000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42" name="Text Box 16">
          <a:extLst>
            <a:ext uri="{FF2B5EF4-FFF2-40B4-BE49-F238E27FC236}">
              <a16:creationId xmlns:a16="http://schemas.microsoft.com/office/drawing/2014/main" id="{00000000-0008-0000-0500-00000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96</xdr:row>
      <xdr:rowOff>170392</xdr:rowOff>
    </xdr:from>
    <xdr:ext cx="95250" cy="213632"/>
    <xdr:sp macro="" textlink="">
      <xdr:nvSpPr>
        <xdr:cNvPr id="3343" name="Text Box 15">
          <a:extLst>
            <a:ext uri="{FF2B5EF4-FFF2-40B4-BE49-F238E27FC236}">
              <a16:creationId xmlns:a16="http://schemas.microsoft.com/office/drawing/2014/main" id="{00000000-0008-0000-0500-00000F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3344" name="Text Box 15">
          <a:extLst>
            <a:ext uri="{FF2B5EF4-FFF2-40B4-BE49-F238E27FC236}">
              <a16:creationId xmlns:a16="http://schemas.microsoft.com/office/drawing/2014/main" id="{00000000-0008-0000-0500-000010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504825</xdr:rowOff>
    </xdr:from>
    <xdr:ext cx="95250" cy="442269"/>
    <xdr:sp macro="" textlink="">
      <xdr:nvSpPr>
        <xdr:cNvPr id="3345" name="Text Box 15">
          <a:extLst>
            <a:ext uri="{FF2B5EF4-FFF2-40B4-BE49-F238E27FC236}">
              <a16:creationId xmlns:a16="http://schemas.microsoft.com/office/drawing/2014/main" id="{00000000-0008-0000-0500-00001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346" name="Text Box 15">
          <a:extLst>
            <a:ext uri="{FF2B5EF4-FFF2-40B4-BE49-F238E27FC236}">
              <a16:creationId xmlns:a16="http://schemas.microsoft.com/office/drawing/2014/main" id="{00000000-0008-0000-0500-00001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347" name="Text Box 15">
          <a:extLst>
            <a:ext uri="{FF2B5EF4-FFF2-40B4-BE49-F238E27FC236}">
              <a16:creationId xmlns:a16="http://schemas.microsoft.com/office/drawing/2014/main" id="{00000000-0008-0000-0500-00001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348" name="Text Box 15">
          <a:extLst>
            <a:ext uri="{FF2B5EF4-FFF2-40B4-BE49-F238E27FC236}">
              <a16:creationId xmlns:a16="http://schemas.microsoft.com/office/drawing/2014/main" id="{00000000-0008-0000-0500-00001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96</xdr:row>
      <xdr:rowOff>170392</xdr:rowOff>
    </xdr:from>
    <xdr:ext cx="95250" cy="213632"/>
    <xdr:sp macro="" textlink="">
      <xdr:nvSpPr>
        <xdr:cNvPr id="3349" name="Text Box 15">
          <a:extLst>
            <a:ext uri="{FF2B5EF4-FFF2-40B4-BE49-F238E27FC236}">
              <a16:creationId xmlns:a16="http://schemas.microsoft.com/office/drawing/2014/main" id="{00000000-0008-0000-0500-000015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0" name="Text Box 16">
          <a:extLst>
            <a:ext uri="{FF2B5EF4-FFF2-40B4-BE49-F238E27FC236}">
              <a16:creationId xmlns:a16="http://schemas.microsoft.com/office/drawing/2014/main" id="{00000000-0008-0000-0500-00001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1" name="Text Box 17">
          <a:extLst>
            <a:ext uri="{FF2B5EF4-FFF2-40B4-BE49-F238E27FC236}">
              <a16:creationId xmlns:a16="http://schemas.microsoft.com/office/drawing/2014/main" id="{00000000-0008-0000-0500-00001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2" name="Text Box 18">
          <a:extLst>
            <a:ext uri="{FF2B5EF4-FFF2-40B4-BE49-F238E27FC236}">
              <a16:creationId xmlns:a16="http://schemas.microsoft.com/office/drawing/2014/main" id="{00000000-0008-0000-0500-00001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3" name="Text Box 19">
          <a:extLst>
            <a:ext uri="{FF2B5EF4-FFF2-40B4-BE49-F238E27FC236}">
              <a16:creationId xmlns:a16="http://schemas.microsoft.com/office/drawing/2014/main" id="{00000000-0008-0000-0500-00001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4" name="Text Box 16">
          <a:extLst>
            <a:ext uri="{FF2B5EF4-FFF2-40B4-BE49-F238E27FC236}">
              <a16:creationId xmlns:a16="http://schemas.microsoft.com/office/drawing/2014/main" id="{00000000-0008-0000-0500-00001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5" name="Text Box 17">
          <a:extLst>
            <a:ext uri="{FF2B5EF4-FFF2-40B4-BE49-F238E27FC236}">
              <a16:creationId xmlns:a16="http://schemas.microsoft.com/office/drawing/2014/main" id="{00000000-0008-0000-0500-00001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6" name="Text Box 18">
          <a:extLst>
            <a:ext uri="{FF2B5EF4-FFF2-40B4-BE49-F238E27FC236}">
              <a16:creationId xmlns:a16="http://schemas.microsoft.com/office/drawing/2014/main" id="{00000000-0008-0000-0500-00001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7" name="Text Box 19">
          <a:extLst>
            <a:ext uri="{FF2B5EF4-FFF2-40B4-BE49-F238E27FC236}">
              <a16:creationId xmlns:a16="http://schemas.microsoft.com/office/drawing/2014/main" id="{00000000-0008-0000-0500-00001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58" name="Text Box 16">
          <a:extLst>
            <a:ext uri="{FF2B5EF4-FFF2-40B4-BE49-F238E27FC236}">
              <a16:creationId xmlns:a16="http://schemas.microsoft.com/office/drawing/2014/main" id="{00000000-0008-0000-0500-00001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59" name="Text Box 17">
          <a:extLst>
            <a:ext uri="{FF2B5EF4-FFF2-40B4-BE49-F238E27FC236}">
              <a16:creationId xmlns:a16="http://schemas.microsoft.com/office/drawing/2014/main" id="{00000000-0008-0000-0500-00001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60" name="Text Box 18">
          <a:extLst>
            <a:ext uri="{FF2B5EF4-FFF2-40B4-BE49-F238E27FC236}">
              <a16:creationId xmlns:a16="http://schemas.microsoft.com/office/drawing/2014/main" id="{00000000-0008-0000-0500-00002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61" name="Text Box 19">
          <a:extLst>
            <a:ext uri="{FF2B5EF4-FFF2-40B4-BE49-F238E27FC236}">
              <a16:creationId xmlns:a16="http://schemas.microsoft.com/office/drawing/2014/main" id="{00000000-0008-0000-0500-00002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62" name="Text Box 15">
          <a:extLst>
            <a:ext uri="{FF2B5EF4-FFF2-40B4-BE49-F238E27FC236}">
              <a16:creationId xmlns:a16="http://schemas.microsoft.com/office/drawing/2014/main" id="{00000000-0008-0000-0500-00002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3" name="Text Box 16">
          <a:extLst>
            <a:ext uri="{FF2B5EF4-FFF2-40B4-BE49-F238E27FC236}">
              <a16:creationId xmlns:a16="http://schemas.microsoft.com/office/drawing/2014/main" id="{00000000-0008-0000-0500-00002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4" name="Text Box 17">
          <a:extLst>
            <a:ext uri="{FF2B5EF4-FFF2-40B4-BE49-F238E27FC236}">
              <a16:creationId xmlns:a16="http://schemas.microsoft.com/office/drawing/2014/main" id="{00000000-0008-0000-0500-00002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5" name="Text Box 18">
          <a:extLst>
            <a:ext uri="{FF2B5EF4-FFF2-40B4-BE49-F238E27FC236}">
              <a16:creationId xmlns:a16="http://schemas.microsoft.com/office/drawing/2014/main" id="{00000000-0008-0000-0500-00002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6" name="Text Box 19">
          <a:extLst>
            <a:ext uri="{FF2B5EF4-FFF2-40B4-BE49-F238E27FC236}">
              <a16:creationId xmlns:a16="http://schemas.microsoft.com/office/drawing/2014/main" id="{00000000-0008-0000-0500-00002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67" name="Text Box 16">
          <a:extLst>
            <a:ext uri="{FF2B5EF4-FFF2-40B4-BE49-F238E27FC236}">
              <a16:creationId xmlns:a16="http://schemas.microsoft.com/office/drawing/2014/main" id="{00000000-0008-0000-0500-00002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68" name="Text Box 17">
          <a:extLst>
            <a:ext uri="{FF2B5EF4-FFF2-40B4-BE49-F238E27FC236}">
              <a16:creationId xmlns:a16="http://schemas.microsoft.com/office/drawing/2014/main" id="{00000000-0008-0000-0500-00002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69" name="Text Box 18">
          <a:extLst>
            <a:ext uri="{FF2B5EF4-FFF2-40B4-BE49-F238E27FC236}">
              <a16:creationId xmlns:a16="http://schemas.microsoft.com/office/drawing/2014/main" id="{00000000-0008-0000-0500-00002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0" name="Text Box 16">
          <a:extLst>
            <a:ext uri="{FF2B5EF4-FFF2-40B4-BE49-F238E27FC236}">
              <a16:creationId xmlns:a16="http://schemas.microsoft.com/office/drawing/2014/main" id="{00000000-0008-0000-0500-00002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1" name="Text Box 17">
          <a:extLst>
            <a:ext uri="{FF2B5EF4-FFF2-40B4-BE49-F238E27FC236}">
              <a16:creationId xmlns:a16="http://schemas.microsoft.com/office/drawing/2014/main" id="{00000000-0008-0000-0500-00002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2" name="Text Box 18">
          <a:extLst>
            <a:ext uri="{FF2B5EF4-FFF2-40B4-BE49-F238E27FC236}">
              <a16:creationId xmlns:a16="http://schemas.microsoft.com/office/drawing/2014/main" id="{00000000-0008-0000-0500-00002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3" name="Text Box 19">
          <a:extLst>
            <a:ext uri="{FF2B5EF4-FFF2-40B4-BE49-F238E27FC236}">
              <a16:creationId xmlns:a16="http://schemas.microsoft.com/office/drawing/2014/main" id="{00000000-0008-0000-0500-00002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4" name="Text Box 16">
          <a:extLst>
            <a:ext uri="{FF2B5EF4-FFF2-40B4-BE49-F238E27FC236}">
              <a16:creationId xmlns:a16="http://schemas.microsoft.com/office/drawing/2014/main" id="{00000000-0008-0000-0500-00002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5" name="Text Box 17">
          <a:extLst>
            <a:ext uri="{FF2B5EF4-FFF2-40B4-BE49-F238E27FC236}">
              <a16:creationId xmlns:a16="http://schemas.microsoft.com/office/drawing/2014/main" id="{00000000-0008-0000-0500-00002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6" name="Text Box 18">
          <a:extLst>
            <a:ext uri="{FF2B5EF4-FFF2-40B4-BE49-F238E27FC236}">
              <a16:creationId xmlns:a16="http://schemas.microsoft.com/office/drawing/2014/main" id="{00000000-0008-0000-0500-00003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7" name="Text Box 19">
          <a:extLst>
            <a:ext uri="{FF2B5EF4-FFF2-40B4-BE49-F238E27FC236}">
              <a16:creationId xmlns:a16="http://schemas.microsoft.com/office/drawing/2014/main" id="{00000000-0008-0000-0500-00003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56743"/>
    <xdr:sp macro="" textlink="">
      <xdr:nvSpPr>
        <xdr:cNvPr id="3378" name="Text Box 15">
          <a:extLst>
            <a:ext uri="{FF2B5EF4-FFF2-40B4-BE49-F238E27FC236}">
              <a16:creationId xmlns:a16="http://schemas.microsoft.com/office/drawing/2014/main" id="{00000000-0008-0000-0500-000032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504825</xdr:rowOff>
    </xdr:from>
    <xdr:ext cx="95250" cy="442269"/>
    <xdr:sp macro="" textlink="">
      <xdr:nvSpPr>
        <xdr:cNvPr id="3379" name="Text Box 15">
          <a:extLst>
            <a:ext uri="{FF2B5EF4-FFF2-40B4-BE49-F238E27FC236}">
              <a16:creationId xmlns:a16="http://schemas.microsoft.com/office/drawing/2014/main" id="{00000000-0008-0000-0500-000033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380" name="Text Box 15">
          <a:extLst>
            <a:ext uri="{FF2B5EF4-FFF2-40B4-BE49-F238E27FC236}">
              <a16:creationId xmlns:a16="http://schemas.microsoft.com/office/drawing/2014/main" id="{00000000-0008-0000-0500-000034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381" name="Text Box 15">
          <a:extLst>
            <a:ext uri="{FF2B5EF4-FFF2-40B4-BE49-F238E27FC236}">
              <a16:creationId xmlns:a16="http://schemas.microsoft.com/office/drawing/2014/main" id="{00000000-0008-0000-0500-000035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382" name="Text Box 15">
          <a:extLst>
            <a:ext uri="{FF2B5EF4-FFF2-40B4-BE49-F238E27FC236}">
              <a16:creationId xmlns:a16="http://schemas.microsoft.com/office/drawing/2014/main" id="{00000000-0008-0000-0500-000036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504825</xdr:rowOff>
    </xdr:from>
    <xdr:ext cx="95250" cy="213632"/>
    <xdr:sp macro="" textlink="">
      <xdr:nvSpPr>
        <xdr:cNvPr id="3383" name="Text Box 15">
          <a:extLst>
            <a:ext uri="{FF2B5EF4-FFF2-40B4-BE49-F238E27FC236}">
              <a16:creationId xmlns:a16="http://schemas.microsoft.com/office/drawing/2014/main" id="{00000000-0008-0000-0500-000037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4" name="Text Box 16">
          <a:extLst>
            <a:ext uri="{FF2B5EF4-FFF2-40B4-BE49-F238E27FC236}">
              <a16:creationId xmlns:a16="http://schemas.microsoft.com/office/drawing/2014/main" id="{00000000-0008-0000-0500-00003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5" name="Text Box 17">
          <a:extLst>
            <a:ext uri="{FF2B5EF4-FFF2-40B4-BE49-F238E27FC236}">
              <a16:creationId xmlns:a16="http://schemas.microsoft.com/office/drawing/2014/main" id="{00000000-0008-0000-0500-00003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6" name="Text Box 18">
          <a:extLst>
            <a:ext uri="{FF2B5EF4-FFF2-40B4-BE49-F238E27FC236}">
              <a16:creationId xmlns:a16="http://schemas.microsoft.com/office/drawing/2014/main" id="{00000000-0008-0000-0500-00003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7" name="Text Box 19">
          <a:extLst>
            <a:ext uri="{FF2B5EF4-FFF2-40B4-BE49-F238E27FC236}">
              <a16:creationId xmlns:a16="http://schemas.microsoft.com/office/drawing/2014/main" id="{00000000-0008-0000-0500-00003B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88" name="Text Box 16">
          <a:extLst>
            <a:ext uri="{FF2B5EF4-FFF2-40B4-BE49-F238E27FC236}">
              <a16:creationId xmlns:a16="http://schemas.microsoft.com/office/drawing/2014/main" id="{00000000-0008-0000-0500-00003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89" name="Text Box 17">
          <a:extLst>
            <a:ext uri="{FF2B5EF4-FFF2-40B4-BE49-F238E27FC236}">
              <a16:creationId xmlns:a16="http://schemas.microsoft.com/office/drawing/2014/main" id="{00000000-0008-0000-0500-00003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90" name="Text Box 18">
          <a:extLst>
            <a:ext uri="{FF2B5EF4-FFF2-40B4-BE49-F238E27FC236}">
              <a16:creationId xmlns:a16="http://schemas.microsoft.com/office/drawing/2014/main" id="{00000000-0008-0000-0500-00003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91" name="Text Box 19">
          <a:extLst>
            <a:ext uri="{FF2B5EF4-FFF2-40B4-BE49-F238E27FC236}">
              <a16:creationId xmlns:a16="http://schemas.microsoft.com/office/drawing/2014/main" id="{00000000-0008-0000-0500-00003F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2" name="Text Box 16">
          <a:extLst>
            <a:ext uri="{FF2B5EF4-FFF2-40B4-BE49-F238E27FC236}">
              <a16:creationId xmlns:a16="http://schemas.microsoft.com/office/drawing/2014/main" id="{00000000-0008-0000-0500-00004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3" name="Text Box 17">
          <a:extLst>
            <a:ext uri="{FF2B5EF4-FFF2-40B4-BE49-F238E27FC236}">
              <a16:creationId xmlns:a16="http://schemas.microsoft.com/office/drawing/2014/main" id="{00000000-0008-0000-0500-00004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4" name="Text Box 18">
          <a:extLst>
            <a:ext uri="{FF2B5EF4-FFF2-40B4-BE49-F238E27FC236}">
              <a16:creationId xmlns:a16="http://schemas.microsoft.com/office/drawing/2014/main" id="{00000000-0008-0000-0500-00004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5" name="Text Box 19">
          <a:extLst>
            <a:ext uri="{FF2B5EF4-FFF2-40B4-BE49-F238E27FC236}">
              <a16:creationId xmlns:a16="http://schemas.microsoft.com/office/drawing/2014/main" id="{00000000-0008-0000-0500-000043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96" name="Text Box 15">
          <a:extLst>
            <a:ext uri="{FF2B5EF4-FFF2-40B4-BE49-F238E27FC236}">
              <a16:creationId xmlns:a16="http://schemas.microsoft.com/office/drawing/2014/main" id="{00000000-0008-0000-0500-000044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97" name="Text Box 16">
          <a:extLst>
            <a:ext uri="{FF2B5EF4-FFF2-40B4-BE49-F238E27FC236}">
              <a16:creationId xmlns:a16="http://schemas.microsoft.com/office/drawing/2014/main" id="{00000000-0008-0000-0500-00004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98" name="Text Box 17">
          <a:extLst>
            <a:ext uri="{FF2B5EF4-FFF2-40B4-BE49-F238E27FC236}">
              <a16:creationId xmlns:a16="http://schemas.microsoft.com/office/drawing/2014/main" id="{00000000-0008-0000-0500-00004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99" name="Text Box 18">
          <a:extLst>
            <a:ext uri="{FF2B5EF4-FFF2-40B4-BE49-F238E27FC236}">
              <a16:creationId xmlns:a16="http://schemas.microsoft.com/office/drawing/2014/main" id="{00000000-0008-0000-0500-00004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00" name="Text Box 19">
          <a:extLst>
            <a:ext uri="{FF2B5EF4-FFF2-40B4-BE49-F238E27FC236}">
              <a16:creationId xmlns:a16="http://schemas.microsoft.com/office/drawing/2014/main" id="{00000000-0008-0000-0500-00004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442269"/>
    <xdr:sp macro="" textlink="">
      <xdr:nvSpPr>
        <xdr:cNvPr id="3401" name="Text Box 15">
          <a:extLst>
            <a:ext uri="{FF2B5EF4-FFF2-40B4-BE49-F238E27FC236}">
              <a16:creationId xmlns:a16="http://schemas.microsoft.com/office/drawing/2014/main" id="{00000000-0008-0000-0500-000049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02" name="Text Box 16">
          <a:extLst>
            <a:ext uri="{FF2B5EF4-FFF2-40B4-BE49-F238E27FC236}">
              <a16:creationId xmlns:a16="http://schemas.microsoft.com/office/drawing/2014/main" id="{00000000-0008-0000-0500-00004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03" name="Text Box 17">
          <a:extLst>
            <a:ext uri="{FF2B5EF4-FFF2-40B4-BE49-F238E27FC236}">
              <a16:creationId xmlns:a16="http://schemas.microsoft.com/office/drawing/2014/main" id="{00000000-0008-0000-0500-00004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04" name="Text Box 18">
          <a:extLst>
            <a:ext uri="{FF2B5EF4-FFF2-40B4-BE49-F238E27FC236}">
              <a16:creationId xmlns:a16="http://schemas.microsoft.com/office/drawing/2014/main" id="{00000000-0008-0000-0500-00004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5" name="Text Box 16">
          <a:extLst>
            <a:ext uri="{FF2B5EF4-FFF2-40B4-BE49-F238E27FC236}">
              <a16:creationId xmlns:a16="http://schemas.microsoft.com/office/drawing/2014/main" id="{00000000-0008-0000-0500-00004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6" name="Text Box 17">
          <a:extLst>
            <a:ext uri="{FF2B5EF4-FFF2-40B4-BE49-F238E27FC236}">
              <a16:creationId xmlns:a16="http://schemas.microsoft.com/office/drawing/2014/main" id="{00000000-0008-0000-0500-00004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7" name="Text Box 18">
          <a:extLst>
            <a:ext uri="{FF2B5EF4-FFF2-40B4-BE49-F238E27FC236}">
              <a16:creationId xmlns:a16="http://schemas.microsoft.com/office/drawing/2014/main" id="{00000000-0008-0000-0500-00004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8" name="Text Box 19">
          <a:extLst>
            <a:ext uri="{FF2B5EF4-FFF2-40B4-BE49-F238E27FC236}">
              <a16:creationId xmlns:a16="http://schemas.microsoft.com/office/drawing/2014/main" id="{00000000-0008-0000-0500-00005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9" name="Text Box 16">
          <a:extLst>
            <a:ext uri="{FF2B5EF4-FFF2-40B4-BE49-F238E27FC236}">
              <a16:creationId xmlns:a16="http://schemas.microsoft.com/office/drawing/2014/main" id="{00000000-0008-0000-0500-00005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10" name="Text Box 17">
          <a:extLst>
            <a:ext uri="{FF2B5EF4-FFF2-40B4-BE49-F238E27FC236}">
              <a16:creationId xmlns:a16="http://schemas.microsoft.com/office/drawing/2014/main" id="{00000000-0008-0000-0500-00005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11" name="Text Box 18">
          <a:extLst>
            <a:ext uri="{FF2B5EF4-FFF2-40B4-BE49-F238E27FC236}">
              <a16:creationId xmlns:a16="http://schemas.microsoft.com/office/drawing/2014/main" id="{00000000-0008-0000-0500-000053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102</xdr:row>
      <xdr:rowOff>170392</xdr:rowOff>
    </xdr:from>
    <xdr:ext cx="95250" cy="213632"/>
    <xdr:sp macro="" textlink="">
      <xdr:nvSpPr>
        <xdr:cNvPr id="3412" name="Text Box 15">
          <a:extLst>
            <a:ext uri="{FF2B5EF4-FFF2-40B4-BE49-F238E27FC236}">
              <a16:creationId xmlns:a16="http://schemas.microsoft.com/office/drawing/2014/main" id="{00000000-0008-0000-0500-000054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3" name="Text Box 16">
          <a:extLst>
            <a:ext uri="{FF2B5EF4-FFF2-40B4-BE49-F238E27FC236}">
              <a16:creationId xmlns:a16="http://schemas.microsoft.com/office/drawing/2014/main" id="{00000000-0008-0000-0500-00005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4" name="Text Box 17">
          <a:extLst>
            <a:ext uri="{FF2B5EF4-FFF2-40B4-BE49-F238E27FC236}">
              <a16:creationId xmlns:a16="http://schemas.microsoft.com/office/drawing/2014/main" id="{00000000-0008-0000-0500-00005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5" name="Text Box 18">
          <a:extLst>
            <a:ext uri="{FF2B5EF4-FFF2-40B4-BE49-F238E27FC236}">
              <a16:creationId xmlns:a16="http://schemas.microsoft.com/office/drawing/2014/main" id="{00000000-0008-0000-0500-00005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6" name="Text Box 19">
          <a:extLst>
            <a:ext uri="{FF2B5EF4-FFF2-40B4-BE49-F238E27FC236}">
              <a16:creationId xmlns:a16="http://schemas.microsoft.com/office/drawing/2014/main" id="{00000000-0008-0000-0500-00005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17" name="Text Box 16">
          <a:extLst>
            <a:ext uri="{FF2B5EF4-FFF2-40B4-BE49-F238E27FC236}">
              <a16:creationId xmlns:a16="http://schemas.microsoft.com/office/drawing/2014/main" id="{00000000-0008-0000-0500-00005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18" name="Text Box 17">
          <a:extLst>
            <a:ext uri="{FF2B5EF4-FFF2-40B4-BE49-F238E27FC236}">
              <a16:creationId xmlns:a16="http://schemas.microsoft.com/office/drawing/2014/main" id="{00000000-0008-0000-0500-00005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19" name="Text Box 18">
          <a:extLst>
            <a:ext uri="{FF2B5EF4-FFF2-40B4-BE49-F238E27FC236}">
              <a16:creationId xmlns:a16="http://schemas.microsoft.com/office/drawing/2014/main" id="{00000000-0008-0000-0500-00005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20" name="Text Box 19">
          <a:extLst>
            <a:ext uri="{FF2B5EF4-FFF2-40B4-BE49-F238E27FC236}">
              <a16:creationId xmlns:a16="http://schemas.microsoft.com/office/drawing/2014/main" id="{00000000-0008-0000-0500-00005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1" name="Text Box 16">
          <a:extLst>
            <a:ext uri="{FF2B5EF4-FFF2-40B4-BE49-F238E27FC236}">
              <a16:creationId xmlns:a16="http://schemas.microsoft.com/office/drawing/2014/main" id="{00000000-0008-0000-0500-00005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2" name="Text Box 17">
          <a:extLst>
            <a:ext uri="{FF2B5EF4-FFF2-40B4-BE49-F238E27FC236}">
              <a16:creationId xmlns:a16="http://schemas.microsoft.com/office/drawing/2014/main" id="{00000000-0008-0000-0500-00005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3" name="Text Box 18">
          <a:extLst>
            <a:ext uri="{FF2B5EF4-FFF2-40B4-BE49-F238E27FC236}">
              <a16:creationId xmlns:a16="http://schemas.microsoft.com/office/drawing/2014/main" id="{00000000-0008-0000-0500-00005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4" name="Text Box 19">
          <a:extLst>
            <a:ext uri="{FF2B5EF4-FFF2-40B4-BE49-F238E27FC236}">
              <a16:creationId xmlns:a16="http://schemas.microsoft.com/office/drawing/2014/main" id="{00000000-0008-0000-0500-00006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425" name="Text Box 15">
          <a:extLst>
            <a:ext uri="{FF2B5EF4-FFF2-40B4-BE49-F238E27FC236}">
              <a16:creationId xmlns:a16="http://schemas.microsoft.com/office/drawing/2014/main" id="{00000000-0008-0000-0500-00006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6" name="Text Box 16">
          <a:extLst>
            <a:ext uri="{FF2B5EF4-FFF2-40B4-BE49-F238E27FC236}">
              <a16:creationId xmlns:a16="http://schemas.microsoft.com/office/drawing/2014/main" id="{00000000-0008-0000-0500-00006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7" name="Text Box 17">
          <a:extLst>
            <a:ext uri="{FF2B5EF4-FFF2-40B4-BE49-F238E27FC236}">
              <a16:creationId xmlns:a16="http://schemas.microsoft.com/office/drawing/2014/main" id="{00000000-0008-0000-0500-00006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8" name="Text Box 18">
          <a:extLst>
            <a:ext uri="{FF2B5EF4-FFF2-40B4-BE49-F238E27FC236}">
              <a16:creationId xmlns:a16="http://schemas.microsoft.com/office/drawing/2014/main" id="{00000000-0008-0000-0500-00006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9" name="Text Box 19">
          <a:extLst>
            <a:ext uri="{FF2B5EF4-FFF2-40B4-BE49-F238E27FC236}">
              <a16:creationId xmlns:a16="http://schemas.microsoft.com/office/drawing/2014/main" id="{00000000-0008-0000-0500-00006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30" name="Text Box 16">
          <a:extLst>
            <a:ext uri="{FF2B5EF4-FFF2-40B4-BE49-F238E27FC236}">
              <a16:creationId xmlns:a16="http://schemas.microsoft.com/office/drawing/2014/main" id="{00000000-0008-0000-0500-00006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31" name="Text Box 17">
          <a:extLst>
            <a:ext uri="{FF2B5EF4-FFF2-40B4-BE49-F238E27FC236}">
              <a16:creationId xmlns:a16="http://schemas.microsoft.com/office/drawing/2014/main" id="{00000000-0008-0000-0500-00006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102</xdr:row>
      <xdr:rowOff>15875</xdr:rowOff>
    </xdr:from>
    <xdr:ext cx="95250" cy="171450"/>
    <xdr:sp macro="" textlink="">
      <xdr:nvSpPr>
        <xdr:cNvPr id="3432" name="Text Box 18">
          <a:extLst>
            <a:ext uri="{FF2B5EF4-FFF2-40B4-BE49-F238E27FC236}">
              <a16:creationId xmlns:a16="http://schemas.microsoft.com/office/drawing/2014/main" id="{00000000-0008-0000-0500-000068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3" name="Text Box 16">
          <a:extLst>
            <a:ext uri="{FF2B5EF4-FFF2-40B4-BE49-F238E27FC236}">
              <a16:creationId xmlns:a16="http://schemas.microsoft.com/office/drawing/2014/main" id="{00000000-0008-0000-0500-00006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4" name="Text Box 17">
          <a:extLst>
            <a:ext uri="{FF2B5EF4-FFF2-40B4-BE49-F238E27FC236}">
              <a16:creationId xmlns:a16="http://schemas.microsoft.com/office/drawing/2014/main" id="{00000000-0008-0000-0500-00006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5" name="Text Box 18">
          <a:extLst>
            <a:ext uri="{FF2B5EF4-FFF2-40B4-BE49-F238E27FC236}">
              <a16:creationId xmlns:a16="http://schemas.microsoft.com/office/drawing/2014/main" id="{00000000-0008-0000-0500-00006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6" name="Text Box 19">
          <a:extLst>
            <a:ext uri="{FF2B5EF4-FFF2-40B4-BE49-F238E27FC236}">
              <a16:creationId xmlns:a16="http://schemas.microsoft.com/office/drawing/2014/main" id="{00000000-0008-0000-0500-00006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7" name="Text Box 16">
          <a:extLst>
            <a:ext uri="{FF2B5EF4-FFF2-40B4-BE49-F238E27FC236}">
              <a16:creationId xmlns:a16="http://schemas.microsoft.com/office/drawing/2014/main" id="{00000000-0008-0000-0500-00006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102</xdr:row>
      <xdr:rowOff>170392</xdr:rowOff>
    </xdr:from>
    <xdr:ext cx="95250" cy="213632"/>
    <xdr:sp macro="" textlink="">
      <xdr:nvSpPr>
        <xdr:cNvPr id="3438" name="Text Box 15">
          <a:extLst>
            <a:ext uri="{FF2B5EF4-FFF2-40B4-BE49-F238E27FC236}">
              <a16:creationId xmlns:a16="http://schemas.microsoft.com/office/drawing/2014/main" id="{00000000-0008-0000-0500-00006E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3439" name="Text Box 15">
          <a:extLst>
            <a:ext uri="{FF2B5EF4-FFF2-40B4-BE49-F238E27FC236}">
              <a16:creationId xmlns:a16="http://schemas.microsoft.com/office/drawing/2014/main" id="{00000000-0008-0000-0500-00006F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442269"/>
    <xdr:sp macro="" textlink="">
      <xdr:nvSpPr>
        <xdr:cNvPr id="3440" name="Text Box 15">
          <a:extLst>
            <a:ext uri="{FF2B5EF4-FFF2-40B4-BE49-F238E27FC236}">
              <a16:creationId xmlns:a16="http://schemas.microsoft.com/office/drawing/2014/main" id="{00000000-0008-0000-0500-000070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441" name="Text Box 15">
          <a:extLst>
            <a:ext uri="{FF2B5EF4-FFF2-40B4-BE49-F238E27FC236}">
              <a16:creationId xmlns:a16="http://schemas.microsoft.com/office/drawing/2014/main" id="{00000000-0008-0000-0500-000071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3442" name="Text Box 15">
          <a:extLst>
            <a:ext uri="{FF2B5EF4-FFF2-40B4-BE49-F238E27FC236}">
              <a16:creationId xmlns:a16="http://schemas.microsoft.com/office/drawing/2014/main" id="{00000000-0008-0000-0500-000072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3443" name="Text Box 15">
          <a:extLst>
            <a:ext uri="{FF2B5EF4-FFF2-40B4-BE49-F238E27FC236}">
              <a16:creationId xmlns:a16="http://schemas.microsoft.com/office/drawing/2014/main" id="{00000000-0008-0000-0500-000073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102</xdr:row>
      <xdr:rowOff>170392</xdr:rowOff>
    </xdr:from>
    <xdr:ext cx="95250" cy="213632"/>
    <xdr:sp macro="" textlink="">
      <xdr:nvSpPr>
        <xdr:cNvPr id="3444" name="Text Box 15">
          <a:extLst>
            <a:ext uri="{FF2B5EF4-FFF2-40B4-BE49-F238E27FC236}">
              <a16:creationId xmlns:a16="http://schemas.microsoft.com/office/drawing/2014/main" id="{00000000-0008-0000-0500-000074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5" name="Text Box 16">
          <a:extLst>
            <a:ext uri="{FF2B5EF4-FFF2-40B4-BE49-F238E27FC236}">
              <a16:creationId xmlns:a16="http://schemas.microsoft.com/office/drawing/2014/main" id="{00000000-0008-0000-0500-00007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6" name="Text Box 17">
          <a:extLst>
            <a:ext uri="{FF2B5EF4-FFF2-40B4-BE49-F238E27FC236}">
              <a16:creationId xmlns:a16="http://schemas.microsoft.com/office/drawing/2014/main" id="{00000000-0008-0000-0500-00007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7" name="Text Box 18">
          <a:extLst>
            <a:ext uri="{FF2B5EF4-FFF2-40B4-BE49-F238E27FC236}">
              <a16:creationId xmlns:a16="http://schemas.microsoft.com/office/drawing/2014/main" id="{00000000-0008-0000-0500-00007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8" name="Text Box 19">
          <a:extLst>
            <a:ext uri="{FF2B5EF4-FFF2-40B4-BE49-F238E27FC236}">
              <a16:creationId xmlns:a16="http://schemas.microsoft.com/office/drawing/2014/main" id="{00000000-0008-0000-0500-00007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49" name="Text Box 16">
          <a:extLst>
            <a:ext uri="{FF2B5EF4-FFF2-40B4-BE49-F238E27FC236}">
              <a16:creationId xmlns:a16="http://schemas.microsoft.com/office/drawing/2014/main" id="{00000000-0008-0000-0500-00007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50" name="Text Box 17">
          <a:extLst>
            <a:ext uri="{FF2B5EF4-FFF2-40B4-BE49-F238E27FC236}">
              <a16:creationId xmlns:a16="http://schemas.microsoft.com/office/drawing/2014/main" id="{00000000-0008-0000-0500-00007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51" name="Text Box 18">
          <a:extLst>
            <a:ext uri="{FF2B5EF4-FFF2-40B4-BE49-F238E27FC236}">
              <a16:creationId xmlns:a16="http://schemas.microsoft.com/office/drawing/2014/main" id="{00000000-0008-0000-0500-00007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52" name="Text Box 19">
          <a:extLst>
            <a:ext uri="{FF2B5EF4-FFF2-40B4-BE49-F238E27FC236}">
              <a16:creationId xmlns:a16="http://schemas.microsoft.com/office/drawing/2014/main" id="{00000000-0008-0000-0500-00007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3" name="Text Box 16">
          <a:extLst>
            <a:ext uri="{FF2B5EF4-FFF2-40B4-BE49-F238E27FC236}">
              <a16:creationId xmlns:a16="http://schemas.microsoft.com/office/drawing/2014/main" id="{00000000-0008-0000-0500-00007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4" name="Text Box 17">
          <a:extLst>
            <a:ext uri="{FF2B5EF4-FFF2-40B4-BE49-F238E27FC236}">
              <a16:creationId xmlns:a16="http://schemas.microsoft.com/office/drawing/2014/main" id="{00000000-0008-0000-0500-00007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5" name="Text Box 18">
          <a:extLst>
            <a:ext uri="{FF2B5EF4-FFF2-40B4-BE49-F238E27FC236}">
              <a16:creationId xmlns:a16="http://schemas.microsoft.com/office/drawing/2014/main" id="{00000000-0008-0000-0500-00007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6" name="Text Box 19">
          <a:extLst>
            <a:ext uri="{FF2B5EF4-FFF2-40B4-BE49-F238E27FC236}">
              <a16:creationId xmlns:a16="http://schemas.microsoft.com/office/drawing/2014/main" id="{00000000-0008-0000-0500-00008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457" name="Text Box 15">
          <a:extLst>
            <a:ext uri="{FF2B5EF4-FFF2-40B4-BE49-F238E27FC236}">
              <a16:creationId xmlns:a16="http://schemas.microsoft.com/office/drawing/2014/main" id="{00000000-0008-0000-0500-00008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58" name="Text Box 16">
          <a:extLst>
            <a:ext uri="{FF2B5EF4-FFF2-40B4-BE49-F238E27FC236}">
              <a16:creationId xmlns:a16="http://schemas.microsoft.com/office/drawing/2014/main" id="{00000000-0008-0000-0500-00008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59" name="Text Box 17">
          <a:extLst>
            <a:ext uri="{FF2B5EF4-FFF2-40B4-BE49-F238E27FC236}">
              <a16:creationId xmlns:a16="http://schemas.microsoft.com/office/drawing/2014/main" id="{00000000-0008-0000-0500-00008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60" name="Text Box 18">
          <a:extLst>
            <a:ext uri="{FF2B5EF4-FFF2-40B4-BE49-F238E27FC236}">
              <a16:creationId xmlns:a16="http://schemas.microsoft.com/office/drawing/2014/main" id="{00000000-0008-0000-0500-00008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61" name="Text Box 19">
          <a:extLst>
            <a:ext uri="{FF2B5EF4-FFF2-40B4-BE49-F238E27FC236}">
              <a16:creationId xmlns:a16="http://schemas.microsoft.com/office/drawing/2014/main" id="{00000000-0008-0000-0500-00008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62" name="Text Box 16">
          <a:extLst>
            <a:ext uri="{FF2B5EF4-FFF2-40B4-BE49-F238E27FC236}">
              <a16:creationId xmlns:a16="http://schemas.microsoft.com/office/drawing/2014/main" id="{00000000-0008-0000-0500-00008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63" name="Text Box 17">
          <a:extLst>
            <a:ext uri="{FF2B5EF4-FFF2-40B4-BE49-F238E27FC236}">
              <a16:creationId xmlns:a16="http://schemas.microsoft.com/office/drawing/2014/main" id="{00000000-0008-0000-0500-00008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64" name="Text Box 18">
          <a:extLst>
            <a:ext uri="{FF2B5EF4-FFF2-40B4-BE49-F238E27FC236}">
              <a16:creationId xmlns:a16="http://schemas.microsoft.com/office/drawing/2014/main" id="{00000000-0008-0000-0500-00008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5" name="Text Box 16">
          <a:extLst>
            <a:ext uri="{FF2B5EF4-FFF2-40B4-BE49-F238E27FC236}">
              <a16:creationId xmlns:a16="http://schemas.microsoft.com/office/drawing/2014/main" id="{00000000-0008-0000-0500-00008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6" name="Text Box 17">
          <a:extLst>
            <a:ext uri="{FF2B5EF4-FFF2-40B4-BE49-F238E27FC236}">
              <a16:creationId xmlns:a16="http://schemas.microsoft.com/office/drawing/2014/main" id="{00000000-0008-0000-0500-00008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7" name="Text Box 18">
          <a:extLst>
            <a:ext uri="{FF2B5EF4-FFF2-40B4-BE49-F238E27FC236}">
              <a16:creationId xmlns:a16="http://schemas.microsoft.com/office/drawing/2014/main" id="{00000000-0008-0000-0500-00008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8" name="Text Box 19">
          <a:extLst>
            <a:ext uri="{FF2B5EF4-FFF2-40B4-BE49-F238E27FC236}">
              <a16:creationId xmlns:a16="http://schemas.microsoft.com/office/drawing/2014/main" id="{00000000-0008-0000-0500-00008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9" name="Text Box 16">
          <a:extLst>
            <a:ext uri="{FF2B5EF4-FFF2-40B4-BE49-F238E27FC236}">
              <a16:creationId xmlns:a16="http://schemas.microsoft.com/office/drawing/2014/main" id="{00000000-0008-0000-0500-00008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70" name="Text Box 17">
          <a:extLst>
            <a:ext uri="{FF2B5EF4-FFF2-40B4-BE49-F238E27FC236}">
              <a16:creationId xmlns:a16="http://schemas.microsoft.com/office/drawing/2014/main" id="{00000000-0008-0000-0500-00008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71" name="Text Box 18">
          <a:extLst>
            <a:ext uri="{FF2B5EF4-FFF2-40B4-BE49-F238E27FC236}">
              <a16:creationId xmlns:a16="http://schemas.microsoft.com/office/drawing/2014/main" id="{00000000-0008-0000-0500-00008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72" name="Text Box 19">
          <a:extLst>
            <a:ext uri="{FF2B5EF4-FFF2-40B4-BE49-F238E27FC236}">
              <a16:creationId xmlns:a16="http://schemas.microsoft.com/office/drawing/2014/main" id="{00000000-0008-0000-0500-00009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442269"/>
    <xdr:sp macro="" textlink="">
      <xdr:nvSpPr>
        <xdr:cNvPr id="3474" name="Text Box 15">
          <a:extLst>
            <a:ext uri="{FF2B5EF4-FFF2-40B4-BE49-F238E27FC236}">
              <a16:creationId xmlns:a16="http://schemas.microsoft.com/office/drawing/2014/main" id="{00000000-0008-0000-0500-000092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475" name="Text Box 15">
          <a:extLst>
            <a:ext uri="{FF2B5EF4-FFF2-40B4-BE49-F238E27FC236}">
              <a16:creationId xmlns:a16="http://schemas.microsoft.com/office/drawing/2014/main" id="{00000000-0008-0000-0500-000093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213632"/>
    <xdr:sp macro="" textlink="">
      <xdr:nvSpPr>
        <xdr:cNvPr id="3478" name="Text Box 15">
          <a:extLst>
            <a:ext uri="{FF2B5EF4-FFF2-40B4-BE49-F238E27FC236}">
              <a16:creationId xmlns:a16="http://schemas.microsoft.com/office/drawing/2014/main" id="{00000000-0008-0000-0500-000096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79" name="Text Box 16">
          <a:extLst>
            <a:ext uri="{FF2B5EF4-FFF2-40B4-BE49-F238E27FC236}">
              <a16:creationId xmlns:a16="http://schemas.microsoft.com/office/drawing/2014/main" id="{00000000-0008-0000-0500-00009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80" name="Text Box 17">
          <a:extLst>
            <a:ext uri="{FF2B5EF4-FFF2-40B4-BE49-F238E27FC236}">
              <a16:creationId xmlns:a16="http://schemas.microsoft.com/office/drawing/2014/main" id="{00000000-0008-0000-0500-00009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81" name="Text Box 18">
          <a:extLst>
            <a:ext uri="{FF2B5EF4-FFF2-40B4-BE49-F238E27FC236}">
              <a16:creationId xmlns:a16="http://schemas.microsoft.com/office/drawing/2014/main" id="{00000000-0008-0000-0500-00009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82" name="Text Box 19">
          <a:extLst>
            <a:ext uri="{FF2B5EF4-FFF2-40B4-BE49-F238E27FC236}">
              <a16:creationId xmlns:a16="http://schemas.microsoft.com/office/drawing/2014/main" id="{00000000-0008-0000-0500-00009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3" name="Text Box 16">
          <a:extLst>
            <a:ext uri="{FF2B5EF4-FFF2-40B4-BE49-F238E27FC236}">
              <a16:creationId xmlns:a16="http://schemas.microsoft.com/office/drawing/2014/main" id="{00000000-0008-0000-0500-00009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4" name="Text Box 17">
          <a:extLst>
            <a:ext uri="{FF2B5EF4-FFF2-40B4-BE49-F238E27FC236}">
              <a16:creationId xmlns:a16="http://schemas.microsoft.com/office/drawing/2014/main" id="{00000000-0008-0000-0500-00009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5" name="Text Box 18">
          <a:extLst>
            <a:ext uri="{FF2B5EF4-FFF2-40B4-BE49-F238E27FC236}">
              <a16:creationId xmlns:a16="http://schemas.microsoft.com/office/drawing/2014/main" id="{00000000-0008-0000-0500-00009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6" name="Text Box 19">
          <a:extLst>
            <a:ext uri="{FF2B5EF4-FFF2-40B4-BE49-F238E27FC236}">
              <a16:creationId xmlns:a16="http://schemas.microsoft.com/office/drawing/2014/main" id="{00000000-0008-0000-0500-00009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87" name="Text Box 16">
          <a:extLst>
            <a:ext uri="{FF2B5EF4-FFF2-40B4-BE49-F238E27FC236}">
              <a16:creationId xmlns:a16="http://schemas.microsoft.com/office/drawing/2014/main" id="{00000000-0008-0000-0500-00009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88" name="Text Box 17">
          <a:extLst>
            <a:ext uri="{FF2B5EF4-FFF2-40B4-BE49-F238E27FC236}">
              <a16:creationId xmlns:a16="http://schemas.microsoft.com/office/drawing/2014/main" id="{00000000-0008-0000-0500-0000A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89" name="Text Box 18">
          <a:extLst>
            <a:ext uri="{FF2B5EF4-FFF2-40B4-BE49-F238E27FC236}">
              <a16:creationId xmlns:a16="http://schemas.microsoft.com/office/drawing/2014/main" id="{00000000-0008-0000-0500-0000A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90" name="Text Box 19">
          <a:extLst>
            <a:ext uri="{FF2B5EF4-FFF2-40B4-BE49-F238E27FC236}">
              <a16:creationId xmlns:a16="http://schemas.microsoft.com/office/drawing/2014/main" id="{00000000-0008-0000-0500-0000A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491" name="Text Box 15">
          <a:extLst>
            <a:ext uri="{FF2B5EF4-FFF2-40B4-BE49-F238E27FC236}">
              <a16:creationId xmlns:a16="http://schemas.microsoft.com/office/drawing/2014/main" id="{00000000-0008-0000-0500-0000A3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2" name="Text Box 16">
          <a:extLst>
            <a:ext uri="{FF2B5EF4-FFF2-40B4-BE49-F238E27FC236}">
              <a16:creationId xmlns:a16="http://schemas.microsoft.com/office/drawing/2014/main" id="{00000000-0008-0000-0500-0000A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3" name="Text Box 17">
          <a:extLst>
            <a:ext uri="{FF2B5EF4-FFF2-40B4-BE49-F238E27FC236}">
              <a16:creationId xmlns:a16="http://schemas.microsoft.com/office/drawing/2014/main" id="{00000000-0008-0000-0500-0000A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4" name="Text Box 18">
          <a:extLst>
            <a:ext uri="{FF2B5EF4-FFF2-40B4-BE49-F238E27FC236}">
              <a16:creationId xmlns:a16="http://schemas.microsoft.com/office/drawing/2014/main" id="{00000000-0008-0000-0500-0000A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5" name="Text Box 19">
          <a:extLst>
            <a:ext uri="{FF2B5EF4-FFF2-40B4-BE49-F238E27FC236}">
              <a16:creationId xmlns:a16="http://schemas.microsoft.com/office/drawing/2014/main" id="{00000000-0008-0000-0500-0000A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106</xdr:row>
      <xdr:rowOff>504825</xdr:rowOff>
    </xdr:from>
    <xdr:ext cx="95250" cy="442269"/>
    <xdr:sp macro="" textlink="">
      <xdr:nvSpPr>
        <xdr:cNvPr id="3496" name="Text Box 15">
          <a:extLst>
            <a:ext uri="{FF2B5EF4-FFF2-40B4-BE49-F238E27FC236}">
              <a16:creationId xmlns:a16="http://schemas.microsoft.com/office/drawing/2014/main" id="{00000000-0008-0000-0500-0000A8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97" name="Text Box 16">
          <a:extLst>
            <a:ext uri="{FF2B5EF4-FFF2-40B4-BE49-F238E27FC236}">
              <a16:creationId xmlns:a16="http://schemas.microsoft.com/office/drawing/2014/main" id="{00000000-0008-0000-0500-0000A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98" name="Text Box 17">
          <a:extLst>
            <a:ext uri="{FF2B5EF4-FFF2-40B4-BE49-F238E27FC236}">
              <a16:creationId xmlns:a16="http://schemas.microsoft.com/office/drawing/2014/main" id="{00000000-0008-0000-0500-0000A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99" name="Text Box 18">
          <a:extLst>
            <a:ext uri="{FF2B5EF4-FFF2-40B4-BE49-F238E27FC236}">
              <a16:creationId xmlns:a16="http://schemas.microsoft.com/office/drawing/2014/main" id="{00000000-0008-0000-0500-0000A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0" name="Text Box 16">
          <a:extLst>
            <a:ext uri="{FF2B5EF4-FFF2-40B4-BE49-F238E27FC236}">
              <a16:creationId xmlns:a16="http://schemas.microsoft.com/office/drawing/2014/main" id="{00000000-0008-0000-0500-0000A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1" name="Text Box 17">
          <a:extLst>
            <a:ext uri="{FF2B5EF4-FFF2-40B4-BE49-F238E27FC236}">
              <a16:creationId xmlns:a16="http://schemas.microsoft.com/office/drawing/2014/main" id="{00000000-0008-0000-0500-0000A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2" name="Text Box 18">
          <a:extLst>
            <a:ext uri="{FF2B5EF4-FFF2-40B4-BE49-F238E27FC236}">
              <a16:creationId xmlns:a16="http://schemas.microsoft.com/office/drawing/2014/main" id="{00000000-0008-0000-0500-0000A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3" name="Text Box 19">
          <a:extLst>
            <a:ext uri="{FF2B5EF4-FFF2-40B4-BE49-F238E27FC236}">
              <a16:creationId xmlns:a16="http://schemas.microsoft.com/office/drawing/2014/main" id="{00000000-0008-0000-0500-0000A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4" name="Text Box 16">
          <a:extLst>
            <a:ext uri="{FF2B5EF4-FFF2-40B4-BE49-F238E27FC236}">
              <a16:creationId xmlns:a16="http://schemas.microsoft.com/office/drawing/2014/main" id="{00000000-0008-0000-0500-0000B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5" name="Text Box 17">
          <a:extLst>
            <a:ext uri="{FF2B5EF4-FFF2-40B4-BE49-F238E27FC236}">
              <a16:creationId xmlns:a16="http://schemas.microsoft.com/office/drawing/2014/main" id="{00000000-0008-0000-0500-0000B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6" name="Text Box 18">
          <a:extLst>
            <a:ext uri="{FF2B5EF4-FFF2-40B4-BE49-F238E27FC236}">
              <a16:creationId xmlns:a16="http://schemas.microsoft.com/office/drawing/2014/main" id="{00000000-0008-0000-0500-0000B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108</xdr:row>
      <xdr:rowOff>170392</xdr:rowOff>
    </xdr:from>
    <xdr:ext cx="95250" cy="213632"/>
    <xdr:sp macro="" textlink="">
      <xdr:nvSpPr>
        <xdr:cNvPr id="3507" name="Text Box 15">
          <a:extLst>
            <a:ext uri="{FF2B5EF4-FFF2-40B4-BE49-F238E27FC236}">
              <a16:creationId xmlns:a16="http://schemas.microsoft.com/office/drawing/2014/main" id="{00000000-0008-0000-0500-0000B3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08" name="Text Box 16">
          <a:extLst>
            <a:ext uri="{FF2B5EF4-FFF2-40B4-BE49-F238E27FC236}">
              <a16:creationId xmlns:a16="http://schemas.microsoft.com/office/drawing/2014/main" id="{00000000-0008-0000-0500-0000B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09" name="Text Box 17">
          <a:extLst>
            <a:ext uri="{FF2B5EF4-FFF2-40B4-BE49-F238E27FC236}">
              <a16:creationId xmlns:a16="http://schemas.microsoft.com/office/drawing/2014/main" id="{00000000-0008-0000-0500-0000B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10" name="Text Box 18">
          <a:extLst>
            <a:ext uri="{FF2B5EF4-FFF2-40B4-BE49-F238E27FC236}">
              <a16:creationId xmlns:a16="http://schemas.microsoft.com/office/drawing/2014/main" id="{00000000-0008-0000-0500-0000B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11" name="Text Box 19">
          <a:extLst>
            <a:ext uri="{FF2B5EF4-FFF2-40B4-BE49-F238E27FC236}">
              <a16:creationId xmlns:a16="http://schemas.microsoft.com/office/drawing/2014/main" id="{00000000-0008-0000-0500-0000B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2" name="Text Box 16">
          <a:extLst>
            <a:ext uri="{FF2B5EF4-FFF2-40B4-BE49-F238E27FC236}">
              <a16:creationId xmlns:a16="http://schemas.microsoft.com/office/drawing/2014/main" id="{00000000-0008-0000-0500-0000B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3" name="Text Box 17">
          <a:extLst>
            <a:ext uri="{FF2B5EF4-FFF2-40B4-BE49-F238E27FC236}">
              <a16:creationId xmlns:a16="http://schemas.microsoft.com/office/drawing/2014/main" id="{00000000-0008-0000-0500-0000B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4" name="Text Box 18">
          <a:extLst>
            <a:ext uri="{FF2B5EF4-FFF2-40B4-BE49-F238E27FC236}">
              <a16:creationId xmlns:a16="http://schemas.microsoft.com/office/drawing/2014/main" id="{00000000-0008-0000-0500-0000B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5" name="Text Box 19">
          <a:extLst>
            <a:ext uri="{FF2B5EF4-FFF2-40B4-BE49-F238E27FC236}">
              <a16:creationId xmlns:a16="http://schemas.microsoft.com/office/drawing/2014/main" id="{00000000-0008-0000-0500-0000B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6" name="Text Box 16">
          <a:extLst>
            <a:ext uri="{FF2B5EF4-FFF2-40B4-BE49-F238E27FC236}">
              <a16:creationId xmlns:a16="http://schemas.microsoft.com/office/drawing/2014/main" id="{00000000-0008-0000-0500-0000BC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7" name="Text Box 17">
          <a:extLst>
            <a:ext uri="{FF2B5EF4-FFF2-40B4-BE49-F238E27FC236}">
              <a16:creationId xmlns:a16="http://schemas.microsoft.com/office/drawing/2014/main" id="{00000000-0008-0000-0500-0000B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8" name="Text Box 18">
          <a:extLst>
            <a:ext uri="{FF2B5EF4-FFF2-40B4-BE49-F238E27FC236}">
              <a16:creationId xmlns:a16="http://schemas.microsoft.com/office/drawing/2014/main" id="{00000000-0008-0000-0500-0000B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9" name="Text Box 19">
          <a:extLst>
            <a:ext uri="{FF2B5EF4-FFF2-40B4-BE49-F238E27FC236}">
              <a16:creationId xmlns:a16="http://schemas.microsoft.com/office/drawing/2014/main" id="{00000000-0008-0000-0500-0000B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520" name="Text Box 15">
          <a:extLst>
            <a:ext uri="{FF2B5EF4-FFF2-40B4-BE49-F238E27FC236}">
              <a16:creationId xmlns:a16="http://schemas.microsoft.com/office/drawing/2014/main" id="{00000000-0008-0000-0500-0000C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1" name="Text Box 16">
          <a:extLst>
            <a:ext uri="{FF2B5EF4-FFF2-40B4-BE49-F238E27FC236}">
              <a16:creationId xmlns:a16="http://schemas.microsoft.com/office/drawing/2014/main" id="{00000000-0008-0000-0500-0000C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2" name="Text Box 17">
          <a:extLst>
            <a:ext uri="{FF2B5EF4-FFF2-40B4-BE49-F238E27FC236}">
              <a16:creationId xmlns:a16="http://schemas.microsoft.com/office/drawing/2014/main" id="{00000000-0008-0000-0500-0000C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3" name="Text Box 18">
          <a:extLst>
            <a:ext uri="{FF2B5EF4-FFF2-40B4-BE49-F238E27FC236}">
              <a16:creationId xmlns:a16="http://schemas.microsoft.com/office/drawing/2014/main" id="{00000000-0008-0000-0500-0000C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4" name="Text Box 19">
          <a:extLst>
            <a:ext uri="{FF2B5EF4-FFF2-40B4-BE49-F238E27FC236}">
              <a16:creationId xmlns:a16="http://schemas.microsoft.com/office/drawing/2014/main" id="{00000000-0008-0000-0500-0000C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25" name="Text Box 16">
          <a:extLst>
            <a:ext uri="{FF2B5EF4-FFF2-40B4-BE49-F238E27FC236}">
              <a16:creationId xmlns:a16="http://schemas.microsoft.com/office/drawing/2014/main" id="{00000000-0008-0000-0500-0000C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26" name="Text Box 17">
          <a:extLst>
            <a:ext uri="{FF2B5EF4-FFF2-40B4-BE49-F238E27FC236}">
              <a16:creationId xmlns:a16="http://schemas.microsoft.com/office/drawing/2014/main" id="{00000000-0008-0000-0500-0000C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108</xdr:row>
      <xdr:rowOff>15875</xdr:rowOff>
    </xdr:from>
    <xdr:ext cx="95250" cy="171450"/>
    <xdr:sp macro="" textlink="">
      <xdr:nvSpPr>
        <xdr:cNvPr id="3527" name="Text Box 18">
          <a:extLst>
            <a:ext uri="{FF2B5EF4-FFF2-40B4-BE49-F238E27FC236}">
              <a16:creationId xmlns:a16="http://schemas.microsoft.com/office/drawing/2014/main" id="{00000000-0008-0000-0500-0000C7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28" name="Text Box 16">
          <a:extLst>
            <a:ext uri="{FF2B5EF4-FFF2-40B4-BE49-F238E27FC236}">
              <a16:creationId xmlns:a16="http://schemas.microsoft.com/office/drawing/2014/main" id="{00000000-0008-0000-0500-0000C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29" name="Text Box 17">
          <a:extLst>
            <a:ext uri="{FF2B5EF4-FFF2-40B4-BE49-F238E27FC236}">
              <a16:creationId xmlns:a16="http://schemas.microsoft.com/office/drawing/2014/main" id="{00000000-0008-0000-0500-0000C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30" name="Text Box 18">
          <a:extLst>
            <a:ext uri="{FF2B5EF4-FFF2-40B4-BE49-F238E27FC236}">
              <a16:creationId xmlns:a16="http://schemas.microsoft.com/office/drawing/2014/main" id="{00000000-0008-0000-0500-0000C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31" name="Text Box 19">
          <a:extLst>
            <a:ext uri="{FF2B5EF4-FFF2-40B4-BE49-F238E27FC236}">
              <a16:creationId xmlns:a16="http://schemas.microsoft.com/office/drawing/2014/main" id="{00000000-0008-0000-0500-0000C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32" name="Text Box 16">
          <a:extLst>
            <a:ext uri="{FF2B5EF4-FFF2-40B4-BE49-F238E27FC236}">
              <a16:creationId xmlns:a16="http://schemas.microsoft.com/office/drawing/2014/main" id="{00000000-0008-0000-0500-0000C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108</xdr:row>
      <xdr:rowOff>170392</xdr:rowOff>
    </xdr:from>
    <xdr:ext cx="95250" cy="213632"/>
    <xdr:sp macro="" textlink="">
      <xdr:nvSpPr>
        <xdr:cNvPr id="3533" name="Text Box 15">
          <a:extLst>
            <a:ext uri="{FF2B5EF4-FFF2-40B4-BE49-F238E27FC236}">
              <a16:creationId xmlns:a16="http://schemas.microsoft.com/office/drawing/2014/main" id="{00000000-0008-0000-0500-0000CD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3534" name="Text Box 15">
          <a:extLst>
            <a:ext uri="{FF2B5EF4-FFF2-40B4-BE49-F238E27FC236}">
              <a16:creationId xmlns:a16="http://schemas.microsoft.com/office/drawing/2014/main" id="{00000000-0008-0000-0500-0000CE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3535" name="Text Box 15">
          <a:extLst>
            <a:ext uri="{FF2B5EF4-FFF2-40B4-BE49-F238E27FC236}">
              <a16:creationId xmlns:a16="http://schemas.microsoft.com/office/drawing/2014/main" id="{00000000-0008-0000-0500-0000CF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536" name="Text Box 15">
          <a:extLst>
            <a:ext uri="{FF2B5EF4-FFF2-40B4-BE49-F238E27FC236}">
              <a16:creationId xmlns:a16="http://schemas.microsoft.com/office/drawing/2014/main" id="{00000000-0008-0000-0500-0000D0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537" name="Text Box 15">
          <a:extLst>
            <a:ext uri="{FF2B5EF4-FFF2-40B4-BE49-F238E27FC236}">
              <a16:creationId xmlns:a16="http://schemas.microsoft.com/office/drawing/2014/main" id="{00000000-0008-0000-0500-0000D1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538" name="Text Box 15">
          <a:extLst>
            <a:ext uri="{FF2B5EF4-FFF2-40B4-BE49-F238E27FC236}">
              <a16:creationId xmlns:a16="http://schemas.microsoft.com/office/drawing/2014/main" id="{00000000-0008-0000-0500-0000D2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108</xdr:row>
      <xdr:rowOff>170392</xdr:rowOff>
    </xdr:from>
    <xdr:ext cx="95250" cy="213632"/>
    <xdr:sp macro="" textlink="">
      <xdr:nvSpPr>
        <xdr:cNvPr id="3539" name="Text Box 15">
          <a:extLst>
            <a:ext uri="{FF2B5EF4-FFF2-40B4-BE49-F238E27FC236}">
              <a16:creationId xmlns:a16="http://schemas.microsoft.com/office/drawing/2014/main" id="{00000000-0008-0000-0500-0000D3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0" name="Text Box 16">
          <a:extLst>
            <a:ext uri="{FF2B5EF4-FFF2-40B4-BE49-F238E27FC236}">
              <a16:creationId xmlns:a16="http://schemas.microsoft.com/office/drawing/2014/main" id="{00000000-0008-0000-0500-0000D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1" name="Text Box 17">
          <a:extLst>
            <a:ext uri="{FF2B5EF4-FFF2-40B4-BE49-F238E27FC236}">
              <a16:creationId xmlns:a16="http://schemas.microsoft.com/office/drawing/2014/main" id="{00000000-0008-0000-0500-0000D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2" name="Text Box 18">
          <a:extLst>
            <a:ext uri="{FF2B5EF4-FFF2-40B4-BE49-F238E27FC236}">
              <a16:creationId xmlns:a16="http://schemas.microsoft.com/office/drawing/2014/main" id="{00000000-0008-0000-0500-0000D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3" name="Text Box 19">
          <a:extLst>
            <a:ext uri="{FF2B5EF4-FFF2-40B4-BE49-F238E27FC236}">
              <a16:creationId xmlns:a16="http://schemas.microsoft.com/office/drawing/2014/main" id="{00000000-0008-0000-0500-0000D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4" name="Text Box 16">
          <a:extLst>
            <a:ext uri="{FF2B5EF4-FFF2-40B4-BE49-F238E27FC236}">
              <a16:creationId xmlns:a16="http://schemas.microsoft.com/office/drawing/2014/main" id="{00000000-0008-0000-0500-0000D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5" name="Text Box 17">
          <a:extLst>
            <a:ext uri="{FF2B5EF4-FFF2-40B4-BE49-F238E27FC236}">
              <a16:creationId xmlns:a16="http://schemas.microsoft.com/office/drawing/2014/main" id="{00000000-0008-0000-0500-0000D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6" name="Text Box 18">
          <a:extLst>
            <a:ext uri="{FF2B5EF4-FFF2-40B4-BE49-F238E27FC236}">
              <a16:creationId xmlns:a16="http://schemas.microsoft.com/office/drawing/2014/main" id="{00000000-0008-0000-0500-0000D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7" name="Text Box 19">
          <a:extLst>
            <a:ext uri="{FF2B5EF4-FFF2-40B4-BE49-F238E27FC236}">
              <a16:creationId xmlns:a16="http://schemas.microsoft.com/office/drawing/2014/main" id="{00000000-0008-0000-0500-0000D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48" name="Text Box 16">
          <a:extLst>
            <a:ext uri="{FF2B5EF4-FFF2-40B4-BE49-F238E27FC236}">
              <a16:creationId xmlns:a16="http://schemas.microsoft.com/office/drawing/2014/main" id="{00000000-0008-0000-0500-0000DC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49" name="Text Box 17">
          <a:extLst>
            <a:ext uri="{FF2B5EF4-FFF2-40B4-BE49-F238E27FC236}">
              <a16:creationId xmlns:a16="http://schemas.microsoft.com/office/drawing/2014/main" id="{00000000-0008-0000-0500-0000D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50" name="Text Box 18">
          <a:extLst>
            <a:ext uri="{FF2B5EF4-FFF2-40B4-BE49-F238E27FC236}">
              <a16:creationId xmlns:a16="http://schemas.microsoft.com/office/drawing/2014/main" id="{00000000-0008-0000-0500-0000D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51" name="Text Box 19">
          <a:extLst>
            <a:ext uri="{FF2B5EF4-FFF2-40B4-BE49-F238E27FC236}">
              <a16:creationId xmlns:a16="http://schemas.microsoft.com/office/drawing/2014/main" id="{00000000-0008-0000-0500-0000D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552" name="Text Box 15">
          <a:extLst>
            <a:ext uri="{FF2B5EF4-FFF2-40B4-BE49-F238E27FC236}">
              <a16:creationId xmlns:a16="http://schemas.microsoft.com/office/drawing/2014/main" id="{00000000-0008-0000-0500-0000E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3" name="Text Box 16">
          <a:extLst>
            <a:ext uri="{FF2B5EF4-FFF2-40B4-BE49-F238E27FC236}">
              <a16:creationId xmlns:a16="http://schemas.microsoft.com/office/drawing/2014/main" id="{00000000-0008-0000-0500-0000E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4" name="Text Box 17">
          <a:extLst>
            <a:ext uri="{FF2B5EF4-FFF2-40B4-BE49-F238E27FC236}">
              <a16:creationId xmlns:a16="http://schemas.microsoft.com/office/drawing/2014/main" id="{00000000-0008-0000-0500-0000E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5" name="Text Box 18">
          <a:extLst>
            <a:ext uri="{FF2B5EF4-FFF2-40B4-BE49-F238E27FC236}">
              <a16:creationId xmlns:a16="http://schemas.microsoft.com/office/drawing/2014/main" id="{00000000-0008-0000-0500-0000E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6" name="Text Box 19">
          <a:extLst>
            <a:ext uri="{FF2B5EF4-FFF2-40B4-BE49-F238E27FC236}">
              <a16:creationId xmlns:a16="http://schemas.microsoft.com/office/drawing/2014/main" id="{00000000-0008-0000-0500-0000E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57" name="Text Box 16">
          <a:extLst>
            <a:ext uri="{FF2B5EF4-FFF2-40B4-BE49-F238E27FC236}">
              <a16:creationId xmlns:a16="http://schemas.microsoft.com/office/drawing/2014/main" id="{00000000-0008-0000-0500-0000E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58" name="Text Box 17">
          <a:extLst>
            <a:ext uri="{FF2B5EF4-FFF2-40B4-BE49-F238E27FC236}">
              <a16:creationId xmlns:a16="http://schemas.microsoft.com/office/drawing/2014/main" id="{00000000-0008-0000-0500-0000E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59" name="Text Box 18">
          <a:extLst>
            <a:ext uri="{FF2B5EF4-FFF2-40B4-BE49-F238E27FC236}">
              <a16:creationId xmlns:a16="http://schemas.microsoft.com/office/drawing/2014/main" id="{00000000-0008-0000-0500-0000E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0" name="Text Box 16">
          <a:extLst>
            <a:ext uri="{FF2B5EF4-FFF2-40B4-BE49-F238E27FC236}">
              <a16:creationId xmlns:a16="http://schemas.microsoft.com/office/drawing/2014/main" id="{00000000-0008-0000-0500-0000E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1" name="Text Box 17">
          <a:extLst>
            <a:ext uri="{FF2B5EF4-FFF2-40B4-BE49-F238E27FC236}">
              <a16:creationId xmlns:a16="http://schemas.microsoft.com/office/drawing/2014/main" id="{00000000-0008-0000-0500-0000E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2" name="Text Box 18">
          <a:extLst>
            <a:ext uri="{FF2B5EF4-FFF2-40B4-BE49-F238E27FC236}">
              <a16:creationId xmlns:a16="http://schemas.microsoft.com/office/drawing/2014/main" id="{00000000-0008-0000-0500-0000E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3" name="Text Box 19">
          <a:extLst>
            <a:ext uri="{FF2B5EF4-FFF2-40B4-BE49-F238E27FC236}">
              <a16:creationId xmlns:a16="http://schemas.microsoft.com/office/drawing/2014/main" id="{00000000-0008-0000-0500-0000E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4" name="Text Box 16">
          <a:extLst>
            <a:ext uri="{FF2B5EF4-FFF2-40B4-BE49-F238E27FC236}">
              <a16:creationId xmlns:a16="http://schemas.microsoft.com/office/drawing/2014/main" id="{00000000-0008-0000-0500-0000E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5" name="Text Box 17">
          <a:extLst>
            <a:ext uri="{FF2B5EF4-FFF2-40B4-BE49-F238E27FC236}">
              <a16:creationId xmlns:a16="http://schemas.microsoft.com/office/drawing/2014/main" id="{00000000-0008-0000-0500-0000E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6" name="Text Box 18">
          <a:extLst>
            <a:ext uri="{FF2B5EF4-FFF2-40B4-BE49-F238E27FC236}">
              <a16:creationId xmlns:a16="http://schemas.microsoft.com/office/drawing/2014/main" id="{00000000-0008-0000-0500-0000E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7" name="Text Box 19">
          <a:extLst>
            <a:ext uri="{FF2B5EF4-FFF2-40B4-BE49-F238E27FC236}">
              <a16:creationId xmlns:a16="http://schemas.microsoft.com/office/drawing/2014/main" id="{00000000-0008-0000-0500-0000E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56743"/>
    <xdr:sp macro="" textlink="">
      <xdr:nvSpPr>
        <xdr:cNvPr id="3568" name="Text Box 15">
          <a:extLst>
            <a:ext uri="{FF2B5EF4-FFF2-40B4-BE49-F238E27FC236}">
              <a16:creationId xmlns:a16="http://schemas.microsoft.com/office/drawing/2014/main" id="{00000000-0008-0000-0500-0000F0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3569" name="Text Box 15">
          <a:extLst>
            <a:ext uri="{FF2B5EF4-FFF2-40B4-BE49-F238E27FC236}">
              <a16:creationId xmlns:a16="http://schemas.microsoft.com/office/drawing/2014/main" id="{00000000-0008-0000-0500-0000F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570" name="Text Box 15">
          <a:extLst>
            <a:ext uri="{FF2B5EF4-FFF2-40B4-BE49-F238E27FC236}">
              <a16:creationId xmlns:a16="http://schemas.microsoft.com/office/drawing/2014/main" id="{00000000-0008-0000-0500-0000F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571" name="Text Box 15">
          <a:extLst>
            <a:ext uri="{FF2B5EF4-FFF2-40B4-BE49-F238E27FC236}">
              <a16:creationId xmlns:a16="http://schemas.microsoft.com/office/drawing/2014/main" id="{00000000-0008-0000-0500-0000F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572" name="Text Box 15">
          <a:extLst>
            <a:ext uri="{FF2B5EF4-FFF2-40B4-BE49-F238E27FC236}">
              <a16:creationId xmlns:a16="http://schemas.microsoft.com/office/drawing/2014/main" id="{00000000-0008-0000-0500-0000F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213632"/>
    <xdr:sp macro="" textlink="">
      <xdr:nvSpPr>
        <xdr:cNvPr id="3573" name="Text Box 15">
          <a:extLst>
            <a:ext uri="{FF2B5EF4-FFF2-40B4-BE49-F238E27FC236}">
              <a16:creationId xmlns:a16="http://schemas.microsoft.com/office/drawing/2014/main" id="{00000000-0008-0000-0500-0000F5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4" name="Text Box 16">
          <a:extLst>
            <a:ext uri="{FF2B5EF4-FFF2-40B4-BE49-F238E27FC236}">
              <a16:creationId xmlns:a16="http://schemas.microsoft.com/office/drawing/2014/main" id="{00000000-0008-0000-0500-0000F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5" name="Text Box 17">
          <a:extLst>
            <a:ext uri="{FF2B5EF4-FFF2-40B4-BE49-F238E27FC236}">
              <a16:creationId xmlns:a16="http://schemas.microsoft.com/office/drawing/2014/main" id="{00000000-0008-0000-0500-0000F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6" name="Text Box 18">
          <a:extLst>
            <a:ext uri="{FF2B5EF4-FFF2-40B4-BE49-F238E27FC236}">
              <a16:creationId xmlns:a16="http://schemas.microsoft.com/office/drawing/2014/main" id="{00000000-0008-0000-0500-0000F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7" name="Text Box 19">
          <a:extLst>
            <a:ext uri="{FF2B5EF4-FFF2-40B4-BE49-F238E27FC236}">
              <a16:creationId xmlns:a16="http://schemas.microsoft.com/office/drawing/2014/main" id="{00000000-0008-0000-0500-0000F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78" name="Text Box 16">
          <a:extLst>
            <a:ext uri="{FF2B5EF4-FFF2-40B4-BE49-F238E27FC236}">
              <a16:creationId xmlns:a16="http://schemas.microsoft.com/office/drawing/2014/main" id="{00000000-0008-0000-0500-0000F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79" name="Text Box 17">
          <a:extLst>
            <a:ext uri="{FF2B5EF4-FFF2-40B4-BE49-F238E27FC236}">
              <a16:creationId xmlns:a16="http://schemas.microsoft.com/office/drawing/2014/main" id="{00000000-0008-0000-0500-0000F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80" name="Text Box 18">
          <a:extLst>
            <a:ext uri="{FF2B5EF4-FFF2-40B4-BE49-F238E27FC236}">
              <a16:creationId xmlns:a16="http://schemas.microsoft.com/office/drawing/2014/main" id="{00000000-0008-0000-0500-0000F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81" name="Text Box 19">
          <a:extLst>
            <a:ext uri="{FF2B5EF4-FFF2-40B4-BE49-F238E27FC236}">
              <a16:creationId xmlns:a16="http://schemas.microsoft.com/office/drawing/2014/main" id="{00000000-0008-0000-0500-0000F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2" name="Text Box 16">
          <a:extLst>
            <a:ext uri="{FF2B5EF4-FFF2-40B4-BE49-F238E27FC236}">
              <a16:creationId xmlns:a16="http://schemas.microsoft.com/office/drawing/2014/main" id="{00000000-0008-0000-0500-0000F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3" name="Text Box 17">
          <a:extLst>
            <a:ext uri="{FF2B5EF4-FFF2-40B4-BE49-F238E27FC236}">
              <a16:creationId xmlns:a16="http://schemas.microsoft.com/office/drawing/2014/main" id="{00000000-0008-0000-0500-0000F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4" name="Text Box 18">
          <a:extLst>
            <a:ext uri="{FF2B5EF4-FFF2-40B4-BE49-F238E27FC236}">
              <a16:creationId xmlns:a16="http://schemas.microsoft.com/office/drawing/2014/main" id="{00000000-0008-0000-0500-00000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5" name="Text Box 19">
          <a:extLst>
            <a:ext uri="{FF2B5EF4-FFF2-40B4-BE49-F238E27FC236}">
              <a16:creationId xmlns:a16="http://schemas.microsoft.com/office/drawing/2014/main" id="{00000000-0008-0000-0500-000001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586" name="Text Box 15">
          <a:extLst>
            <a:ext uri="{FF2B5EF4-FFF2-40B4-BE49-F238E27FC236}">
              <a16:creationId xmlns:a16="http://schemas.microsoft.com/office/drawing/2014/main" id="{00000000-0008-0000-0500-000002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87" name="Text Box 16">
          <a:extLst>
            <a:ext uri="{FF2B5EF4-FFF2-40B4-BE49-F238E27FC236}">
              <a16:creationId xmlns:a16="http://schemas.microsoft.com/office/drawing/2014/main" id="{00000000-0008-0000-0500-00000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88" name="Text Box 17">
          <a:extLst>
            <a:ext uri="{FF2B5EF4-FFF2-40B4-BE49-F238E27FC236}">
              <a16:creationId xmlns:a16="http://schemas.microsoft.com/office/drawing/2014/main" id="{00000000-0008-0000-0500-00000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89" name="Text Box 18">
          <a:extLst>
            <a:ext uri="{FF2B5EF4-FFF2-40B4-BE49-F238E27FC236}">
              <a16:creationId xmlns:a16="http://schemas.microsoft.com/office/drawing/2014/main" id="{00000000-0008-0000-0500-00000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90" name="Text Box 19">
          <a:extLst>
            <a:ext uri="{FF2B5EF4-FFF2-40B4-BE49-F238E27FC236}">
              <a16:creationId xmlns:a16="http://schemas.microsoft.com/office/drawing/2014/main" id="{00000000-0008-0000-0500-00000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112</xdr:row>
      <xdr:rowOff>504825</xdr:rowOff>
    </xdr:from>
    <xdr:ext cx="95250" cy="442269"/>
    <xdr:sp macro="" textlink="">
      <xdr:nvSpPr>
        <xdr:cNvPr id="3591" name="Text Box 15">
          <a:extLst>
            <a:ext uri="{FF2B5EF4-FFF2-40B4-BE49-F238E27FC236}">
              <a16:creationId xmlns:a16="http://schemas.microsoft.com/office/drawing/2014/main" id="{00000000-0008-0000-0500-000007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92" name="Text Box 16">
          <a:extLst>
            <a:ext uri="{FF2B5EF4-FFF2-40B4-BE49-F238E27FC236}">
              <a16:creationId xmlns:a16="http://schemas.microsoft.com/office/drawing/2014/main" id="{00000000-0008-0000-0500-00000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93" name="Text Box 17">
          <a:extLst>
            <a:ext uri="{FF2B5EF4-FFF2-40B4-BE49-F238E27FC236}">
              <a16:creationId xmlns:a16="http://schemas.microsoft.com/office/drawing/2014/main" id="{00000000-0008-0000-0500-00000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94" name="Text Box 18">
          <a:extLst>
            <a:ext uri="{FF2B5EF4-FFF2-40B4-BE49-F238E27FC236}">
              <a16:creationId xmlns:a16="http://schemas.microsoft.com/office/drawing/2014/main" id="{00000000-0008-0000-0500-00000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5" name="Text Box 16">
          <a:extLst>
            <a:ext uri="{FF2B5EF4-FFF2-40B4-BE49-F238E27FC236}">
              <a16:creationId xmlns:a16="http://schemas.microsoft.com/office/drawing/2014/main" id="{00000000-0008-0000-0500-00000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6" name="Text Box 17">
          <a:extLst>
            <a:ext uri="{FF2B5EF4-FFF2-40B4-BE49-F238E27FC236}">
              <a16:creationId xmlns:a16="http://schemas.microsoft.com/office/drawing/2014/main" id="{00000000-0008-0000-0500-00000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7" name="Text Box 18">
          <a:extLst>
            <a:ext uri="{FF2B5EF4-FFF2-40B4-BE49-F238E27FC236}">
              <a16:creationId xmlns:a16="http://schemas.microsoft.com/office/drawing/2014/main" id="{00000000-0008-0000-0500-00000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8" name="Text Box 19">
          <a:extLst>
            <a:ext uri="{FF2B5EF4-FFF2-40B4-BE49-F238E27FC236}">
              <a16:creationId xmlns:a16="http://schemas.microsoft.com/office/drawing/2014/main" id="{00000000-0008-0000-0500-00000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9" name="Text Box 16">
          <a:extLst>
            <a:ext uri="{FF2B5EF4-FFF2-40B4-BE49-F238E27FC236}">
              <a16:creationId xmlns:a16="http://schemas.microsoft.com/office/drawing/2014/main" id="{00000000-0008-0000-0500-00000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00" name="Text Box 17">
          <a:extLst>
            <a:ext uri="{FF2B5EF4-FFF2-40B4-BE49-F238E27FC236}">
              <a16:creationId xmlns:a16="http://schemas.microsoft.com/office/drawing/2014/main" id="{00000000-0008-0000-0500-00001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01" name="Text Box 18">
          <a:extLst>
            <a:ext uri="{FF2B5EF4-FFF2-40B4-BE49-F238E27FC236}">
              <a16:creationId xmlns:a16="http://schemas.microsoft.com/office/drawing/2014/main" id="{00000000-0008-0000-0500-000011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114</xdr:row>
      <xdr:rowOff>170392</xdr:rowOff>
    </xdr:from>
    <xdr:ext cx="95250" cy="213632"/>
    <xdr:sp macro="" textlink="">
      <xdr:nvSpPr>
        <xdr:cNvPr id="3602" name="Text Box 15">
          <a:extLst>
            <a:ext uri="{FF2B5EF4-FFF2-40B4-BE49-F238E27FC236}">
              <a16:creationId xmlns:a16="http://schemas.microsoft.com/office/drawing/2014/main" id="{00000000-0008-0000-0500-000012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3" name="Text Box 16">
          <a:extLst>
            <a:ext uri="{FF2B5EF4-FFF2-40B4-BE49-F238E27FC236}">
              <a16:creationId xmlns:a16="http://schemas.microsoft.com/office/drawing/2014/main" id="{00000000-0008-0000-0500-00001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4" name="Text Box 17">
          <a:extLst>
            <a:ext uri="{FF2B5EF4-FFF2-40B4-BE49-F238E27FC236}">
              <a16:creationId xmlns:a16="http://schemas.microsoft.com/office/drawing/2014/main" id="{00000000-0008-0000-0500-00001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5" name="Text Box 18">
          <a:extLst>
            <a:ext uri="{FF2B5EF4-FFF2-40B4-BE49-F238E27FC236}">
              <a16:creationId xmlns:a16="http://schemas.microsoft.com/office/drawing/2014/main" id="{00000000-0008-0000-0500-00001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6" name="Text Box 19">
          <a:extLst>
            <a:ext uri="{FF2B5EF4-FFF2-40B4-BE49-F238E27FC236}">
              <a16:creationId xmlns:a16="http://schemas.microsoft.com/office/drawing/2014/main" id="{00000000-0008-0000-0500-00001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07" name="Text Box 16">
          <a:extLst>
            <a:ext uri="{FF2B5EF4-FFF2-40B4-BE49-F238E27FC236}">
              <a16:creationId xmlns:a16="http://schemas.microsoft.com/office/drawing/2014/main" id="{00000000-0008-0000-0500-00001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08" name="Text Box 17">
          <a:extLst>
            <a:ext uri="{FF2B5EF4-FFF2-40B4-BE49-F238E27FC236}">
              <a16:creationId xmlns:a16="http://schemas.microsoft.com/office/drawing/2014/main" id="{00000000-0008-0000-0500-00001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09" name="Text Box 18">
          <a:extLst>
            <a:ext uri="{FF2B5EF4-FFF2-40B4-BE49-F238E27FC236}">
              <a16:creationId xmlns:a16="http://schemas.microsoft.com/office/drawing/2014/main" id="{00000000-0008-0000-0500-00001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10" name="Text Box 19">
          <a:extLst>
            <a:ext uri="{FF2B5EF4-FFF2-40B4-BE49-F238E27FC236}">
              <a16:creationId xmlns:a16="http://schemas.microsoft.com/office/drawing/2014/main" id="{00000000-0008-0000-0500-00001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1" name="Text Box 16">
          <a:extLst>
            <a:ext uri="{FF2B5EF4-FFF2-40B4-BE49-F238E27FC236}">
              <a16:creationId xmlns:a16="http://schemas.microsoft.com/office/drawing/2014/main" id="{00000000-0008-0000-0500-00001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2" name="Text Box 17">
          <a:extLst>
            <a:ext uri="{FF2B5EF4-FFF2-40B4-BE49-F238E27FC236}">
              <a16:creationId xmlns:a16="http://schemas.microsoft.com/office/drawing/2014/main" id="{00000000-0008-0000-0500-00001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3" name="Text Box 18">
          <a:extLst>
            <a:ext uri="{FF2B5EF4-FFF2-40B4-BE49-F238E27FC236}">
              <a16:creationId xmlns:a16="http://schemas.microsoft.com/office/drawing/2014/main" id="{00000000-0008-0000-0500-00001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4" name="Text Box 19">
          <a:extLst>
            <a:ext uri="{FF2B5EF4-FFF2-40B4-BE49-F238E27FC236}">
              <a16:creationId xmlns:a16="http://schemas.microsoft.com/office/drawing/2014/main" id="{00000000-0008-0000-0500-00001E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615" name="Text Box 15">
          <a:extLst>
            <a:ext uri="{FF2B5EF4-FFF2-40B4-BE49-F238E27FC236}">
              <a16:creationId xmlns:a16="http://schemas.microsoft.com/office/drawing/2014/main" id="{00000000-0008-0000-0500-00001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6" name="Text Box 16">
          <a:extLst>
            <a:ext uri="{FF2B5EF4-FFF2-40B4-BE49-F238E27FC236}">
              <a16:creationId xmlns:a16="http://schemas.microsoft.com/office/drawing/2014/main" id="{00000000-0008-0000-0500-00002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7" name="Text Box 17">
          <a:extLst>
            <a:ext uri="{FF2B5EF4-FFF2-40B4-BE49-F238E27FC236}">
              <a16:creationId xmlns:a16="http://schemas.microsoft.com/office/drawing/2014/main" id="{00000000-0008-0000-0500-00002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8" name="Text Box 18">
          <a:extLst>
            <a:ext uri="{FF2B5EF4-FFF2-40B4-BE49-F238E27FC236}">
              <a16:creationId xmlns:a16="http://schemas.microsoft.com/office/drawing/2014/main" id="{00000000-0008-0000-0500-00002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9" name="Text Box 19">
          <a:extLst>
            <a:ext uri="{FF2B5EF4-FFF2-40B4-BE49-F238E27FC236}">
              <a16:creationId xmlns:a16="http://schemas.microsoft.com/office/drawing/2014/main" id="{00000000-0008-0000-0500-00002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20" name="Text Box 16">
          <a:extLst>
            <a:ext uri="{FF2B5EF4-FFF2-40B4-BE49-F238E27FC236}">
              <a16:creationId xmlns:a16="http://schemas.microsoft.com/office/drawing/2014/main" id="{00000000-0008-0000-0500-00002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21" name="Text Box 17">
          <a:extLst>
            <a:ext uri="{FF2B5EF4-FFF2-40B4-BE49-F238E27FC236}">
              <a16:creationId xmlns:a16="http://schemas.microsoft.com/office/drawing/2014/main" id="{00000000-0008-0000-0500-00002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114</xdr:row>
      <xdr:rowOff>15875</xdr:rowOff>
    </xdr:from>
    <xdr:ext cx="95250" cy="171450"/>
    <xdr:sp macro="" textlink="">
      <xdr:nvSpPr>
        <xdr:cNvPr id="3622" name="Text Box 18">
          <a:extLst>
            <a:ext uri="{FF2B5EF4-FFF2-40B4-BE49-F238E27FC236}">
              <a16:creationId xmlns:a16="http://schemas.microsoft.com/office/drawing/2014/main" id="{00000000-0008-0000-0500-000026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3" name="Text Box 16">
          <a:extLst>
            <a:ext uri="{FF2B5EF4-FFF2-40B4-BE49-F238E27FC236}">
              <a16:creationId xmlns:a16="http://schemas.microsoft.com/office/drawing/2014/main" id="{00000000-0008-0000-0500-00002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4" name="Text Box 17">
          <a:extLst>
            <a:ext uri="{FF2B5EF4-FFF2-40B4-BE49-F238E27FC236}">
              <a16:creationId xmlns:a16="http://schemas.microsoft.com/office/drawing/2014/main" id="{00000000-0008-0000-0500-00002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5" name="Text Box 18">
          <a:extLst>
            <a:ext uri="{FF2B5EF4-FFF2-40B4-BE49-F238E27FC236}">
              <a16:creationId xmlns:a16="http://schemas.microsoft.com/office/drawing/2014/main" id="{00000000-0008-0000-0500-00002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6" name="Text Box 19">
          <a:extLst>
            <a:ext uri="{FF2B5EF4-FFF2-40B4-BE49-F238E27FC236}">
              <a16:creationId xmlns:a16="http://schemas.microsoft.com/office/drawing/2014/main" id="{00000000-0008-0000-0500-00002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7" name="Text Box 16">
          <a:extLst>
            <a:ext uri="{FF2B5EF4-FFF2-40B4-BE49-F238E27FC236}">
              <a16:creationId xmlns:a16="http://schemas.microsoft.com/office/drawing/2014/main" id="{00000000-0008-0000-0500-00002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114</xdr:row>
      <xdr:rowOff>170392</xdr:rowOff>
    </xdr:from>
    <xdr:ext cx="95250" cy="213632"/>
    <xdr:sp macro="" textlink="">
      <xdr:nvSpPr>
        <xdr:cNvPr id="3628" name="Text Box 15">
          <a:extLst>
            <a:ext uri="{FF2B5EF4-FFF2-40B4-BE49-F238E27FC236}">
              <a16:creationId xmlns:a16="http://schemas.microsoft.com/office/drawing/2014/main" id="{00000000-0008-0000-0500-00002C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3629" name="Text Box 15">
          <a:extLst>
            <a:ext uri="{FF2B5EF4-FFF2-40B4-BE49-F238E27FC236}">
              <a16:creationId xmlns:a16="http://schemas.microsoft.com/office/drawing/2014/main" id="{00000000-0008-0000-0500-00002D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442269"/>
    <xdr:sp macro="" textlink="">
      <xdr:nvSpPr>
        <xdr:cNvPr id="3630" name="Text Box 15">
          <a:extLst>
            <a:ext uri="{FF2B5EF4-FFF2-40B4-BE49-F238E27FC236}">
              <a16:creationId xmlns:a16="http://schemas.microsoft.com/office/drawing/2014/main" id="{00000000-0008-0000-0500-00002E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631" name="Text Box 15">
          <a:extLst>
            <a:ext uri="{FF2B5EF4-FFF2-40B4-BE49-F238E27FC236}">
              <a16:creationId xmlns:a16="http://schemas.microsoft.com/office/drawing/2014/main" id="{00000000-0008-0000-0500-00002F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632" name="Text Box 15">
          <a:extLst>
            <a:ext uri="{FF2B5EF4-FFF2-40B4-BE49-F238E27FC236}">
              <a16:creationId xmlns:a16="http://schemas.microsoft.com/office/drawing/2014/main" id="{00000000-0008-0000-0500-000030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633" name="Text Box 15">
          <a:extLst>
            <a:ext uri="{FF2B5EF4-FFF2-40B4-BE49-F238E27FC236}">
              <a16:creationId xmlns:a16="http://schemas.microsoft.com/office/drawing/2014/main" id="{00000000-0008-0000-0500-000031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114</xdr:row>
      <xdr:rowOff>170392</xdr:rowOff>
    </xdr:from>
    <xdr:ext cx="95250" cy="213632"/>
    <xdr:sp macro="" textlink="">
      <xdr:nvSpPr>
        <xdr:cNvPr id="3634" name="Text Box 15">
          <a:extLst>
            <a:ext uri="{FF2B5EF4-FFF2-40B4-BE49-F238E27FC236}">
              <a16:creationId xmlns:a16="http://schemas.microsoft.com/office/drawing/2014/main" id="{00000000-0008-0000-0500-000032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5" name="Text Box 16">
          <a:extLst>
            <a:ext uri="{FF2B5EF4-FFF2-40B4-BE49-F238E27FC236}">
              <a16:creationId xmlns:a16="http://schemas.microsoft.com/office/drawing/2014/main" id="{00000000-0008-0000-0500-00003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6" name="Text Box 17">
          <a:extLst>
            <a:ext uri="{FF2B5EF4-FFF2-40B4-BE49-F238E27FC236}">
              <a16:creationId xmlns:a16="http://schemas.microsoft.com/office/drawing/2014/main" id="{00000000-0008-0000-0500-00003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7" name="Text Box 18">
          <a:extLst>
            <a:ext uri="{FF2B5EF4-FFF2-40B4-BE49-F238E27FC236}">
              <a16:creationId xmlns:a16="http://schemas.microsoft.com/office/drawing/2014/main" id="{00000000-0008-0000-0500-00003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8" name="Text Box 19">
          <a:extLst>
            <a:ext uri="{FF2B5EF4-FFF2-40B4-BE49-F238E27FC236}">
              <a16:creationId xmlns:a16="http://schemas.microsoft.com/office/drawing/2014/main" id="{00000000-0008-0000-0500-00003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39" name="Text Box 16">
          <a:extLst>
            <a:ext uri="{FF2B5EF4-FFF2-40B4-BE49-F238E27FC236}">
              <a16:creationId xmlns:a16="http://schemas.microsoft.com/office/drawing/2014/main" id="{00000000-0008-0000-0500-00003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40" name="Text Box 17">
          <a:extLst>
            <a:ext uri="{FF2B5EF4-FFF2-40B4-BE49-F238E27FC236}">
              <a16:creationId xmlns:a16="http://schemas.microsoft.com/office/drawing/2014/main" id="{00000000-0008-0000-0500-00003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41" name="Text Box 18">
          <a:extLst>
            <a:ext uri="{FF2B5EF4-FFF2-40B4-BE49-F238E27FC236}">
              <a16:creationId xmlns:a16="http://schemas.microsoft.com/office/drawing/2014/main" id="{00000000-0008-0000-0500-00003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42" name="Text Box 19">
          <a:extLst>
            <a:ext uri="{FF2B5EF4-FFF2-40B4-BE49-F238E27FC236}">
              <a16:creationId xmlns:a16="http://schemas.microsoft.com/office/drawing/2014/main" id="{00000000-0008-0000-0500-00003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3" name="Text Box 16">
          <a:extLst>
            <a:ext uri="{FF2B5EF4-FFF2-40B4-BE49-F238E27FC236}">
              <a16:creationId xmlns:a16="http://schemas.microsoft.com/office/drawing/2014/main" id="{00000000-0008-0000-0500-00003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4" name="Text Box 17">
          <a:extLst>
            <a:ext uri="{FF2B5EF4-FFF2-40B4-BE49-F238E27FC236}">
              <a16:creationId xmlns:a16="http://schemas.microsoft.com/office/drawing/2014/main" id="{00000000-0008-0000-0500-00003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5" name="Text Box 18">
          <a:extLst>
            <a:ext uri="{FF2B5EF4-FFF2-40B4-BE49-F238E27FC236}">
              <a16:creationId xmlns:a16="http://schemas.microsoft.com/office/drawing/2014/main" id="{00000000-0008-0000-0500-00003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6" name="Text Box 19">
          <a:extLst>
            <a:ext uri="{FF2B5EF4-FFF2-40B4-BE49-F238E27FC236}">
              <a16:creationId xmlns:a16="http://schemas.microsoft.com/office/drawing/2014/main" id="{00000000-0008-0000-0500-00003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647" name="Text Box 15">
          <a:extLst>
            <a:ext uri="{FF2B5EF4-FFF2-40B4-BE49-F238E27FC236}">
              <a16:creationId xmlns:a16="http://schemas.microsoft.com/office/drawing/2014/main" id="{00000000-0008-0000-0500-00003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48" name="Text Box 16">
          <a:extLst>
            <a:ext uri="{FF2B5EF4-FFF2-40B4-BE49-F238E27FC236}">
              <a16:creationId xmlns:a16="http://schemas.microsoft.com/office/drawing/2014/main" id="{00000000-0008-0000-0500-00004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49" name="Text Box 17">
          <a:extLst>
            <a:ext uri="{FF2B5EF4-FFF2-40B4-BE49-F238E27FC236}">
              <a16:creationId xmlns:a16="http://schemas.microsoft.com/office/drawing/2014/main" id="{00000000-0008-0000-0500-00004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50" name="Text Box 18">
          <a:extLst>
            <a:ext uri="{FF2B5EF4-FFF2-40B4-BE49-F238E27FC236}">
              <a16:creationId xmlns:a16="http://schemas.microsoft.com/office/drawing/2014/main" id="{00000000-0008-0000-0500-00004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51" name="Text Box 19">
          <a:extLst>
            <a:ext uri="{FF2B5EF4-FFF2-40B4-BE49-F238E27FC236}">
              <a16:creationId xmlns:a16="http://schemas.microsoft.com/office/drawing/2014/main" id="{00000000-0008-0000-0500-00004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52" name="Text Box 16">
          <a:extLst>
            <a:ext uri="{FF2B5EF4-FFF2-40B4-BE49-F238E27FC236}">
              <a16:creationId xmlns:a16="http://schemas.microsoft.com/office/drawing/2014/main" id="{00000000-0008-0000-0500-00004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53" name="Text Box 17">
          <a:extLst>
            <a:ext uri="{FF2B5EF4-FFF2-40B4-BE49-F238E27FC236}">
              <a16:creationId xmlns:a16="http://schemas.microsoft.com/office/drawing/2014/main" id="{00000000-0008-0000-0500-00004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54" name="Text Box 18">
          <a:extLst>
            <a:ext uri="{FF2B5EF4-FFF2-40B4-BE49-F238E27FC236}">
              <a16:creationId xmlns:a16="http://schemas.microsoft.com/office/drawing/2014/main" id="{00000000-0008-0000-0500-00004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5" name="Text Box 16">
          <a:extLst>
            <a:ext uri="{FF2B5EF4-FFF2-40B4-BE49-F238E27FC236}">
              <a16:creationId xmlns:a16="http://schemas.microsoft.com/office/drawing/2014/main" id="{00000000-0008-0000-0500-00004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6" name="Text Box 17">
          <a:extLst>
            <a:ext uri="{FF2B5EF4-FFF2-40B4-BE49-F238E27FC236}">
              <a16:creationId xmlns:a16="http://schemas.microsoft.com/office/drawing/2014/main" id="{00000000-0008-0000-0500-00004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7" name="Text Box 18">
          <a:extLst>
            <a:ext uri="{FF2B5EF4-FFF2-40B4-BE49-F238E27FC236}">
              <a16:creationId xmlns:a16="http://schemas.microsoft.com/office/drawing/2014/main" id="{00000000-0008-0000-0500-00004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8" name="Text Box 19">
          <a:extLst>
            <a:ext uri="{FF2B5EF4-FFF2-40B4-BE49-F238E27FC236}">
              <a16:creationId xmlns:a16="http://schemas.microsoft.com/office/drawing/2014/main" id="{00000000-0008-0000-0500-00004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9" name="Text Box 16">
          <a:extLst>
            <a:ext uri="{FF2B5EF4-FFF2-40B4-BE49-F238E27FC236}">
              <a16:creationId xmlns:a16="http://schemas.microsoft.com/office/drawing/2014/main" id="{00000000-0008-0000-0500-00004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60" name="Text Box 17">
          <a:extLst>
            <a:ext uri="{FF2B5EF4-FFF2-40B4-BE49-F238E27FC236}">
              <a16:creationId xmlns:a16="http://schemas.microsoft.com/office/drawing/2014/main" id="{00000000-0008-0000-0500-00004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61" name="Text Box 18">
          <a:extLst>
            <a:ext uri="{FF2B5EF4-FFF2-40B4-BE49-F238E27FC236}">
              <a16:creationId xmlns:a16="http://schemas.microsoft.com/office/drawing/2014/main" id="{00000000-0008-0000-0500-00004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62" name="Text Box 19">
          <a:extLst>
            <a:ext uri="{FF2B5EF4-FFF2-40B4-BE49-F238E27FC236}">
              <a16:creationId xmlns:a16="http://schemas.microsoft.com/office/drawing/2014/main" id="{00000000-0008-0000-0500-00004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56743"/>
    <xdr:sp macro="" textlink="">
      <xdr:nvSpPr>
        <xdr:cNvPr id="3663" name="Text Box 15">
          <a:extLst>
            <a:ext uri="{FF2B5EF4-FFF2-40B4-BE49-F238E27FC236}">
              <a16:creationId xmlns:a16="http://schemas.microsoft.com/office/drawing/2014/main" id="{00000000-0008-0000-0500-00004F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442269"/>
    <xdr:sp macro="" textlink="">
      <xdr:nvSpPr>
        <xdr:cNvPr id="3664" name="Text Box 15">
          <a:extLst>
            <a:ext uri="{FF2B5EF4-FFF2-40B4-BE49-F238E27FC236}">
              <a16:creationId xmlns:a16="http://schemas.microsoft.com/office/drawing/2014/main" id="{00000000-0008-0000-0500-000050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665" name="Text Box 15">
          <a:extLst>
            <a:ext uri="{FF2B5EF4-FFF2-40B4-BE49-F238E27FC236}">
              <a16:creationId xmlns:a16="http://schemas.microsoft.com/office/drawing/2014/main" id="{00000000-0008-0000-0500-000051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666" name="Text Box 15">
          <a:extLst>
            <a:ext uri="{FF2B5EF4-FFF2-40B4-BE49-F238E27FC236}">
              <a16:creationId xmlns:a16="http://schemas.microsoft.com/office/drawing/2014/main" id="{00000000-0008-0000-0500-000052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667" name="Text Box 15">
          <a:extLst>
            <a:ext uri="{FF2B5EF4-FFF2-40B4-BE49-F238E27FC236}">
              <a16:creationId xmlns:a16="http://schemas.microsoft.com/office/drawing/2014/main" id="{00000000-0008-0000-0500-000053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213632"/>
    <xdr:sp macro="" textlink="">
      <xdr:nvSpPr>
        <xdr:cNvPr id="3668" name="Text Box 15">
          <a:extLst>
            <a:ext uri="{FF2B5EF4-FFF2-40B4-BE49-F238E27FC236}">
              <a16:creationId xmlns:a16="http://schemas.microsoft.com/office/drawing/2014/main" id="{00000000-0008-0000-0500-000054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69" name="Text Box 16">
          <a:extLst>
            <a:ext uri="{FF2B5EF4-FFF2-40B4-BE49-F238E27FC236}">
              <a16:creationId xmlns:a16="http://schemas.microsoft.com/office/drawing/2014/main" id="{00000000-0008-0000-0500-00005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70" name="Text Box 17">
          <a:extLst>
            <a:ext uri="{FF2B5EF4-FFF2-40B4-BE49-F238E27FC236}">
              <a16:creationId xmlns:a16="http://schemas.microsoft.com/office/drawing/2014/main" id="{00000000-0008-0000-0500-00005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71" name="Text Box 18">
          <a:extLst>
            <a:ext uri="{FF2B5EF4-FFF2-40B4-BE49-F238E27FC236}">
              <a16:creationId xmlns:a16="http://schemas.microsoft.com/office/drawing/2014/main" id="{00000000-0008-0000-0500-00005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72" name="Text Box 19">
          <a:extLst>
            <a:ext uri="{FF2B5EF4-FFF2-40B4-BE49-F238E27FC236}">
              <a16:creationId xmlns:a16="http://schemas.microsoft.com/office/drawing/2014/main" id="{00000000-0008-0000-0500-000058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3" name="Text Box 16">
          <a:extLst>
            <a:ext uri="{FF2B5EF4-FFF2-40B4-BE49-F238E27FC236}">
              <a16:creationId xmlns:a16="http://schemas.microsoft.com/office/drawing/2014/main" id="{00000000-0008-0000-0500-00005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4" name="Text Box 17">
          <a:extLst>
            <a:ext uri="{FF2B5EF4-FFF2-40B4-BE49-F238E27FC236}">
              <a16:creationId xmlns:a16="http://schemas.microsoft.com/office/drawing/2014/main" id="{00000000-0008-0000-0500-00005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5" name="Text Box 18">
          <a:extLst>
            <a:ext uri="{FF2B5EF4-FFF2-40B4-BE49-F238E27FC236}">
              <a16:creationId xmlns:a16="http://schemas.microsoft.com/office/drawing/2014/main" id="{00000000-0008-0000-0500-00005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6" name="Text Box 19">
          <a:extLst>
            <a:ext uri="{FF2B5EF4-FFF2-40B4-BE49-F238E27FC236}">
              <a16:creationId xmlns:a16="http://schemas.microsoft.com/office/drawing/2014/main" id="{00000000-0008-0000-0500-00005C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77" name="Text Box 16">
          <a:extLst>
            <a:ext uri="{FF2B5EF4-FFF2-40B4-BE49-F238E27FC236}">
              <a16:creationId xmlns:a16="http://schemas.microsoft.com/office/drawing/2014/main" id="{00000000-0008-0000-0500-00005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78" name="Text Box 17">
          <a:extLst>
            <a:ext uri="{FF2B5EF4-FFF2-40B4-BE49-F238E27FC236}">
              <a16:creationId xmlns:a16="http://schemas.microsoft.com/office/drawing/2014/main" id="{00000000-0008-0000-0500-00005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79" name="Text Box 18">
          <a:extLst>
            <a:ext uri="{FF2B5EF4-FFF2-40B4-BE49-F238E27FC236}">
              <a16:creationId xmlns:a16="http://schemas.microsoft.com/office/drawing/2014/main" id="{00000000-0008-0000-0500-00005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80" name="Text Box 19">
          <a:extLst>
            <a:ext uri="{FF2B5EF4-FFF2-40B4-BE49-F238E27FC236}">
              <a16:creationId xmlns:a16="http://schemas.microsoft.com/office/drawing/2014/main" id="{00000000-0008-0000-0500-00006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681" name="Text Box 15">
          <a:extLst>
            <a:ext uri="{FF2B5EF4-FFF2-40B4-BE49-F238E27FC236}">
              <a16:creationId xmlns:a16="http://schemas.microsoft.com/office/drawing/2014/main" id="{00000000-0008-0000-0500-000061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2" name="Text Box 16">
          <a:extLst>
            <a:ext uri="{FF2B5EF4-FFF2-40B4-BE49-F238E27FC236}">
              <a16:creationId xmlns:a16="http://schemas.microsoft.com/office/drawing/2014/main" id="{00000000-0008-0000-0500-00006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3" name="Text Box 17">
          <a:extLst>
            <a:ext uri="{FF2B5EF4-FFF2-40B4-BE49-F238E27FC236}">
              <a16:creationId xmlns:a16="http://schemas.microsoft.com/office/drawing/2014/main" id="{00000000-0008-0000-0500-00006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4" name="Text Box 18">
          <a:extLst>
            <a:ext uri="{FF2B5EF4-FFF2-40B4-BE49-F238E27FC236}">
              <a16:creationId xmlns:a16="http://schemas.microsoft.com/office/drawing/2014/main" id="{00000000-0008-0000-0500-00006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5" name="Text Box 19">
          <a:extLst>
            <a:ext uri="{FF2B5EF4-FFF2-40B4-BE49-F238E27FC236}">
              <a16:creationId xmlns:a16="http://schemas.microsoft.com/office/drawing/2014/main" id="{00000000-0008-0000-0500-00006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118</xdr:row>
      <xdr:rowOff>504825</xdr:rowOff>
    </xdr:from>
    <xdr:ext cx="95250" cy="442269"/>
    <xdr:sp macro="" textlink="">
      <xdr:nvSpPr>
        <xdr:cNvPr id="3686" name="Text Box 15">
          <a:extLst>
            <a:ext uri="{FF2B5EF4-FFF2-40B4-BE49-F238E27FC236}">
              <a16:creationId xmlns:a16="http://schemas.microsoft.com/office/drawing/2014/main" id="{00000000-0008-0000-0500-000066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87" name="Text Box 16">
          <a:extLst>
            <a:ext uri="{FF2B5EF4-FFF2-40B4-BE49-F238E27FC236}">
              <a16:creationId xmlns:a16="http://schemas.microsoft.com/office/drawing/2014/main" id="{00000000-0008-0000-0500-00006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88" name="Text Box 17">
          <a:extLst>
            <a:ext uri="{FF2B5EF4-FFF2-40B4-BE49-F238E27FC236}">
              <a16:creationId xmlns:a16="http://schemas.microsoft.com/office/drawing/2014/main" id="{00000000-0008-0000-0500-00006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89" name="Text Box 18">
          <a:extLst>
            <a:ext uri="{FF2B5EF4-FFF2-40B4-BE49-F238E27FC236}">
              <a16:creationId xmlns:a16="http://schemas.microsoft.com/office/drawing/2014/main" id="{00000000-0008-0000-0500-00006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0" name="Text Box 16">
          <a:extLst>
            <a:ext uri="{FF2B5EF4-FFF2-40B4-BE49-F238E27FC236}">
              <a16:creationId xmlns:a16="http://schemas.microsoft.com/office/drawing/2014/main" id="{00000000-0008-0000-0500-00006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1" name="Text Box 17">
          <a:extLst>
            <a:ext uri="{FF2B5EF4-FFF2-40B4-BE49-F238E27FC236}">
              <a16:creationId xmlns:a16="http://schemas.microsoft.com/office/drawing/2014/main" id="{00000000-0008-0000-0500-00006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2" name="Text Box 18">
          <a:extLst>
            <a:ext uri="{FF2B5EF4-FFF2-40B4-BE49-F238E27FC236}">
              <a16:creationId xmlns:a16="http://schemas.microsoft.com/office/drawing/2014/main" id="{00000000-0008-0000-0500-00006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3" name="Text Box 19">
          <a:extLst>
            <a:ext uri="{FF2B5EF4-FFF2-40B4-BE49-F238E27FC236}">
              <a16:creationId xmlns:a16="http://schemas.microsoft.com/office/drawing/2014/main" id="{00000000-0008-0000-0500-00006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4" name="Text Box 16">
          <a:extLst>
            <a:ext uri="{FF2B5EF4-FFF2-40B4-BE49-F238E27FC236}">
              <a16:creationId xmlns:a16="http://schemas.microsoft.com/office/drawing/2014/main" id="{00000000-0008-0000-0500-00006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5" name="Text Box 17">
          <a:extLst>
            <a:ext uri="{FF2B5EF4-FFF2-40B4-BE49-F238E27FC236}">
              <a16:creationId xmlns:a16="http://schemas.microsoft.com/office/drawing/2014/main" id="{00000000-0008-0000-0500-00006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6" name="Text Box 18">
          <a:extLst>
            <a:ext uri="{FF2B5EF4-FFF2-40B4-BE49-F238E27FC236}">
              <a16:creationId xmlns:a16="http://schemas.microsoft.com/office/drawing/2014/main" id="{00000000-0008-0000-0500-00007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120</xdr:row>
      <xdr:rowOff>170392</xdr:rowOff>
    </xdr:from>
    <xdr:ext cx="95250" cy="213632"/>
    <xdr:sp macro="" textlink="">
      <xdr:nvSpPr>
        <xdr:cNvPr id="3697" name="Text Box 15">
          <a:extLst>
            <a:ext uri="{FF2B5EF4-FFF2-40B4-BE49-F238E27FC236}">
              <a16:creationId xmlns:a16="http://schemas.microsoft.com/office/drawing/2014/main" id="{00000000-0008-0000-0500-000071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98" name="Text Box 16">
          <a:extLst>
            <a:ext uri="{FF2B5EF4-FFF2-40B4-BE49-F238E27FC236}">
              <a16:creationId xmlns:a16="http://schemas.microsoft.com/office/drawing/2014/main" id="{00000000-0008-0000-0500-00007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99" name="Text Box 17">
          <a:extLst>
            <a:ext uri="{FF2B5EF4-FFF2-40B4-BE49-F238E27FC236}">
              <a16:creationId xmlns:a16="http://schemas.microsoft.com/office/drawing/2014/main" id="{00000000-0008-0000-0500-00007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00" name="Text Box 18">
          <a:extLst>
            <a:ext uri="{FF2B5EF4-FFF2-40B4-BE49-F238E27FC236}">
              <a16:creationId xmlns:a16="http://schemas.microsoft.com/office/drawing/2014/main" id="{00000000-0008-0000-0500-00007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01" name="Text Box 19">
          <a:extLst>
            <a:ext uri="{FF2B5EF4-FFF2-40B4-BE49-F238E27FC236}">
              <a16:creationId xmlns:a16="http://schemas.microsoft.com/office/drawing/2014/main" id="{00000000-0008-0000-0500-00007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2" name="Text Box 16">
          <a:extLst>
            <a:ext uri="{FF2B5EF4-FFF2-40B4-BE49-F238E27FC236}">
              <a16:creationId xmlns:a16="http://schemas.microsoft.com/office/drawing/2014/main" id="{00000000-0008-0000-0500-00007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3" name="Text Box 17">
          <a:extLst>
            <a:ext uri="{FF2B5EF4-FFF2-40B4-BE49-F238E27FC236}">
              <a16:creationId xmlns:a16="http://schemas.microsoft.com/office/drawing/2014/main" id="{00000000-0008-0000-0500-00007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4" name="Text Box 18">
          <a:extLst>
            <a:ext uri="{FF2B5EF4-FFF2-40B4-BE49-F238E27FC236}">
              <a16:creationId xmlns:a16="http://schemas.microsoft.com/office/drawing/2014/main" id="{00000000-0008-0000-0500-00007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5" name="Text Box 19">
          <a:extLst>
            <a:ext uri="{FF2B5EF4-FFF2-40B4-BE49-F238E27FC236}">
              <a16:creationId xmlns:a16="http://schemas.microsoft.com/office/drawing/2014/main" id="{00000000-0008-0000-0500-00007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6" name="Text Box 16">
          <a:extLst>
            <a:ext uri="{FF2B5EF4-FFF2-40B4-BE49-F238E27FC236}">
              <a16:creationId xmlns:a16="http://schemas.microsoft.com/office/drawing/2014/main" id="{00000000-0008-0000-0500-00007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7" name="Text Box 17">
          <a:extLst>
            <a:ext uri="{FF2B5EF4-FFF2-40B4-BE49-F238E27FC236}">
              <a16:creationId xmlns:a16="http://schemas.microsoft.com/office/drawing/2014/main" id="{00000000-0008-0000-0500-00007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8" name="Text Box 18">
          <a:extLst>
            <a:ext uri="{FF2B5EF4-FFF2-40B4-BE49-F238E27FC236}">
              <a16:creationId xmlns:a16="http://schemas.microsoft.com/office/drawing/2014/main" id="{00000000-0008-0000-0500-00007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9" name="Text Box 19">
          <a:extLst>
            <a:ext uri="{FF2B5EF4-FFF2-40B4-BE49-F238E27FC236}">
              <a16:creationId xmlns:a16="http://schemas.microsoft.com/office/drawing/2014/main" id="{00000000-0008-0000-0500-00007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710" name="Text Box 15">
          <a:extLst>
            <a:ext uri="{FF2B5EF4-FFF2-40B4-BE49-F238E27FC236}">
              <a16:creationId xmlns:a16="http://schemas.microsoft.com/office/drawing/2014/main" id="{00000000-0008-0000-0500-00007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1" name="Text Box 16">
          <a:extLst>
            <a:ext uri="{FF2B5EF4-FFF2-40B4-BE49-F238E27FC236}">
              <a16:creationId xmlns:a16="http://schemas.microsoft.com/office/drawing/2014/main" id="{00000000-0008-0000-0500-00007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2" name="Text Box 17">
          <a:extLst>
            <a:ext uri="{FF2B5EF4-FFF2-40B4-BE49-F238E27FC236}">
              <a16:creationId xmlns:a16="http://schemas.microsoft.com/office/drawing/2014/main" id="{00000000-0008-0000-0500-00008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3" name="Text Box 18">
          <a:extLst>
            <a:ext uri="{FF2B5EF4-FFF2-40B4-BE49-F238E27FC236}">
              <a16:creationId xmlns:a16="http://schemas.microsoft.com/office/drawing/2014/main" id="{00000000-0008-0000-0500-00008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4" name="Text Box 19">
          <a:extLst>
            <a:ext uri="{FF2B5EF4-FFF2-40B4-BE49-F238E27FC236}">
              <a16:creationId xmlns:a16="http://schemas.microsoft.com/office/drawing/2014/main" id="{00000000-0008-0000-0500-00008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15" name="Text Box 16">
          <a:extLst>
            <a:ext uri="{FF2B5EF4-FFF2-40B4-BE49-F238E27FC236}">
              <a16:creationId xmlns:a16="http://schemas.microsoft.com/office/drawing/2014/main" id="{00000000-0008-0000-0500-00008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16" name="Text Box 17">
          <a:extLst>
            <a:ext uri="{FF2B5EF4-FFF2-40B4-BE49-F238E27FC236}">
              <a16:creationId xmlns:a16="http://schemas.microsoft.com/office/drawing/2014/main" id="{00000000-0008-0000-0500-00008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120</xdr:row>
      <xdr:rowOff>15875</xdr:rowOff>
    </xdr:from>
    <xdr:ext cx="95250" cy="171450"/>
    <xdr:sp macro="" textlink="">
      <xdr:nvSpPr>
        <xdr:cNvPr id="3717" name="Text Box 18">
          <a:extLst>
            <a:ext uri="{FF2B5EF4-FFF2-40B4-BE49-F238E27FC236}">
              <a16:creationId xmlns:a16="http://schemas.microsoft.com/office/drawing/2014/main" id="{00000000-0008-0000-0500-000085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18" name="Text Box 16">
          <a:extLst>
            <a:ext uri="{FF2B5EF4-FFF2-40B4-BE49-F238E27FC236}">
              <a16:creationId xmlns:a16="http://schemas.microsoft.com/office/drawing/2014/main" id="{00000000-0008-0000-0500-00008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19" name="Text Box 17">
          <a:extLst>
            <a:ext uri="{FF2B5EF4-FFF2-40B4-BE49-F238E27FC236}">
              <a16:creationId xmlns:a16="http://schemas.microsoft.com/office/drawing/2014/main" id="{00000000-0008-0000-0500-00008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20" name="Text Box 18">
          <a:extLst>
            <a:ext uri="{FF2B5EF4-FFF2-40B4-BE49-F238E27FC236}">
              <a16:creationId xmlns:a16="http://schemas.microsoft.com/office/drawing/2014/main" id="{00000000-0008-0000-0500-00008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21" name="Text Box 19">
          <a:extLst>
            <a:ext uri="{FF2B5EF4-FFF2-40B4-BE49-F238E27FC236}">
              <a16:creationId xmlns:a16="http://schemas.microsoft.com/office/drawing/2014/main" id="{00000000-0008-0000-0500-00008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22" name="Text Box 16">
          <a:extLst>
            <a:ext uri="{FF2B5EF4-FFF2-40B4-BE49-F238E27FC236}">
              <a16:creationId xmlns:a16="http://schemas.microsoft.com/office/drawing/2014/main" id="{00000000-0008-0000-0500-00008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120</xdr:row>
      <xdr:rowOff>170392</xdr:rowOff>
    </xdr:from>
    <xdr:ext cx="95250" cy="213632"/>
    <xdr:sp macro="" textlink="">
      <xdr:nvSpPr>
        <xdr:cNvPr id="3723" name="Text Box 15">
          <a:extLst>
            <a:ext uri="{FF2B5EF4-FFF2-40B4-BE49-F238E27FC236}">
              <a16:creationId xmlns:a16="http://schemas.microsoft.com/office/drawing/2014/main" id="{00000000-0008-0000-0500-00008B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8496"/>
    <xdr:sp macro="" textlink="">
      <xdr:nvSpPr>
        <xdr:cNvPr id="3724" name="Text Box 15">
          <a:extLst>
            <a:ext uri="{FF2B5EF4-FFF2-40B4-BE49-F238E27FC236}">
              <a16:creationId xmlns:a16="http://schemas.microsoft.com/office/drawing/2014/main" id="{00000000-0008-0000-0500-00008C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3725" name="Text Box 15">
          <a:extLst>
            <a:ext uri="{FF2B5EF4-FFF2-40B4-BE49-F238E27FC236}">
              <a16:creationId xmlns:a16="http://schemas.microsoft.com/office/drawing/2014/main" id="{00000000-0008-0000-0500-00008D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726" name="Text Box 15">
          <a:extLst>
            <a:ext uri="{FF2B5EF4-FFF2-40B4-BE49-F238E27FC236}">
              <a16:creationId xmlns:a16="http://schemas.microsoft.com/office/drawing/2014/main" id="{00000000-0008-0000-0500-00008E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727" name="Text Box 15">
          <a:extLst>
            <a:ext uri="{FF2B5EF4-FFF2-40B4-BE49-F238E27FC236}">
              <a16:creationId xmlns:a16="http://schemas.microsoft.com/office/drawing/2014/main" id="{00000000-0008-0000-0500-00008F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3728" name="Text Box 15">
          <a:extLst>
            <a:ext uri="{FF2B5EF4-FFF2-40B4-BE49-F238E27FC236}">
              <a16:creationId xmlns:a16="http://schemas.microsoft.com/office/drawing/2014/main" id="{00000000-0008-0000-0500-000090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120</xdr:row>
      <xdr:rowOff>170392</xdr:rowOff>
    </xdr:from>
    <xdr:ext cx="95250" cy="213632"/>
    <xdr:sp macro="" textlink="">
      <xdr:nvSpPr>
        <xdr:cNvPr id="3729" name="Text Box 15">
          <a:extLst>
            <a:ext uri="{FF2B5EF4-FFF2-40B4-BE49-F238E27FC236}">
              <a16:creationId xmlns:a16="http://schemas.microsoft.com/office/drawing/2014/main" id="{00000000-0008-0000-0500-000091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0" name="Text Box 16">
          <a:extLst>
            <a:ext uri="{FF2B5EF4-FFF2-40B4-BE49-F238E27FC236}">
              <a16:creationId xmlns:a16="http://schemas.microsoft.com/office/drawing/2014/main" id="{00000000-0008-0000-0500-00009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1" name="Text Box 17">
          <a:extLst>
            <a:ext uri="{FF2B5EF4-FFF2-40B4-BE49-F238E27FC236}">
              <a16:creationId xmlns:a16="http://schemas.microsoft.com/office/drawing/2014/main" id="{00000000-0008-0000-0500-00009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2" name="Text Box 18">
          <a:extLst>
            <a:ext uri="{FF2B5EF4-FFF2-40B4-BE49-F238E27FC236}">
              <a16:creationId xmlns:a16="http://schemas.microsoft.com/office/drawing/2014/main" id="{00000000-0008-0000-0500-00009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3" name="Text Box 19">
          <a:extLst>
            <a:ext uri="{FF2B5EF4-FFF2-40B4-BE49-F238E27FC236}">
              <a16:creationId xmlns:a16="http://schemas.microsoft.com/office/drawing/2014/main" id="{00000000-0008-0000-0500-00009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4" name="Text Box 16">
          <a:extLst>
            <a:ext uri="{FF2B5EF4-FFF2-40B4-BE49-F238E27FC236}">
              <a16:creationId xmlns:a16="http://schemas.microsoft.com/office/drawing/2014/main" id="{00000000-0008-0000-0500-00009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5" name="Text Box 17">
          <a:extLst>
            <a:ext uri="{FF2B5EF4-FFF2-40B4-BE49-F238E27FC236}">
              <a16:creationId xmlns:a16="http://schemas.microsoft.com/office/drawing/2014/main" id="{00000000-0008-0000-0500-00009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6" name="Text Box 18">
          <a:extLst>
            <a:ext uri="{FF2B5EF4-FFF2-40B4-BE49-F238E27FC236}">
              <a16:creationId xmlns:a16="http://schemas.microsoft.com/office/drawing/2014/main" id="{00000000-0008-0000-0500-00009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7" name="Text Box 19">
          <a:extLst>
            <a:ext uri="{FF2B5EF4-FFF2-40B4-BE49-F238E27FC236}">
              <a16:creationId xmlns:a16="http://schemas.microsoft.com/office/drawing/2014/main" id="{00000000-0008-0000-0500-00009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38" name="Text Box 16">
          <a:extLst>
            <a:ext uri="{FF2B5EF4-FFF2-40B4-BE49-F238E27FC236}">
              <a16:creationId xmlns:a16="http://schemas.microsoft.com/office/drawing/2014/main" id="{00000000-0008-0000-0500-00009A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39" name="Text Box 17">
          <a:extLst>
            <a:ext uri="{FF2B5EF4-FFF2-40B4-BE49-F238E27FC236}">
              <a16:creationId xmlns:a16="http://schemas.microsoft.com/office/drawing/2014/main" id="{00000000-0008-0000-0500-00009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40" name="Text Box 18">
          <a:extLst>
            <a:ext uri="{FF2B5EF4-FFF2-40B4-BE49-F238E27FC236}">
              <a16:creationId xmlns:a16="http://schemas.microsoft.com/office/drawing/2014/main" id="{00000000-0008-0000-0500-00009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41" name="Text Box 19">
          <a:extLst>
            <a:ext uri="{FF2B5EF4-FFF2-40B4-BE49-F238E27FC236}">
              <a16:creationId xmlns:a16="http://schemas.microsoft.com/office/drawing/2014/main" id="{00000000-0008-0000-0500-00009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742" name="Text Box 15">
          <a:extLst>
            <a:ext uri="{FF2B5EF4-FFF2-40B4-BE49-F238E27FC236}">
              <a16:creationId xmlns:a16="http://schemas.microsoft.com/office/drawing/2014/main" id="{00000000-0008-0000-0500-00009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3" name="Text Box 16">
          <a:extLst>
            <a:ext uri="{FF2B5EF4-FFF2-40B4-BE49-F238E27FC236}">
              <a16:creationId xmlns:a16="http://schemas.microsoft.com/office/drawing/2014/main" id="{00000000-0008-0000-0500-00009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4" name="Text Box 17">
          <a:extLst>
            <a:ext uri="{FF2B5EF4-FFF2-40B4-BE49-F238E27FC236}">
              <a16:creationId xmlns:a16="http://schemas.microsoft.com/office/drawing/2014/main" id="{00000000-0008-0000-0500-0000A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5" name="Text Box 18">
          <a:extLst>
            <a:ext uri="{FF2B5EF4-FFF2-40B4-BE49-F238E27FC236}">
              <a16:creationId xmlns:a16="http://schemas.microsoft.com/office/drawing/2014/main" id="{00000000-0008-0000-0500-0000A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6" name="Text Box 19">
          <a:extLst>
            <a:ext uri="{FF2B5EF4-FFF2-40B4-BE49-F238E27FC236}">
              <a16:creationId xmlns:a16="http://schemas.microsoft.com/office/drawing/2014/main" id="{00000000-0008-0000-0500-0000A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47" name="Text Box 16">
          <a:extLst>
            <a:ext uri="{FF2B5EF4-FFF2-40B4-BE49-F238E27FC236}">
              <a16:creationId xmlns:a16="http://schemas.microsoft.com/office/drawing/2014/main" id="{00000000-0008-0000-0500-0000A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48" name="Text Box 17">
          <a:extLst>
            <a:ext uri="{FF2B5EF4-FFF2-40B4-BE49-F238E27FC236}">
              <a16:creationId xmlns:a16="http://schemas.microsoft.com/office/drawing/2014/main" id="{00000000-0008-0000-0500-0000A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49" name="Text Box 18">
          <a:extLst>
            <a:ext uri="{FF2B5EF4-FFF2-40B4-BE49-F238E27FC236}">
              <a16:creationId xmlns:a16="http://schemas.microsoft.com/office/drawing/2014/main" id="{00000000-0008-0000-0500-0000A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0" name="Text Box 16">
          <a:extLst>
            <a:ext uri="{FF2B5EF4-FFF2-40B4-BE49-F238E27FC236}">
              <a16:creationId xmlns:a16="http://schemas.microsoft.com/office/drawing/2014/main" id="{00000000-0008-0000-0500-0000A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1" name="Text Box 17">
          <a:extLst>
            <a:ext uri="{FF2B5EF4-FFF2-40B4-BE49-F238E27FC236}">
              <a16:creationId xmlns:a16="http://schemas.microsoft.com/office/drawing/2014/main" id="{00000000-0008-0000-0500-0000A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2" name="Text Box 18">
          <a:extLst>
            <a:ext uri="{FF2B5EF4-FFF2-40B4-BE49-F238E27FC236}">
              <a16:creationId xmlns:a16="http://schemas.microsoft.com/office/drawing/2014/main" id="{00000000-0008-0000-0500-0000A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3" name="Text Box 19">
          <a:extLst>
            <a:ext uri="{FF2B5EF4-FFF2-40B4-BE49-F238E27FC236}">
              <a16:creationId xmlns:a16="http://schemas.microsoft.com/office/drawing/2014/main" id="{00000000-0008-0000-0500-0000A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4" name="Text Box 16">
          <a:extLst>
            <a:ext uri="{FF2B5EF4-FFF2-40B4-BE49-F238E27FC236}">
              <a16:creationId xmlns:a16="http://schemas.microsoft.com/office/drawing/2014/main" id="{00000000-0008-0000-0500-0000A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5" name="Text Box 17">
          <a:extLst>
            <a:ext uri="{FF2B5EF4-FFF2-40B4-BE49-F238E27FC236}">
              <a16:creationId xmlns:a16="http://schemas.microsoft.com/office/drawing/2014/main" id="{00000000-0008-0000-0500-0000A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6" name="Text Box 18">
          <a:extLst>
            <a:ext uri="{FF2B5EF4-FFF2-40B4-BE49-F238E27FC236}">
              <a16:creationId xmlns:a16="http://schemas.microsoft.com/office/drawing/2014/main" id="{00000000-0008-0000-0500-0000A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7" name="Text Box 19">
          <a:extLst>
            <a:ext uri="{FF2B5EF4-FFF2-40B4-BE49-F238E27FC236}">
              <a16:creationId xmlns:a16="http://schemas.microsoft.com/office/drawing/2014/main" id="{00000000-0008-0000-0500-0000A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56743"/>
    <xdr:sp macro="" textlink="">
      <xdr:nvSpPr>
        <xdr:cNvPr id="3758" name="Text Box 15">
          <a:extLst>
            <a:ext uri="{FF2B5EF4-FFF2-40B4-BE49-F238E27FC236}">
              <a16:creationId xmlns:a16="http://schemas.microsoft.com/office/drawing/2014/main" id="{00000000-0008-0000-0500-0000AE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3759" name="Text Box 15">
          <a:extLst>
            <a:ext uri="{FF2B5EF4-FFF2-40B4-BE49-F238E27FC236}">
              <a16:creationId xmlns:a16="http://schemas.microsoft.com/office/drawing/2014/main" id="{00000000-0008-0000-0500-0000AF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760" name="Text Box 15">
          <a:extLst>
            <a:ext uri="{FF2B5EF4-FFF2-40B4-BE49-F238E27FC236}">
              <a16:creationId xmlns:a16="http://schemas.microsoft.com/office/drawing/2014/main" id="{00000000-0008-0000-0500-0000B0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761" name="Text Box 15">
          <a:extLst>
            <a:ext uri="{FF2B5EF4-FFF2-40B4-BE49-F238E27FC236}">
              <a16:creationId xmlns:a16="http://schemas.microsoft.com/office/drawing/2014/main" id="{00000000-0008-0000-0500-0000B1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120</xdr:row>
      <xdr:rowOff>346075</xdr:rowOff>
    </xdr:from>
    <xdr:ext cx="95250" cy="444331"/>
    <xdr:sp macro="" textlink="">
      <xdr:nvSpPr>
        <xdr:cNvPr id="3762" name="Text Box 15">
          <a:extLst>
            <a:ext uri="{FF2B5EF4-FFF2-40B4-BE49-F238E27FC236}">
              <a16:creationId xmlns:a16="http://schemas.microsoft.com/office/drawing/2014/main" id="{00000000-0008-0000-0500-0000B20E0000}"/>
            </a:ext>
          </a:extLst>
        </xdr:cNvPr>
        <xdr:cNvSpPr txBox="1">
          <a:spLocks noChangeArrowheads="1"/>
        </xdr:cNvSpPr>
      </xdr:nvSpPr>
      <xdr:spPr bwMode="auto">
        <a:xfrm>
          <a:off x="4927600" y="44764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213632"/>
    <xdr:sp macro="" textlink="">
      <xdr:nvSpPr>
        <xdr:cNvPr id="3763" name="Text Box 15">
          <a:extLst>
            <a:ext uri="{FF2B5EF4-FFF2-40B4-BE49-F238E27FC236}">
              <a16:creationId xmlns:a16="http://schemas.microsoft.com/office/drawing/2014/main" id="{00000000-0008-0000-0500-0000B3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4" name="Text Box 16">
          <a:extLst>
            <a:ext uri="{FF2B5EF4-FFF2-40B4-BE49-F238E27FC236}">
              <a16:creationId xmlns:a16="http://schemas.microsoft.com/office/drawing/2014/main" id="{00000000-0008-0000-0500-0000B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5" name="Text Box 17">
          <a:extLst>
            <a:ext uri="{FF2B5EF4-FFF2-40B4-BE49-F238E27FC236}">
              <a16:creationId xmlns:a16="http://schemas.microsoft.com/office/drawing/2014/main" id="{00000000-0008-0000-0500-0000B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6" name="Text Box 18">
          <a:extLst>
            <a:ext uri="{FF2B5EF4-FFF2-40B4-BE49-F238E27FC236}">
              <a16:creationId xmlns:a16="http://schemas.microsoft.com/office/drawing/2014/main" id="{00000000-0008-0000-0500-0000B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7" name="Text Box 19">
          <a:extLst>
            <a:ext uri="{FF2B5EF4-FFF2-40B4-BE49-F238E27FC236}">
              <a16:creationId xmlns:a16="http://schemas.microsoft.com/office/drawing/2014/main" id="{00000000-0008-0000-0500-0000B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68" name="Text Box 16">
          <a:extLst>
            <a:ext uri="{FF2B5EF4-FFF2-40B4-BE49-F238E27FC236}">
              <a16:creationId xmlns:a16="http://schemas.microsoft.com/office/drawing/2014/main" id="{00000000-0008-0000-0500-0000B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69" name="Text Box 17">
          <a:extLst>
            <a:ext uri="{FF2B5EF4-FFF2-40B4-BE49-F238E27FC236}">
              <a16:creationId xmlns:a16="http://schemas.microsoft.com/office/drawing/2014/main" id="{00000000-0008-0000-0500-0000B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70" name="Text Box 18">
          <a:extLst>
            <a:ext uri="{FF2B5EF4-FFF2-40B4-BE49-F238E27FC236}">
              <a16:creationId xmlns:a16="http://schemas.microsoft.com/office/drawing/2014/main" id="{00000000-0008-0000-0500-0000B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71" name="Text Box 19">
          <a:extLst>
            <a:ext uri="{FF2B5EF4-FFF2-40B4-BE49-F238E27FC236}">
              <a16:creationId xmlns:a16="http://schemas.microsoft.com/office/drawing/2014/main" id="{00000000-0008-0000-0500-0000B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2" name="Text Box 16">
          <a:extLst>
            <a:ext uri="{FF2B5EF4-FFF2-40B4-BE49-F238E27FC236}">
              <a16:creationId xmlns:a16="http://schemas.microsoft.com/office/drawing/2014/main" id="{00000000-0008-0000-0500-0000B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3" name="Text Box 17">
          <a:extLst>
            <a:ext uri="{FF2B5EF4-FFF2-40B4-BE49-F238E27FC236}">
              <a16:creationId xmlns:a16="http://schemas.microsoft.com/office/drawing/2014/main" id="{00000000-0008-0000-0500-0000B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4" name="Text Box 18">
          <a:extLst>
            <a:ext uri="{FF2B5EF4-FFF2-40B4-BE49-F238E27FC236}">
              <a16:creationId xmlns:a16="http://schemas.microsoft.com/office/drawing/2014/main" id="{00000000-0008-0000-0500-0000B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5" name="Text Box 19">
          <a:extLst>
            <a:ext uri="{FF2B5EF4-FFF2-40B4-BE49-F238E27FC236}">
              <a16:creationId xmlns:a16="http://schemas.microsoft.com/office/drawing/2014/main" id="{00000000-0008-0000-0500-0000B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776" name="Text Box 15">
          <a:extLst>
            <a:ext uri="{FF2B5EF4-FFF2-40B4-BE49-F238E27FC236}">
              <a16:creationId xmlns:a16="http://schemas.microsoft.com/office/drawing/2014/main" id="{00000000-0008-0000-0500-0000C0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77" name="Text Box 16">
          <a:extLst>
            <a:ext uri="{FF2B5EF4-FFF2-40B4-BE49-F238E27FC236}">
              <a16:creationId xmlns:a16="http://schemas.microsoft.com/office/drawing/2014/main" id="{00000000-0008-0000-0500-0000C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78" name="Text Box 17">
          <a:extLst>
            <a:ext uri="{FF2B5EF4-FFF2-40B4-BE49-F238E27FC236}">
              <a16:creationId xmlns:a16="http://schemas.microsoft.com/office/drawing/2014/main" id="{00000000-0008-0000-0500-0000C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79" name="Text Box 18">
          <a:extLst>
            <a:ext uri="{FF2B5EF4-FFF2-40B4-BE49-F238E27FC236}">
              <a16:creationId xmlns:a16="http://schemas.microsoft.com/office/drawing/2014/main" id="{00000000-0008-0000-0500-0000C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80" name="Text Box 19">
          <a:extLst>
            <a:ext uri="{FF2B5EF4-FFF2-40B4-BE49-F238E27FC236}">
              <a16:creationId xmlns:a16="http://schemas.microsoft.com/office/drawing/2014/main" id="{00000000-0008-0000-0500-0000C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124</xdr:row>
      <xdr:rowOff>504825</xdr:rowOff>
    </xdr:from>
    <xdr:ext cx="95250" cy="442269"/>
    <xdr:sp macro="" textlink="">
      <xdr:nvSpPr>
        <xdr:cNvPr id="3781" name="Text Box 15">
          <a:extLst>
            <a:ext uri="{FF2B5EF4-FFF2-40B4-BE49-F238E27FC236}">
              <a16:creationId xmlns:a16="http://schemas.microsoft.com/office/drawing/2014/main" id="{00000000-0008-0000-0500-0000C5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82" name="Text Box 16">
          <a:extLst>
            <a:ext uri="{FF2B5EF4-FFF2-40B4-BE49-F238E27FC236}">
              <a16:creationId xmlns:a16="http://schemas.microsoft.com/office/drawing/2014/main" id="{00000000-0008-0000-0500-0000C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83" name="Text Box 17">
          <a:extLst>
            <a:ext uri="{FF2B5EF4-FFF2-40B4-BE49-F238E27FC236}">
              <a16:creationId xmlns:a16="http://schemas.microsoft.com/office/drawing/2014/main" id="{00000000-0008-0000-0500-0000C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84" name="Text Box 18">
          <a:extLst>
            <a:ext uri="{FF2B5EF4-FFF2-40B4-BE49-F238E27FC236}">
              <a16:creationId xmlns:a16="http://schemas.microsoft.com/office/drawing/2014/main" id="{00000000-0008-0000-0500-0000C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5" name="Text Box 16">
          <a:extLst>
            <a:ext uri="{FF2B5EF4-FFF2-40B4-BE49-F238E27FC236}">
              <a16:creationId xmlns:a16="http://schemas.microsoft.com/office/drawing/2014/main" id="{00000000-0008-0000-0500-0000C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6" name="Text Box 17">
          <a:extLst>
            <a:ext uri="{FF2B5EF4-FFF2-40B4-BE49-F238E27FC236}">
              <a16:creationId xmlns:a16="http://schemas.microsoft.com/office/drawing/2014/main" id="{00000000-0008-0000-0500-0000C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7" name="Text Box 18">
          <a:extLst>
            <a:ext uri="{FF2B5EF4-FFF2-40B4-BE49-F238E27FC236}">
              <a16:creationId xmlns:a16="http://schemas.microsoft.com/office/drawing/2014/main" id="{00000000-0008-0000-0500-0000C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8" name="Text Box 19">
          <a:extLst>
            <a:ext uri="{FF2B5EF4-FFF2-40B4-BE49-F238E27FC236}">
              <a16:creationId xmlns:a16="http://schemas.microsoft.com/office/drawing/2014/main" id="{00000000-0008-0000-0500-0000C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9" name="Text Box 16">
          <a:extLst>
            <a:ext uri="{FF2B5EF4-FFF2-40B4-BE49-F238E27FC236}">
              <a16:creationId xmlns:a16="http://schemas.microsoft.com/office/drawing/2014/main" id="{00000000-0008-0000-0500-0000C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90" name="Text Box 17">
          <a:extLst>
            <a:ext uri="{FF2B5EF4-FFF2-40B4-BE49-F238E27FC236}">
              <a16:creationId xmlns:a16="http://schemas.microsoft.com/office/drawing/2014/main" id="{00000000-0008-0000-0500-0000C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91" name="Text Box 18">
          <a:extLst>
            <a:ext uri="{FF2B5EF4-FFF2-40B4-BE49-F238E27FC236}">
              <a16:creationId xmlns:a16="http://schemas.microsoft.com/office/drawing/2014/main" id="{00000000-0008-0000-0500-0000C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126</xdr:row>
      <xdr:rowOff>170392</xdr:rowOff>
    </xdr:from>
    <xdr:ext cx="95250" cy="213632"/>
    <xdr:sp macro="" textlink="">
      <xdr:nvSpPr>
        <xdr:cNvPr id="3792" name="Text Box 15">
          <a:extLst>
            <a:ext uri="{FF2B5EF4-FFF2-40B4-BE49-F238E27FC236}">
              <a16:creationId xmlns:a16="http://schemas.microsoft.com/office/drawing/2014/main" id="{00000000-0008-0000-0500-0000D0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3" name="Text Box 16">
          <a:extLst>
            <a:ext uri="{FF2B5EF4-FFF2-40B4-BE49-F238E27FC236}">
              <a16:creationId xmlns:a16="http://schemas.microsoft.com/office/drawing/2014/main" id="{00000000-0008-0000-0500-0000D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4" name="Text Box 17">
          <a:extLst>
            <a:ext uri="{FF2B5EF4-FFF2-40B4-BE49-F238E27FC236}">
              <a16:creationId xmlns:a16="http://schemas.microsoft.com/office/drawing/2014/main" id="{00000000-0008-0000-0500-0000D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5" name="Text Box 18">
          <a:extLst>
            <a:ext uri="{FF2B5EF4-FFF2-40B4-BE49-F238E27FC236}">
              <a16:creationId xmlns:a16="http://schemas.microsoft.com/office/drawing/2014/main" id="{00000000-0008-0000-0500-0000D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6" name="Text Box 19">
          <a:extLst>
            <a:ext uri="{FF2B5EF4-FFF2-40B4-BE49-F238E27FC236}">
              <a16:creationId xmlns:a16="http://schemas.microsoft.com/office/drawing/2014/main" id="{00000000-0008-0000-0500-0000D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97" name="Text Box 16">
          <a:extLst>
            <a:ext uri="{FF2B5EF4-FFF2-40B4-BE49-F238E27FC236}">
              <a16:creationId xmlns:a16="http://schemas.microsoft.com/office/drawing/2014/main" id="{00000000-0008-0000-0500-0000D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98" name="Text Box 17">
          <a:extLst>
            <a:ext uri="{FF2B5EF4-FFF2-40B4-BE49-F238E27FC236}">
              <a16:creationId xmlns:a16="http://schemas.microsoft.com/office/drawing/2014/main" id="{00000000-0008-0000-0500-0000D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99" name="Text Box 18">
          <a:extLst>
            <a:ext uri="{FF2B5EF4-FFF2-40B4-BE49-F238E27FC236}">
              <a16:creationId xmlns:a16="http://schemas.microsoft.com/office/drawing/2014/main" id="{00000000-0008-0000-0500-0000D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800" name="Text Box 19">
          <a:extLst>
            <a:ext uri="{FF2B5EF4-FFF2-40B4-BE49-F238E27FC236}">
              <a16:creationId xmlns:a16="http://schemas.microsoft.com/office/drawing/2014/main" id="{00000000-0008-0000-0500-0000D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1" name="Text Box 16">
          <a:extLst>
            <a:ext uri="{FF2B5EF4-FFF2-40B4-BE49-F238E27FC236}">
              <a16:creationId xmlns:a16="http://schemas.microsoft.com/office/drawing/2014/main" id="{00000000-0008-0000-0500-0000D9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2" name="Text Box 17">
          <a:extLst>
            <a:ext uri="{FF2B5EF4-FFF2-40B4-BE49-F238E27FC236}">
              <a16:creationId xmlns:a16="http://schemas.microsoft.com/office/drawing/2014/main" id="{00000000-0008-0000-0500-0000D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3" name="Text Box 18">
          <a:extLst>
            <a:ext uri="{FF2B5EF4-FFF2-40B4-BE49-F238E27FC236}">
              <a16:creationId xmlns:a16="http://schemas.microsoft.com/office/drawing/2014/main" id="{00000000-0008-0000-0500-0000D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4" name="Text Box 19">
          <a:extLst>
            <a:ext uri="{FF2B5EF4-FFF2-40B4-BE49-F238E27FC236}">
              <a16:creationId xmlns:a16="http://schemas.microsoft.com/office/drawing/2014/main" id="{00000000-0008-0000-0500-0000D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805" name="Text Box 15">
          <a:extLst>
            <a:ext uri="{FF2B5EF4-FFF2-40B4-BE49-F238E27FC236}">
              <a16:creationId xmlns:a16="http://schemas.microsoft.com/office/drawing/2014/main" id="{00000000-0008-0000-0500-0000DD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6" name="Text Box 16">
          <a:extLst>
            <a:ext uri="{FF2B5EF4-FFF2-40B4-BE49-F238E27FC236}">
              <a16:creationId xmlns:a16="http://schemas.microsoft.com/office/drawing/2014/main" id="{00000000-0008-0000-0500-0000DE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7" name="Text Box 17">
          <a:extLst>
            <a:ext uri="{FF2B5EF4-FFF2-40B4-BE49-F238E27FC236}">
              <a16:creationId xmlns:a16="http://schemas.microsoft.com/office/drawing/2014/main" id="{00000000-0008-0000-0500-0000D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8" name="Text Box 18">
          <a:extLst>
            <a:ext uri="{FF2B5EF4-FFF2-40B4-BE49-F238E27FC236}">
              <a16:creationId xmlns:a16="http://schemas.microsoft.com/office/drawing/2014/main" id="{00000000-0008-0000-0500-0000E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9" name="Text Box 19">
          <a:extLst>
            <a:ext uri="{FF2B5EF4-FFF2-40B4-BE49-F238E27FC236}">
              <a16:creationId xmlns:a16="http://schemas.microsoft.com/office/drawing/2014/main" id="{00000000-0008-0000-0500-0000E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810" name="Text Box 16">
          <a:extLst>
            <a:ext uri="{FF2B5EF4-FFF2-40B4-BE49-F238E27FC236}">
              <a16:creationId xmlns:a16="http://schemas.microsoft.com/office/drawing/2014/main" id="{00000000-0008-0000-0500-0000E2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811" name="Text Box 17">
          <a:extLst>
            <a:ext uri="{FF2B5EF4-FFF2-40B4-BE49-F238E27FC236}">
              <a16:creationId xmlns:a16="http://schemas.microsoft.com/office/drawing/2014/main" id="{00000000-0008-0000-0500-0000E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126</xdr:row>
      <xdr:rowOff>15875</xdr:rowOff>
    </xdr:from>
    <xdr:ext cx="95250" cy="171450"/>
    <xdr:sp macro="" textlink="">
      <xdr:nvSpPr>
        <xdr:cNvPr id="3812" name="Text Box 18">
          <a:extLst>
            <a:ext uri="{FF2B5EF4-FFF2-40B4-BE49-F238E27FC236}">
              <a16:creationId xmlns:a16="http://schemas.microsoft.com/office/drawing/2014/main" id="{00000000-0008-0000-0500-0000E4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3" name="Text Box 16">
          <a:extLst>
            <a:ext uri="{FF2B5EF4-FFF2-40B4-BE49-F238E27FC236}">
              <a16:creationId xmlns:a16="http://schemas.microsoft.com/office/drawing/2014/main" id="{00000000-0008-0000-0500-0000E5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4" name="Text Box 17">
          <a:extLst>
            <a:ext uri="{FF2B5EF4-FFF2-40B4-BE49-F238E27FC236}">
              <a16:creationId xmlns:a16="http://schemas.microsoft.com/office/drawing/2014/main" id="{00000000-0008-0000-0500-0000E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5" name="Text Box 18">
          <a:extLst>
            <a:ext uri="{FF2B5EF4-FFF2-40B4-BE49-F238E27FC236}">
              <a16:creationId xmlns:a16="http://schemas.microsoft.com/office/drawing/2014/main" id="{00000000-0008-0000-0500-0000E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6" name="Text Box 19">
          <a:extLst>
            <a:ext uri="{FF2B5EF4-FFF2-40B4-BE49-F238E27FC236}">
              <a16:creationId xmlns:a16="http://schemas.microsoft.com/office/drawing/2014/main" id="{00000000-0008-0000-0500-0000E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7" name="Text Box 16">
          <a:extLst>
            <a:ext uri="{FF2B5EF4-FFF2-40B4-BE49-F238E27FC236}">
              <a16:creationId xmlns:a16="http://schemas.microsoft.com/office/drawing/2014/main" id="{00000000-0008-0000-0500-0000E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126</xdr:row>
      <xdr:rowOff>170392</xdr:rowOff>
    </xdr:from>
    <xdr:ext cx="95250" cy="213632"/>
    <xdr:sp macro="" textlink="">
      <xdr:nvSpPr>
        <xdr:cNvPr id="3818" name="Text Box 15">
          <a:extLst>
            <a:ext uri="{FF2B5EF4-FFF2-40B4-BE49-F238E27FC236}">
              <a16:creationId xmlns:a16="http://schemas.microsoft.com/office/drawing/2014/main" id="{00000000-0008-0000-0500-0000EA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67134"/>
    <xdr:sp macro="" textlink="">
      <xdr:nvSpPr>
        <xdr:cNvPr id="3819" name="Text Box 15">
          <a:extLst>
            <a:ext uri="{FF2B5EF4-FFF2-40B4-BE49-F238E27FC236}">
              <a16:creationId xmlns:a16="http://schemas.microsoft.com/office/drawing/2014/main" id="{00000000-0008-0000-0500-0000EB0E0000}"/>
            </a:ext>
          </a:extLst>
        </xdr:cNvPr>
        <xdr:cNvSpPr txBox="1">
          <a:spLocks noChangeArrowheads="1"/>
        </xdr:cNvSpPr>
      </xdr:nvSpPr>
      <xdr:spPr bwMode="auto">
        <a:xfrm>
          <a:off x="4972050" y="5076825"/>
          <a:ext cx="95250" cy="467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213632"/>
    <xdr:sp macro="" textlink="">
      <xdr:nvSpPr>
        <xdr:cNvPr id="3820" name="Text Box 15">
          <a:extLst>
            <a:ext uri="{FF2B5EF4-FFF2-40B4-BE49-F238E27FC236}">
              <a16:creationId xmlns:a16="http://schemas.microsoft.com/office/drawing/2014/main" id="{00000000-0008-0000-0500-0000EC0E0000}"/>
            </a:ext>
          </a:extLst>
        </xdr:cNvPr>
        <xdr:cNvSpPr txBox="1">
          <a:spLocks noChangeArrowheads="1"/>
        </xdr:cNvSpPr>
      </xdr:nvSpPr>
      <xdr:spPr bwMode="auto">
        <a:xfrm>
          <a:off x="4972050" y="5076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44331"/>
    <xdr:sp macro="" textlink="">
      <xdr:nvSpPr>
        <xdr:cNvPr id="3821" name="Text Box 15">
          <a:extLst>
            <a:ext uri="{FF2B5EF4-FFF2-40B4-BE49-F238E27FC236}">
              <a16:creationId xmlns:a16="http://schemas.microsoft.com/office/drawing/2014/main" id="{00000000-0008-0000-0500-0000ED0E0000}"/>
            </a:ext>
          </a:extLst>
        </xdr:cNvPr>
        <xdr:cNvSpPr txBox="1">
          <a:spLocks noChangeArrowheads="1"/>
        </xdr:cNvSpPr>
      </xdr:nvSpPr>
      <xdr:spPr bwMode="auto">
        <a:xfrm>
          <a:off x="4972050" y="5076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822" name="Text Box 15">
          <a:extLst>
            <a:ext uri="{FF2B5EF4-FFF2-40B4-BE49-F238E27FC236}">
              <a16:creationId xmlns:a16="http://schemas.microsoft.com/office/drawing/2014/main" id="{00000000-0008-0000-0500-0000EE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823" name="Text Box 15">
          <a:extLst>
            <a:ext uri="{FF2B5EF4-FFF2-40B4-BE49-F238E27FC236}">
              <a16:creationId xmlns:a16="http://schemas.microsoft.com/office/drawing/2014/main" id="{00000000-0008-0000-0500-0000EF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8496"/>
    <xdr:sp macro="" textlink="">
      <xdr:nvSpPr>
        <xdr:cNvPr id="3824" name="Text Box 15">
          <a:extLst>
            <a:ext uri="{FF2B5EF4-FFF2-40B4-BE49-F238E27FC236}">
              <a16:creationId xmlns:a16="http://schemas.microsoft.com/office/drawing/2014/main" id="{00000000-0008-0000-0500-0000F0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825" name="Text Box 15">
          <a:extLst>
            <a:ext uri="{FF2B5EF4-FFF2-40B4-BE49-F238E27FC236}">
              <a16:creationId xmlns:a16="http://schemas.microsoft.com/office/drawing/2014/main" id="{00000000-0008-0000-0500-0000F1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826" name="Text Box 15">
          <a:extLst>
            <a:ext uri="{FF2B5EF4-FFF2-40B4-BE49-F238E27FC236}">
              <a16:creationId xmlns:a16="http://schemas.microsoft.com/office/drawing/2014/main" id="{00000000-0008-0000-0500-0000F2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56743"/>
    <xdr:sp macro="" textlink="">
      <xdr:nvSpPr>
        <xdr:cNvPr id="3827" name="Text Box 15">
          <a:extLst>
            <a:ext uri="{FF2B5EF4-FFF2-40B4-BE49-F238E27FC236}">
              <a16:creationId xmlns:a16="http://schemas.microsoft.com/office/drawing/2014/main" id="{00000000-0008-0000-0500-0000F3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828" name="Text Box 15">
          <a:extLst>
            <a:ext uri="{FF2B5EF4-FFF2-40B4-BE49-F238E27FC236}">
              <a16:creationId xmlns:a16="http://schemas.microsoft.com/office/drawing/2014/main" id="{00000000-0008-0000-0500-0000F4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829" name="Text Box 15">
          <a:extLst>
            <a:ext uri="{FF2B5EF4-FFF2-40B4-BE49-F238E27FC236}">
              <a16:creationId xmlns:a16="http://schemas.microsoft.com/office/drawing/2014/main" id="{00000000-0008-0000-0500-0000F5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3830" name="Text Box 15">
          <a:extLst>
            <a:ext uri="{FF2B5EF4-FFF2-40B4-BE49-F238E27FC236}">
              <a16:creationId xmlns:a16="http://schemas.microsoft.com/office/drawing/2014/main" id="{00000000-0008-0000-0500-0000F6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31" name="Text Box 15">
          <a:extLst>
            <a:ext uri="{FF2B5EF4-FFF2-40B4-BE49-F238E27FC236}">
              <a16:creationId xmlns:a16="http://schemas.microsoft.com/office/drawing/2014/main" id="{00000000-0008-0000-0500-0000F7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32" name="Text Box 15">
          <a:extLst>
            <a:ext uri="{FF2B5EF4-FFF2-40B4-BE49-F238E27FC236}">
              <a16:creationId xmlns:a16="http://schemas.microsoft.com/office/drawing/2014/main" id="{00000000-0008-0000-0500-0000F8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3833" name="Text Box 15">
          <a:extLst>
            <a:ext uri="{FF2B5EF4-FFF2-40B4-BE49-F238E27FC236}">
              <a16:creationId xmlns:a16="http://schemas.microsoft.com/office/drawing/2014/main" id="{00000000-0008-0000-0500-0000F9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34" name="Text Box 15">
          <a:extLst>
            <a:ext uri="{FF2B5EF4-FFF2-40B4-BE49-F238E27FC236}">
              <a16:creationId xmlns:a16="http://schemas.microsoft.com/office/drawing/2014/main" id="{00000000-0008-0000-0500-0000FA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35" name="Text Box 15">
          <a:extLst>
            <a:ext uri="{FF2B5EF4-FFF2-40B4-BE49-F238E27FC236}">
              <a16:creationId xmlns:a16="http://schemas.microsoft.com/office/drawing/2014/main" id="{00000000-0008-0000-0500-0000FB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6" name="Text Box 15">
          <a:extLst>
            <a:ext uri="{FF2B5EF4-FFF2-40B4-BE49-F238E27FC236}">
              <a16:creationId xmlns:a16="http://schemas.microsoft.com/office/drawing/2014/main" id="{00000000-0008-0000-0500-0000FC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7" name="Text Box 15">
          <a:extLst>
            <a:ext uri="{FF2B5EF4-FFF2-40B4-BE49-F238E27FC236}">
              <a16:creationId xmlns:a16="http://schemas.microsoft.com/office/drawing/2014/main" id="{00000000-0008-0000-0500-0000FD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3838" name="Text Box 15">
          <a:extLst>
            <a:ext uri="{FF2B5EF4-FFF2-40B4-BE49-F238E27FC236}">
              <a16:creationId xmlns:a16="http://schemas.microsoft.com/office/drawing/2014/main" id="{00000000-0008-0000-0500-0000FE0E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39" name="Text Box 15">
          <a:extLst>
            <a:ext uri="{FF2B5EF4-FFF2-40B4-BE49-F238E27FC236}">
              <a16:creationId xmlns:a16="http://schemas.microsoft.com/office/drawing/2014/main" id="{00000000-0008-0000-0500-0000FF0E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840" name="Text Box 15">
          <a:extLst>
            <a:ext uri="{FF2B5EF4-FFF2-40B4-BE49-F238E27FC236}">
              <a16:creationId xmlns:a16="http://schemas.microsoft.com/office/drawing/2014/main" id="{00000000-0008-0000-0500-000000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3841" name="Text Box 15">
          <a:extLst>
            <a:ext uri="{FF2B5EF4-FFF2-40B4-BE49-F238E27FC236}">
              <a16:creationId xmlns:a16="http://schemas.microsoft.com/office/drawing/2014/main" id="{00000000-0008-0000-0500-000001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2" name="Text Box 15">
          <a:extLst>
            <a:ext uri="{FF2B5EF4-FFF2-40B4-BE49-F238E27FC236}">
              <a16:creationId xmlns:a16="http://schemas.microsoft.com/office/drawing/2014/main" id="{00000000-0008-0000-0500-000002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843" name="Text Box 15">
          <a:extLst>
            <a:ext uri="{FF2B5EF4-FFF2-40B4-BE49-F238E27FC236}">
              <a16:creationId xmlns:a16="http://schemas.microsoft.com/office/drawing/2014/main" id="{00000000-0008-0000-0500-000003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4" name="Text Box 15">
          <a:extLst>
            <a:ext uri="{FF2B5EF4-FFF2-40B4-BE49-F238E27FC236}">
              <a16:creationId xmlns:a16="http://schemas.microsoft.com/office/drawing/2014/main" id="{00000000-0008-0000-0500-000004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5" name="Text Box 15">
          <a:extLst>
            <a:ext uri="{FF2B5EF4-FFF2-40B4-BE49-F238E27FC236}">
              <a16:creationId xmlns:a16="http://schemas.microsoft.com/office/drawing/2014/main" id="{00000000-0008-0000-0500-000005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8496"/>
    <xdr:sp macro="" textlink="">
      <xdr:nvSpPr>
        <xdr:cNvPr id="3846" name="Text Box 15">
          <a:extLst>
            <a:ext uri="{FF2B5EF4-FFF2-40B4-BE49-F238E27FC236}">
              <a16:creationId xmlns:a16="http://schemas.microsoft.com/office/drawing/2014/main" id="{00000000-0008-0000-0500-0000060F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7" name="Text Box 15">
          <a:extLst>
            <a:ext uri="{FF2B5EF4-FFF2-40B4-BE49-F238E27FC236}">
              <a16:creationId xmlns:a16="http://schemas.microsoft.com/office/drawing/2014/main" id="{00000000-0008-0000-0500-000007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48" name="Text Box 15">
          <a:extLst>
            <a:ext uri="{FF2B5EF4-FFF2-40B4-BE49-F238E27FC236}">
              <a16:creationId xmlns:a16="http://schemas.microsoft.com/office/drawing/2014/main" id="{00000000-0008-0000-0500-000008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56743"/>
    <xdr:sp macro="" textlink="">
      <xdr:nvSpPr>
        <xdr:cNvPr id="3849" name="Text Box 15">
          <a:extLst>
            <a:ext uri="{FF2B5EF4-FFF2-40B4-BE49-F238E27FC236}">
              <a16:creationId xmlns:a16="http://schemas.microsoft.com/office/drawing/2014/main" id="{00000000-0008-0000-0500-000009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0" name="Text Box 15">
          <a:extLst>
            <a:ext uri="{FF2B5EF4-FFF2-40B4-BE49-F238E27FC236}">
              <a16:creationId xmlns:a16="http://schemas.microsoft.com/office/drawing/2014/main" id="{00000000-0008-0000-0500-00000A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51" name="Text Box 15">
          <a:extLst>
            <a:ext uri="{FF2B5EF4-FFF2-40B4-BE49-F238E27FC236}">
              <a16:creationId xmlns:a16="http://schemas.microsoft.com/office/drawing/2014/main" id="{00000000-0008-0000-0500-00000B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2" name="Text Box 15">
          <a:extLst>
            <a:ext uri="{FF2B5EF4-FFF2-40B4-BE49-F238E27FC236}">
              <a16:creationId xmlns:a16="http://schemas.microsoft.com/office/drawing/2014/main" id="{00000000-0008-0000-0500-00000C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3" name="Text Box 15">
          <a:extLst>
            <a:ext uri="{FF2B5EF4-FFF2-40B4-BE49-F238E27FC236}">
              <a16:creationId xmlns:a16="http://schemas.microsoft.com/office/drawing/2014/main" id="{00000000-0008-0000-0500-00000D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4" name="Text Box 15">
          <a:extLst>
            <a:ext uri="{FF2B5EF4-FFF2-40B4-BE49-F238E27FC236}">
              <a16:creationId xmlns:a16="http://schemas.microsoft.com/office/drawing/2014/main" id="{00000000-0008-0000-0500-00000E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5" name="Text Box 15">
          <a:extLst>
            <a:ext uri="{FF2B5EF4-FFF2-40B4-BE49-F238E27FC236}">
              <a16:creationId xmlns:a16="http://schemas.microsoft.com/office/drawing/2014/main" id="{00000000-0008-0000-0500-00000F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6" name="Text Box 15">
          <a:extLst>
            <a:ext uri="{FF2B5EF4-FFF2-40B4-BE49-F238E27FC236}">
              <a16:creationId xmlns:a16="http://schemas.microsoft.com/office/drawing/2014/main" id="{00000000-0008-0000-0500-000010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7" name="Text Box 15">
          <a:extLst>
            <a:ext uri="{FF2B5EF4-FFF2-40B4-BE49-F238E27FC236}">
              <a16:creationId xmlns:a16="http://schemas.microsoft.com/office/drawing/2014/main" id="{00000000-0008-0000-0500-000011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858" name="Text Box 15">
          <a:extLst>
            <a:ext uri="{FF2B5EF4-FFF2-40B4-BE49-F238E27FC236}">
              <a16:creationId xmlns:a16="http://schemas.microsoft.com/office/drawing/2014/main" id="{00000000-0008-0000-0500-00001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59" name="Text Box 15">
          <a:extLst>
            <a:ext uri="{FF2B5EF4-FFF2-40B4-BE49-F238E27FC236}">
              <a16:creationId xmlns:a16="http://schemas.microsoft.com/office/drawing/2014/main" id="{00000000-0008-0000-0500-00001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0" name="Text Box 15">
          <a:extLst>
            <a:ext uri="{FF2B5EF4-FFF2-40B4-BE49-F238E27FC236}">
              <a16:creationId xmlns:a16="http://schemas.microsoft.com/office/drawing/2014/main" id="{00000000-0008-0000-0500-00001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861" name="Text Box 15">
          <a:extLst>
            <a:ext uri="{FF2B5EF4-FFF2-40B4-BE49-F238E27FC236}">
              <a16:creationId xmlns:a16="http://schemas.microsoft.com/office/drawing/2014/main" id="{00000000-0008-0000-0500-000015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2" name="Text Box 15">
          <a:extLst>
            <a:ext uri="{FF2B5EF4-FFF2-40B4-BE49-F238E27FC236}">
              <a16:creationId xmlns:a16="http://schemas.microsoft.com/office/drawing/2014/main" id="{00000000-0008-0000-0500-00001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3" name="Text Box 15">
          <a:extLst>
            <a:ext uri="{FF2B5EF4-FFF2-40B4-BE49-F238E27FC236}">
              <a16:creationId xmlns:a16="http://schemas.microsoft.com/office/drawing/2014/main" id="{00000000-0008-0000-0500-00001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56743"/>
    <xdr:sp macro="" textlink="">
      <xdr:nvSpPr>
        <xdr:cNvPr id="3864" name="Text Box 15">
          <a:extLst>
            <a:ext uri="{FF2B5EF4-FFF2-40B4-BE49-F238E27FC236}">
              <a16:creationId xmlns:a16="http://schemas.microsoft.com/office/drawing/2014/main" id="{00000000-0008-0000-0500-000018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5" name="Text Box 15">
          <a:extLst>
            <a:ext uri="{FF2B5EF4-FFF2-40B4-BE49-F238E27FC236}">
              <a16:creationId xmlns:a16="http://schemas.microsoft.com/office/drawing/2014/main" id="{00000000-0008-0000-0500-00001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6" name="Text Box 15">
          <a:extLst>
            <a:ext uri="{FF2B5EF4-FFF2-40B4-BE49-F238E27FC236}">
              <a16:creationId xmlns:a16="http://schemas.microsoft.com/office/drawing/2014/main" id="{00000000-0008-0000-0500-00001A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7" name="Text Box 15">
          <a:extLst>
            <a:ext uri="{FF2B5EF4-FFF2-40B4-BE49-F238E27FC236}">
              <a16:creationId xmlns:a16="http://schemas.microsoft.com/office/drawing/2014/main" id="{00000000-0008-0000-0500-00001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8" name="Text Box 15">
          <a:extLst>
            <a:ext uri="{FF2B5EF4-FFF2-40B4-BE49-F238E27FC236}">
              <a16:creationId xmlns:a16="http://schemas.microsoft.com/office/drawing/2014/main" id="{00000000-0008-0000-0500-00001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9" name="Text Box 15">
          <a:extLst>
            <a:ext uri="{FF2B5EF4-FFF2-40B4-BE49-F238E27FC236}">
              <a16:creationId xmlns:a16="http://schemas.microsoft.com/office/drawing/2014/main" id="{00000000-0008-0000-0500-00001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70" name="Text Box 15">
          <a:extLst>
            <a:ext uri="{FF2B5EF4-FFF2-40B4-BE49-F238E27FC236}">
              <a16:creationId xmlns:a16="http://schemas.microsoft.com/office/drawing/2014/main" id="{00000000-0008-0000-0500-00001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71" name="Text Box 15">
          <a:extLst>
            <a:ext uri="{FF2B5EF4-FFF2-40B4-BE49-F238E27FC236}">
              <a16:creationId xmlns:a16="http://schemas.microsoft.com/office/drawing/2014/main" id="{00000000-0008-0000-0500-00001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2" name="Text Box 15">
          <a:extLst>
            <a:ext uri="{FF2B5EF4-FFF2-40B4-BE49-F238E27FC236}">
              <a16:creationId xmlns:a16="http://schemas.microsoft.com/office/drawing/2014/main" id="{00000000-0008-0000-0500-00002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3" name="Text Box 15">
          <a:extLst>
            <a:ext uri="{FF2B5EF4-FFF2-40B4-BE49-F238E27FC236}">
              <a16:creationId xmlns:a16="http://schemas.microsoft.com/office/drawing/2014/main" id="{00000000-0008-0000-0500-00002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74" name="Text Box 15">
          <a:extLst>
            <a:ext uri="{FF2B5EF4-FFF2-40B4-BE49-F238E27FC236}">
              <a16:creationId xmlns:a16="http://schemas.microsoft.com/office/drawing/2014/main" id="{00000000-0008-0000-0500-00002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5" name="Text Box 15">
          <a:extLst>
            <a:ext uri="{FF2B5EF4-FFF2-40B4-BE49-F238E27FC236}">
              <a16:creationId xmlns:a16="http://schemas.microsoft.com/office/drawing/2014/main" id="{00000000-0008-0000-0500-00002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6" name="Text Box 15">
          <a:extLst>
            <a:ext uri="{FF2B5EF4-FFF2-40B4-BE49-F238E27FC236}">
              <a16:creationId xmlns:a16="http://schemas.microsoft.com/office/drawing/2014/main" id="{00000000-0008-0000-0500-00002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877" name="Text Box 15">
          <a:extLst>
            <a:ext uri="{FF2B5EF4-FFF2-40B4-BE49-F238E27FC236}">
              <a16:creationId xmlns:a16="http://schemas.microsoft.com/office/drawing/2014/main" id="{00000000-0008-0000-0500-00002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8" name="Text Box 15">
          <a:extLst>
            <a:ext uri="{FF2B5EF4-FFF2-40B4-BE49-F238E27FC236}">
              <a16:creationId xmlns:a16="http://schemas.microsoft.com/office/drawing/2014/main" id="{00000000-0008-0000-0500-00002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9" name="Text Box 15">
          <a:extLst>
            <a:ext uri="{FF2B5EF4-FFF2-40B4-BE49-F238E27FC236}">
              <a16:creationId xmlns:a16="http://schemas.microsoft.com/office/drawing/2014/main" id="{00000000-0008-0000-0500-00002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0" name="Text Box 15">
          <a:extLst>
            <a:ext uri="{FF2B5EF4-FFF2-40B4-BE49-F238E27FC236}">
              <a16:creationId xmlns:a16="http://schemas.microsoft.com/office/drawing/2014/main" id="{00000000-0008-0000-0500-00002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1" name="Text Box 15">
          <a:extLst>
            <a:ext uri="{FF2B5EF4-FFF2-40B4-BE49-F238E27FC236}">
              <a16:creationId xmlns:a16="http://schemas.microsoft.com/office/drawing/2014/main" id="{00000000-0008-0000-0500-00002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2" name="Text Box 15">
          <a:extLst>
            <a:ext uri="{FF2B5EF4-FFF2-40B4-BE49-F238E27FC236}">
              <a16:creationId xmlns:a16="http://schemas.microsoft.com/office/drawing/2014/main" id="{00000000-0008-0000-0500-00002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3" name="Text Box 15">
          <a:extLst>
            <a:ext uri="{FF2B5EF4-FFF2-40B4-BE49-F238E27FC236}">
              <a16:creationId xmlns:a16="http://schemas.microsoft.com/office/drawing/2014/main" id="{00000000-0008-0000-0500-00002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4" name="Text Box 15">
          <a:extLst>
            <a:ext uri="{FF2B5EF4-FFF2-40B4-BE49-F238E27FC236}">
              <a16:creationId xmlns:a16="http://schemas.microsoft.com/office/drawing/2014/main" id="{00000000-0008-0000-0500-00002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5" name="Text Box 15">
          <a:extLst>
            <a:ext uri="{FF2B5EF4-FFF2-40B4-BE49-F238E27FC236}">
              <a16:creationId xmlns:a16="http://schemas.microsoft.com/office/drawing/2014/main" id="{00000000-0008-0000-0500-00002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6" name="Text Box 15">
          <a:extLst>
            <a:ext uri="{FF2B5EF4-FFF2-40B4-BE49-F238E27FC236}">
              <a16:creationId xmlns:a16="http://schemas.microsoft.com/office/drawing/2014/main" id="{00000000-0008-0000-0500-00002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7" name="Text Box 15">
          <a:extLst>
            <a:ext uri="{FF2B5EF4-FFF2-40B4-BE49-F238E27FC236}">
              <a16:creationId xmlns:a16="http://schemas.microsoft.com/office/drawing/2014/main" id="{00000000-0008-0000-0500-00002F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8" name="Text Box 15">
          <a:extLst>
            <a:ext uri="{FF2B5EF4-FFF2-40B4-BE49-F238E27FC236}">
              <a16:creationId xmlns:a16="http://schemas.microsoft.com/office/drawing/2014/main" id="{00000000-0008-0000-0500-00003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9" name="Text Box 15">
          <a:extLst>
            <a:ext uri="{FF2B5EF4-FFF2-40B4-BE49-F238E27FC236}">
              <a16:creationId xmlns:a16="http://schemas.microsoft.com/office/drawing/2014/main" id="{00000000-0008-0000-0500-00003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0" name="Text Box 15">
          <a:extLst>
            <a:ext uri="{FF2B5EF4-FFF2-40B4-BE49-F238E27FC236}">
              <a16:creationId xmlns:a16="http://schemas.microsoft.com/office/drawing/2014/main" id="{00000000-0008-0000-0500-00003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91" name="Text Box 15">
          <a:extLst>
            <a:ext uri="{FF2B5EF4-FFF2-40B4-BE49-F238E27FC236}">
              <a16:creationId xmlns:a16="http://schemas.microsoft.com/office/drawing/2014/main" id="{00000000-0008-0000-0500-00003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2" name="Text Box 15">
          <a:extLst>
            <a:ext uri="{FF2B5EF4-FFF2-40B4-BE49-F238E27FC236}">
              <a16:creationId xmlns:a16="http://schemas.microsoft.com/office/drawing/2014/main" id="{00000000-0008-0000-0500-00003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3" name="Text Box 15">
          <a:extLst>
            <a:ext uri="{FF2B5EF4-FFF2-40B4-BE49-F238E27FC236}">
              <a16:creationId xmlns:a16="http://schemas.microsoft.com/office/drawing/2014/main" id="{00000000-0008-0000-0500-00003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94" name="Text Box 15">
          <a:extLst>
            <a:ext uri="{FF2B5EF4-FFF2-40B4-BE49-F238E27FC236}">
              <a16:creationId xmlns:a16="http://schemas.microsoft.com/office/drawing/2014/main" id="{00000000-0008-0000-0500-000036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5" name="Text Box 15">
          <a:extLst>
            <a:ext uri="{FF2B5EF4-FFF2-40B4-BE49-F238E27FC236}">
              <a16:creationId xmlns:a16="http://schemas.microsoft.com/office/drawing/2014/main" id="{00000000-0008-0000-0500-00003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6" name="Text Box 15">
          <a:extLst>
            <a:ext uri="{FF2B5EF4-FFF2-40B4-BE49-F238E27FC236}">
              <a16:creationId xmlns:a16="http://schemas.microsoft.com/office/drawing/2014/main" id="{00000000-0008-0000-0500-00003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897" name="Text Box 15">
          <a:extLst>
            <a:ext uri="{FF2B5EF4-FFF2-40B4-BE49-F238E27FC236}">
              <a16:creationId xmlns:a16="http://schemas.microsoft.com/office/drawing/2014/main" id="{00000000-0008-0000-0500-000039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8" name="Text Box 15">
          <a:extLst>
            <a:ext uri="{FF2B5EF4-FFF2-40B4-BE49-F238E27FC236}">
              <a16:creationId xmlns:a16="http://schemas.microsoft.com/office/drawing/2014/main" id="{00000000-0008-0000-0500-00003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9" name="Text Box 15">
          <a:extLst>
            <a:ext uri="{FF2B5EF4-FFF2-40B4-BE49-F238E27FC236}">
              <a16:creationId xmlns:a16="http://schemas.microsoft.com/office/drawing/2014/main" id="{00000000-0008-0000-0500-00003B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0" name="Text Box 15">
          <a:extLst>
            <a:ext uri="{FF2B5EF4-FFF2-40B4-BE49-F238E27FC236}">
              <a16:creationId xmlns:a16="http://schemas.microsoft.com/office/drawing/2014/main" id="{00000000-0008-0000-0500-00003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1" name="Text Box 15">
          <a:extLst>
            <a:ext uri="{FF2B5EF4-FFF2-40B4-BE49-F238E27FC236}">
              <a16:creationId xmlns:a16="http://schemas.microsoft.com/office/drawing/2014/main" id="{00000000-0008-0000-0500-00003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2" name="Text Box 15">
          <a:extLst>
            <a:ext uri="{FF2B5EF4-FFF2-40B4-BE49-F238E27FC236}">
              <a16:creationId xmlns:a16="http://schemas.microsoft.com/office/drawing/2014/main" id="{00000000-0008-0000-0500-00003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3" name="Text Box 15">
          <a:extLst>
            <a:ext uri="{FF2B5EF4-FFF2-40B4-BE49-F238E27FC236}">
              <a16:creationId xmlns:a16="http://schemas.microsoft.com/office/drawing/2014/main" id="{00000000-0008-0000-0500-00003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4" name="Text Box 15">
          <a:extLst>
            <a:ext uri="{FF2B5EF4-FFF2-40B4-BE49-F238E27FC236}">
              <a16:creationId xmlns:a16="http://schemas.microsoft.com/office/drawing/2014/main" id="{00000000-0008-0000-0500-00004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5" name="Text Box 15">
          <a:extLst>
            <a:ext uri="{FF2B5EF4-FFF2-40B4-BE49-F238E27FC236}">
              <a16:creationId xmlns:a16="http://schemas.microsoft.com/office/drawing/2014/main" id="{00000000-0008-0000-0500-00004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6" name="Text Box 15">
          <a:extLst>
            <a:ext uri="{FF2B5EF4-FFF2-40B4-BE49-F238E27FC236}">
              <a16:creationId xmlns:a16="http://schemas.microsoft.com/office/drawing/2014/main" id="{00000000-0008-0000-0500-00004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7" name="Text Box 15">
          <a:extLst>
            <a:ext uri="{FF2B5EF4-FFF2-40B4-BE49-F238E27FC236}">
              <a16:creationId xmlns:a16="http://schemas.microsoft.com/office/drawing/2014/main" id="{00000000-0008-0000-0500-00004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8" name="Text Box 15">
          <a:extLst>
            <a:ext uri="{FF2B5EF4-FFF2-40B4-BE49-F238E27FC236}">
              <a16:creationId xmlns:a16="http://schemas.microsoft.com/office/drawing/2014/main" id="{00000000-0008-0000-0500-00004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9" name="Text Box 15">
          <a:extLst>
            <a:ext uri="{FF2B5EF4-FFF2-40B4-BE49-F238E27FC236}">
              <a16:creationId xmlns:a16="http://schemas.microsoft.com/office/drawing/2014/main" id="{00000000-0008-0000-0500-00004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0" name="Text Box 15">
          <a:extLst>
            <a:ext uri="{FF2B5EF4-FFF2-40B4-BE49-F238E27FC236}">
              <a16:creationId xmlns:a16="http://schemas.microsoft.com/office/drawing/2014/main" id="{00000000-0008-0000-0500-00004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11" name="Text Box 15">
          <a:extLst>
            <a:ext uri="{FF2B5EF4-FFF2-40B4-BE49-F238E27FC236}">
              <a16:creationId xmlns:a16="http://schemas.microsoft.com/office/drawing/2014/main" id="{00000000-0008-0000-0500-000047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2" name="Text Box 15">
          <a:extLst>
            <a:ext uri="{FF2B5EF4-FFF2-40B4-BE49-F238E27FC236}">
              <a16:creationId xmlns:a16="http://schemas.microsoft.com/office/drawing/2014/main" id="{00000000-0008-0000-0500-00004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3" name="Text Box 15">
          <a:extLst>
            <a:ext uri="{FF2B5EF4-FFF2-40B4-BE49-F238E27FC236}">
              <a16:creationId xmlns:a16="http://schemas.microsoft.com/office/drawing/2014/main" id="{00000000-0008-0000-0500-000049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14" name="Text Box 15">
          <a:extLst>
            <a:ext uri="{FF2B5EF4-FFF2-40B4-BE49-F238E27FC236}">
              <a16:creationId xmlns:a16="http://schemas.microsoft.com/office/drawing/2014/main" id="{00000000-0008-0000-0500-00004A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5" name="Text Box 15">
          <a:extLst>
            <a:ext uri="{FF2B5EF4-FFF2-40B4-BE49-F238E27FC236}">
              <a16:creationId xmlns:a16="http://schemas.microsoft.com/office/drawing/2014/main" id="{00000000-0008-0000-0500-00004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6" name="Text Box 15">
          <a:extLst>
            <a:ext uri="{FF2B5EF4-FFF2-40B4-BE49-F238E27FC236}">
              <a16:creationId xmlns:a16="http://schemas.microsoft.com/office/drawing/2014/main" id="{00000000-0008-0000-0500-00004C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917" name="Text Box 15">
          <a:extLst>
            <a:ext uri="{FF2B5EF4-FFF2-40B4-BE49-F238E27FC236}">
              <a16:creationId xmlns:a16="http://schemas.microsoft.com/office/drawing/2014/main" id="{00000000-0008-0000-0500-00004D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8" name="Text Box 15">
          <a:extLst>
            <a:ext uri="{FF2B5EF4-FFF2-40B4-BE49-F238E27FC236}">
              <a16:creationId xmlns:a16="http://schemas.microsoft.com/office/drawing/2014/main" id="{00000000-0008-0000-0500-00004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9" name="Text Box 15">
          <a:extLst>
            <a:ext uri="{FF2B5EF4-FFF2-40B4-BE49-F238E27FC236}">
              <a16:creationId xmlns:a16="http://schemas.microsoft.com/office/drawing/2014/main" id="{00000000-0008-0000-0500-00004F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0" name="Text Box 15">
          <a:extLst>
            <a:ext uri="{FF2B5EF4-FFF2-40B4-BE49-F238E27FC236}">
              <a16:creationId xmlns:a16="http://schemas.microsoft.com/office/drawing/2014/main" id="{00000000-0008-0000-0500-00005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1" name="Text Box 15">
          <a:extLst>
            <a:ext uri="{FF2B5EF4-FFF2-40B4-BE49-F238E27FC236}">
              <a16:creationId xmlns:a16="http://schemas.microsoft.com/office/drawing/2014/main" id="{00000000-0008-0000-0500-00005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2" name="Text Box 15">
          <a:extLst>
            <a:ext uri="{FF2B5EF4-FFF2-40B4-BE49-F238E27FC236}">
              <a16:creationId xmlns:a16="http://schemas.microsoft.com/office/drawing/2014/main" id="{00000000-0008-0000-0500-00005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3" name="Text Box 15">
          <a:extLst>
            <a:ext uri="{FF2B5EF4-FFF2-40B4-BE49-F238E27FC236}">
              <a16:creationId xmlns:a16="http://schemas.microsoft.com/office/drawing/2014/main" id="{00000000-0008-0000-0500-00005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4" name="Text Box 15">
          <a:extLst>
            <a:ext uri="{FF2B5EF4-FFF2-40B4-BE49-F238E27FC236}">
              <a16:creationId xmlns:a16="http://schemas.microsoft.com/office/drawing/2014/main" id="{00000000-0008-0000-0500-00005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5" name="Text Box 15">
          <a:extLst>
            <a:ext uri="{FF2B5EF4-FFF2-40B4-BE49-F238E27FC236}">
              <a16:creationId xmlns:a16="http://schemas.microsoft.com/office/drawing/2014/main" id="{00000000-0008-0000-0500-00005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6" name="Text Box 15">
          <a:extLst>
            <a:ext uri="{FF2B5EF4-FFF2-40B4-BE49-F238E27FC236}">
              <a16:creationId xmlns:a16="http://schemas.microsoft.com/office/drawing/2014/main" id="{00000000-0008-0000-0500-00005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7" name="Text Box 15">
          <a:extLst>
            <a:ext uri="{FF2B5EF4-FFF2-40B4-BE49-F238E27FC236}">
              <a16:creationId xmlns:a16="http://schemas.microsoft.com/office/drawing/2014/main" id="{00000000-0008-0000-0500-00005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8" name="Text Box 15">
          <a:extLst>
            <a:ext uri="{FF2B5EF4-FFF2-40B4-BE49-F238E27FC236}">
              <a16:creationId xmlns:a16="http://schemas.microsoft.com/office/drawing/2014/main" id="{00000000-0008-0000-0500-00005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9" name="Text Box 15">
          <a:extLst>
            <a:ext uri="{FF2B5EF4-FFF2-40B4-BE49-F238E27FC236}">
              <a16:creationId xmlns:a16="http://schemas.microsoft.com/office/drawing/2014/main" id="{00000000-0008-0000-0500-00005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0" name="Text Box 15">
          <a:extLst>
            <a:ext uri="{FF2B5EF4-FFF2-40B4-BE49-F238E27FC236}">
              <a16:creationId xmlns:a16="http://schemas.microsoft.com/office/drawing/2014/main" id="{00000000-0008-0000-0500-00005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31" name="Text Box 15">
          <a:extLst>
            <a:ext uri="{FF2B5EF4-FFF2-40B4-BE49-F238E27FC236}">
              <a16:creationId xmlns:a16="http://schemas.microsoft.com/office/drawing/2014/main" id="{00000000-0008-0000-0500-00005B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2" name="Text Box 15">
          <a:extLst>
            <a:ext uri="{FF2B5EF4-FFF2-40B4-BE49-F238E27FC236}">
              <a16:creationId xmlns:a16="http://schemas.microsoft.com/office/drawing/2014/main" id="{00000000-0008-0000-0500-00005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3" name="Text Box 15">
          <a:extLst>
            <a:ext uri="{FF2B5EF4-FFF2-40B4-BE49-F238E27FC236}">
              <a16:creationId xmlns:a16="http://schemas.microsoft.com/office/drawing/2014/main" id="{00000000-0008-0000-0500-00005D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34" name="Text Box 15">
          <a:extLst>
            <a:ext uri="{FF2B5EF4-FFF2-40B4-BE49-F238E27FC236}">
              <a16:creationId xmlns:a16="http://schemas.microsoft.com/office/drawing/2014/main" id="{00000000-0008-0000-0500-00005E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5" name="Text Box 15">
          <a:extLst>
            <a:ext uri="{FF2B5EF4-FFF2-40B4-BE49-F238E27FC236}">
              <a16:creationId xmlns:a16="http://schemas.microsoft.com/office/drawing/2014/main" id="{00000000-0008-0000-0500-00005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6" name="Text Box 15">
          <a:extLst>
            <a:ext uri="{FF2B5EF4-FFF2-40B4-BE49-F238E27FC236}">
              <a16:creationId xmlns:a16="http://schemas.microsoft.com/office/drawing/2014/main" id="{00000000-0008-0000-0500-000060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937" name="Text Box 15">
          <a:extLst>
            <a:ext uri="{FF2B5EF4-FFF2-40B4-BE49-F238E27FC236}">
              <a16:creationId xmlns:a16="http://schemas.microsoft.com/office/drawing/2014/main" id="{00000000-0008-0000-0500-000061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8" name="Text Box 15">
          <a:extLst>
            <a:ext uri="{FF2B5EF4-FFF2-40B4-BE49-F238E27FC236}">
              <a16:creationId xmlns:a16="http://schemas.microsoft.com/office/drawing/2014/main" id="{00000000-0008-0000-0500-00006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9" name="Text Box 15">
          <a:extLst>
            <a:ext uri="{FF2B5EF4-FFF2-40B4-BE49-F238E27FC236}">
              <a16:creationId xmlns:a16="http://schemas.microsoft.com/office/drawing/2014/main" id="{00000000-0008-0000-0500-000063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0" name="Text Box 15">
          <a:extLst>
            <a:ext uri="{FF2B5EF4-FFF2-40B4-BE49-F238E27FC236}">
              <a16:creationId xmlns:a16="http://schemas.microsoft.com/office/drawing/2014/main" id="{00000000-0008-0000-0500-00006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1" name="Text Box 15">
          <a:extLst>
            <a:ext uri="{FF2B5EF4-FFF2-40B4-BE49-F238E27FC236}">
              <a16:creationId xmlns:a16="http://schemas.microsoft.com/office/drawing/2014/main" id="{00000000-0008-0000-0500-000065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2" name="Text Box 15">
          <a:extLst>
            <a:ext uri="{FF2B5EF4-FFF2-40B4-BE49-F238E27FC236}">
              <a16:creationId xmlns:a16="http://schemas.microsoft.com/office/drawing/2014/main" id="{00000000-0008-0000-0500-00006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3" name="Text Box 15">
          <a:extLst>
            <a:ext uri="{FF2B5EF4-FFF2-40B4-BE49-F238E27FC236}">
              <a16:creationId xmlns:a16="http://schemas.microsoft.com/office/drawing/2014/main" id="{00000000-0008-0000-0500-00006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4" name="Text Box 15">
          <a:extLst>
            <a:ext uri="{FF2B5EF4-FFF2-40B4-BE49-F238E27FC236}">
              <a16:creationId xmlns:a16="http://schemas.microsoft.com/office/drawing/2014/main" id="{00000000-0008-0000-0500-00006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5" name="Text Box 15">
          <a:extLst>
            <a:ext uri="{FF2B5EF4-FFF2-40B4-BE49-F238E27FC236}">
              <a16:creationId xmlns:a16="http://schemas.microsoft.com/office/drawing/2014/main" id="{00000000-0008-0000-0500-00006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6" name="Text Box 15">
          <a:extLst>
            <a:ext uri="{FF2B5EF4-FFF2-40B4-BE49-F238E27FC236}">
              <a16:creationId xmlns:a16="http://schemas.microsoft.com/office/drawing/2014/main" id="{00000000-0008-0000-0500-00006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7" name="Text Box 15">
          <a:extLst>
            <a:ext uri="{FF2B5EF4-FFF2-40B4-BE49-F238E27FC236}">
              <a16:creationId xmlns:a16="http://schemas.microsoft.com/office/drawing/2014/main" id="{00000000-0008-0000-0500-00006B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8" name="Text Box 15">
          <a:extLst>
            <a:ext uri="{FF2B5EF4-FFF2-40B4-BE49-F238E27FC236}">
              <a16:creationId xmlns:a16="http://schemas.microsoft.com/office/drawing/2014/main" id="{00000000-0008-0000-0500-00006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9" name="Text Box 15">
          <a:extLst>
            <a:ext uri="{FF2B5EF4-FFF2-40B4-BE49-F238E27FC236}">
              <a16:creationId xmlns:a16="http://schemas.microsoft.com/office/drawing/2014/main" id="{00000000-0008-0000-0500-00006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50" name="Text Box 15">
          <a:extLst>
            <a:ext uri="{FF2B5EF4-FFF2-40B4-BE49-F238E27FC236}">
              <a16:creationId xmlns:a16="http://schemas.microsoft.com/office/drawing/2014/main" id="{00000000-0008-0000-0500-00006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951" name="Text Box 15">
          <a:extLst>
            <a:ext uri="{FF2B5EF4-FFF2-40B4-BE49-F238E27FC236}">
              <a16:creationId xmlns:a16="http://schemas.microsoft.com/office/drawing/2014/main" id="{00000000-0008-0000-0500-00006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2" name="Text Box 15">
          <a:extLst>
            <a:ext uri="{FF2B5EF4-FFF2-40B4-BE49-F238E27FC236}">
              <a16:creationId xmlns:a16="http://schemas.microsoft.com/office/drawing/2014/main" id="{00000000-0008-0000-0500-00007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3" name="Text Box 15">
          <a:extLst>
            <a:ext uri="{FF2B5EF4-FFF2-40B4-BE49-F238E27FC236}">
              <a16:creationId xmlns:a16="http://schemas.microsoft.com/office/drawing/2014/main" id="{00000000-0008-0000-0500-00007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954" name="Text Box 15">
          <a:extLst>
            <a:ext uri="{FF2B5EF4-FFF2-40B4-BE49-F238E27FC236}">
              <a16:creationId xmlns:a16="http://schemas.microsoft.com/office/drawing/2014/main" id="{00000000-0008-0000-0500-00007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5" name="Text Box 15">
          <a:extLst>
            <a:ext uri="{FF2B5EF4-FFF2-40B4-BE49-F238E27FC236}">
              <a16:creationId xmlns:a16="http://schemas.microsoft.com/office/drawing/2014/main" id="{00000000-0008-0000-0500-00007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6" name="Text Box 15">
          <a:extLst>
            <a:ext uri="{FF2B5EF4-FFF2-40B4-BE49-F238E27FC236}">
              <a16:creationId xmlns:a16="http://schemas.microsoft.com/office/drawing/2014/main" id="{00000000-0008-0000-0500-00007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957" name="Text Box 15">
          <a:extLst>
            <a:ext uri="{FF2B5EF4-FFF2-40B4-BE49-F238E27FC236}">
              <a16:creationId xmlns:a16="http://schemas.microsoft.com/office/drawing/2014/main" id="{00000000-0008-0000-0500-00007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8" name="Text Box 15">
          <a:extLst>
            <a:ext uri="{FF2B5EF4-FFF2-40B4-BE49-F238E27FC236}">
              <a16:creationId xmlns:a16="http://schemas.microsoft.com/office/drawing/2014/main" id="{00000000-0008-0000-0500-00007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9" name="Text Box 15">
          <a:extLst>
            <a:ext uri="{FF2B5EF4-FFF2-40B4-BE49-F238E27FC236}">
              <a16:creationId xmlns:a16="http://schemas.microsoft.com/office/drawing/2014/main" id="{00000000-0008-0000-0500-00007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0" name="Text Box 15">
          <a:extLst>
            <a:ext uri="{FF2B5EF4-FFF2-40B4-BE49-F238E27FC236}">
              <a16:creationId xmlns:a16="http://schemas.microsoft.com/office/drawing/2014/main" id="{00000000-0008-0000-0500-00007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1" name="Text Box 15">
          <a:extLst>
            <a:ext uri="{FF2B5EF4-FFF2-40B4-BE49-F238E27FC236}">
              <a16:creationId xmlns:a16="http://schemas.microsoft.com/office/drawing/2014/main" id="{00000000-0008-0000-0500-00007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2" name="Text Box 15">
          <a:extLst>
            <a:ext uri="{FF2B5EF4-FFF2-40B4-BE49-F238E27FC236}">
              <a16:creationId xmlns:a16="http://schemas.microsoft.com/office/drawing/2014/main" id="{00000000-0008-0000-0500-00007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3" name="Text Box 15">
          <a:extLst>
            <a:ext uri="{FF2B5EF4-FFF2-40B4-BE49-F238E27FC236}">
              <a16:creationId xmlns:a16="http://schemas.microsoft.com/office/drawing/2014/main" id="{00000000-0008-0000-0500-00007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964" name="Text Box 15">
          <a:extLst>
            <a:ext uri="{FF2B5EF4-FFF2-40B4-BE49-F238E27FC236}">
              <a16:creationId xmlns:a16="http://schemas.microsoft.com/office/drawing/2014/main" id="{00000000-0008-0000-0500-00007C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65" name="Text Box 15">
          <a:extLst>
            <a:ext uri="{FF2B5EF4-FFF2-40B4-BE49-F238E27FC236}">
              <a16:creationId xmlns:a16="http://schemas.microsoft.com/office/drawing/2014/main" id="{00000000-0008-0000-0500-00007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66" name="Text Box 15">
          <a:extLst>
            <a:ext uri="{FF2B5EF4-FFF2-40B4-BE49-F238E27FC236}">
              <a16:creationId xmlns:a16="http://schemas.microsoft.com/office/drawing/2014/main" id="{00000000-0008-0000-0500-00007E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967" name="Text Box 15">
          <a:extLst>
            <a:ext uri="{FF2B5EF4-FFF2-40B4-BE49-F238E27FC236}">
              <a16:creationId xmlns:a16="http://schemas.microsoft.com/office/drawing/2014/main" id="{00000000-0008-0000-0500-00007F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68" name="Text Box 15">
          <a:extLst>
            <a:ext uri="{FF2B5EF4-FFF2-40B4-BE49-F238E27FC236}">
              <a16:creationId xmlns:a16="http://schemas.microsoft.com/office/drawing/2014/main" id="{00000000-0008-0000-0500-00008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69" name="Text Box 15">
          <a:extLst>
            <a:ext uri="{FF2B5EF4-FFF2-40B4-BE49-F238E27FC236}">
              <a16:creationId xmlns:a16="http://schemas.microsoft.com/office/drawing/2014/main" id="{00000000-0008-0000-0500-000081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970" name="Text Box 15">
          <a:extLst>
            <a:ext uri="{FF2B5EF4-FFF2-40B4-BE49-F238E27FC236}">
              <a16:creationId xmlns:a16="http://schemas.microsoft.com/office/drawing/2014/main" id="{00000000-0008-0000-0500-000082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1" name="Text Box 15">
          <a:extLst>
            <a:ext uri="{FF2B5EF4-FFF2-40B4-BE49-F238E27FC236}">
              <a16:creationId xmlns:a16="http://schemas.microsoft.com/office/drawing/2014/main" id="{00000000-0008-0000-0500-00008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72" name="Text Box 15">
          <a:extLst>
            <a:ext uri="{FF2B5EF4-FFF2-40B4-BE49-F238E27FC236}">
              <a16:creationId xmlns:a16="http://schemas.microsoft.com/office/drawing/2014/main" id="{00000000-0008-0000-0500-000084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3" name="Text Box 15">
          <a:extLst>
            <a:ext uri="{FF2B5EF4-FFF2-40B4-BE49-F238E27FC236}">
              <a16:creationId xmlns:a16="http://schemas.microsoft.com/office/drawing/2014/main" id="{00000000-0008-0000-0500-00008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4" name="Text Box 15">
          <a:extLst>
            <a:ext uri="{FF2B5EF4-FFF2-40B4-BE49-F238E27FC236}">
              <a16:creationId xmlns:a16="http://schemas.microsoft.com/office/drawing/2014/main" id="{00000000-0008-0000-0500-00008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5" name="Text Box 15">
          <a:extLst>
            <a:ext uri="{FF2B5EF4-FFF2-40B4-BE49-F238E27FC236}">
              <a16:creationId xmlns:a16="http://schemas.microsoft.com/office/drawing/2014/main" id="{00000000-0008-0000-0500-00008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6" name="Text Box 15">
          <a:extLst>
            <a:ext uri="{FF2B5EF4-FFF2-40B4-BE49-F238E27FC236}">
              <a16:creationId xmlns:a16="http://schemas.microsoft.com/office/drawing/2014/main" id="{00000000-0008-0000-0500-00008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7" name="Text Box 15">
          <a:extLst>
            <a:ext uri="{FF2B5EF4-FFF2-40B4-BE49-F238E27FC236}">
              <a16:creationId xmlns:a16="http://schemas.microsoft.com/office/drawing/2014/main" id="{00000000-0008-0000-0500-000089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8" name="Text Box 15">
          <a:extLst>
            <a:ext uri="{FF2B5EF4-FFF2-40B4-BE49-F238E27FC236}">
              <a16:creationId xmlns:a16="http://schemas.microsoft.com/office/drawing/2014/main" id="{00000000-0008-0000-0500-00008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9" name="Text Box 15">
          <a:extLst>
            <a:ext uri="{FF2B5EF4-FFF2-40B4-BE49-F238E27FC236}">
              <a16:creationId xmlns:a16="http://schemas.microsoft.com/office/drawing/2014/main" id="{00000000-0008-0000-0500-00008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0" name="Text Box 15">
          <a:extLst>
            <a:ext uri="{FF2B5EF4-FFF2-40B4-BE49-F238E27FC236}">
              <a16:creationId xmlns:a16="http://schemas.microsoft.com/office/drawing/2014/main" id="{00000000-0008-0000-0500-00008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1" name="Text Box 15">
          <a:extLst>
            <a:ext uri="{FF2B5EF4-FFF2-40B4-BE49-F238E27FC236}">
              <a16:creationId xmlns:a16="http://schemas.microsoft.com/office/drawing/2014/main" id="{00000000-0008-0000-0500-00008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2" name="Text Box 15">
          <a:extLst>
            <a:ext uri="{FF2B5EF4-FFF2-40B4-BE49-F238E27FC236}">
              <a16:creationId xmlns:a16="http://schemas.microsoft.com/office/drawing/2014/main" id="{00000000-0008-0000-0500-00008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3" name="Text Box 15">
          <a:extLst>
            <a:ext uri="{FF2B5EF4-FFF2-40B4-BE49-F238E27FC236}">
              <a16:creationId xmlns:a16="http://schemas.microsoft.com/office/drawing/2014/main" id="{00000000-0008-0000-0500-00008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84" name="Text Box 15">
          <a:extLst>
            <a:ext uri="{FF2B5EF4-FFF2-40B4-BE49-F238E27FC236}">
              <a16:creationId xmlns:a16="http://schemas.microsoft.com/office/drawing/2014/main" id="{00000000-0008-0000-0500-000090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5" name="Text Box 15">
          <a:extLst>
            <a:ext uri="{FF2B5EF4-FFF2-40B4-BE49-F238E27FC236}">
              <a16:creationId xmlns:a16="http://schemas.microsoft.com/office/drawing/2014/main" id="{00000000-0008-0000-0500-00009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86" name="Text Box 15">
          <a:extLst>
            <a:ext uri="{FF2B5EF4-FFF2-40B4-BE49-F238E27FC236}">
              <a16:creationId xmlns:a16="http://schemas.microsoft.com/office/drawing/2014/main" id="{00000000-0008-0000-0500-000092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87" name="Text Box 15">
          <a:extLst>
            <a:ext uri="{FF2B5EF4-FFF2-40B4-BE49-F238E27FC236}">
              <a16:creationId xmlns:a16="http://schemas.microsoft.com/office/drawing/2014/main" id="{00000000-0008-0000-0500-00009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8" name="Text Box 15">
          <a:extLst>
            <a:ext uri="{FF2B5EF4-FFF2-40B4-BE49-F238E27FC236}">
              <a16:creationId xmlns:a16="http://schemas.microsoft.com/office/drawing/2014/main" id="{00000000-0008-0000-0500-00009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89" name="Text Box 15">
          <a:extLst>
            <a:ext uri="{FF2B5EF4-FFF2-40B4-BE49-F238E27FC236}">
              <a16:creationId xmlns:a16="http://schemas.microsoft.com/office/drawing/2014/main" id="{00000000-0008-0000-0500-00009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990" name="Text Box 15">
          <a:extLst>
            <a:ext uri="{FF2B5EF4-FFF2-40B4-BE49-F238E27FC236}">
              <a16:creationId xmlns:a16="http://schemas.microsoft.com/office/drawing/2014/main" id="{00000000-0008-0000-0500-000096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1" name="Text Box 15">
          <a:extLst>
            <a:ext uri="{FF2B5EF4-FFF2-40B4-BE49-F238E27FC236}">
              <a16:creationId xmlns:a16="http://schemas.microsoft.com/office/drawing/2014/main" id="{00000000-0008-0000-0500-00009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92" name="Text Box 15">
          <a:extLst>
            <a:ext uri="{FF2B5EF4-FFF2-40B4-BE49-F238E27FC236}">
              <a16:creationId xmlns:a16="http://schemas.microsoft.com/office/drawing/2014/main" id="{00000000-0008-0000-0500-00009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3" name="Text Box 15">
          <a:extLst>
            <a:ext uri="{FF2B5EF4-FFF2-40B4-BE49-F238E27FC236}">
              <a16:creationId xmlns:a16="http://schemas.microsoft.com/office/drawing/2014/main" id="{00000000-0008-0000-0500-00009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4" name="Text Box 15">
          <a:extLst>
            <a:ext uri="{FF2B5EF4-FFF2-40B4-BE49-F238E27FC236}">
              <a16:creationId xmlns:a16="http://schemas.microsoft.com/office/drawing/2014/main" id="{00000000-0008-0000-0500-00009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5" name="Text Box 15">
          <a:extLst>
            <a:ext uri="{FF2B5EF4-FFF2-40B4-BE49-F238E27FC236}">
              <a16:creationId xmlns:a16="http://schemas.microsoft.com/office/drawing/2014/main" id="{00000000-0008-0000-0500-00009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6" name="Text Box 15">
          <a:extLst>
            <a:ext uri="{FF2B5EF4-FFF2-40B4-BE49-F238E27FC236}">
              <a16:creationId xmlns:a16="http://schemas.microsoft.com/office/drawing/2014/main" id="{00000000-0008-0000-0500-00009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97" name="Text Box 15">
          <a:extLst>
            <a:ext uri="{FF2B5EF4-FFF2-40B4-BE49-F238E27FC236}">
              <a16:creationId xmlns:a16="http://schemas.microsoft.com/office/drawing/2014/main" id="{00000000-0008-0000-0500-00009D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98" name="Text Box 15">
          <a:extLst>
            <a:ext uri="{FF2B5EF4-FFF2-40B4-BE49-F238E27FC236}">
              <a16:creationId xmlns:a16="http://schemas.microsoft.com/office/drawing/2014/main" id="{00000000-0008-0000-0500-00009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99" name="Text Box 15">
          <a:extLst>
            <a:ext uri="{FF2B5EF4-FFF2-40B4-BE49-F238E27FC236}">
              <a16:creationId xmlns:a16="http://schemas.microsoft.com/office/drawing/2014/main" id="{00000000-0008-0000-0500-00009F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4000" name="Text Box 15">
          <a:extLst>
            <a:ext uri="{FF2B5EF4-FFF2-40B4-BE49-F238E27FC236}">
              <a16:creationId xmlns:a16="http://schemas.microsoft.com/office/drawing/2014/main" id="{00000000-0008-0000-0500-0000A0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1" name="Text Box 15">
          <a:extLst>
            <a:ext uri="{FF2B5EF4-FFF2-40B4-BE49-F238E27FC236}">
              <a16:creationId xmlns:a16="http://schemas.microsoft.com/office/drawing/2014/main" id="{00000000-0008-0000-0500-0000A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4002" name="Text Box 15">
          <a:extLst>
            <a:ext uri="{FF2B5EF4-FFF2-40B4-BE49-F238E27FC236}">
              <a16:creationId xmlns:a16="http://schemas.microsoft.com/office/drawing/2014/main" id="{00000000-0008-0000-0500-0000A2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4003" name="Text Box 15">
          <a:extLst>
            <a:ext uri="{FF2B5EF4-FFF2-40B4-BE49-F238E27FC236}">
              <a16:creationId xmlns:a16="http://schemas.microsoft.com/office/drawing/2014/main" id="{00000000-0008-0000-0500-0000A3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4" name="Text Box 15">
          <a:extLst>
            <a:ext uri="{FF2B5EF4-FFF2-40B4-BE49-F238E27FC236}">
              <a16:creationId xmlns:a16="http://schemas.microsoft.com/office/drawing/2014/main" id="{00000000-0008-0000-0500-0000A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4005" name="Text Box 15">
          <a:extLst>
            <a:ext uri="{FF2B5EF4-FFF2-40B4-BE49-F238E27FC236}">
              <a16:creationId xmlns:a16="http://schemas.microsoft.com/office/drawing/2014/main" id="{00000000-0008-0000-0500-0000A5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6" name="Text Box 15">
          <a:extLst>
            <a:ext uri="{FF2B5EF4-FFF2-40B4-BE49-F238E27FC236}">
              <a16:creationId xmlns:a16="http://schemas.microsoft.com/office/drawing/2014/main" id="{00000000-0008-0000-0500-0000A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7" name="Text Box 15">
          <a:extLst>
            <a:ext uri="{FF2B5EF4-FFF2-40B4-BE49-F238E27FC236}">
              <a16:creationId xmlns:a16="http://schemas.microsoft.com/office/drawing/2014/main" id="{00000000-0008-0000-0500-0000A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8" name="Text Box 15">
          <a:extLst>
            <a:ext uri="{FF2B5EF4-FFF2-40B4-BE49-F238E27FC236}">
              <a16:creationId xmlns:a16="http://schemas.microsoft.com/office/drawing/2014/main" id="{00000000-0008-0000-0500-0000A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9" name="Text Box 15">
          <a:extLst>
            <a:ext uri="{FF2B5EF4-FFF2-40B4-BE49-F238E27FC236}">
              <a16:creationId xmlns:a16="http://schemas.microsoft.com/office/drawing/2014/main" id="{00000000-0008-0000-0500-0000A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0" name="Text Box 15">
          <a:extLst>
            <a:ext uri="{FF2B5EF4-FFF2-40B4-BE49-F238E27FC236}">
              <a16:creationId xmlns:a16="http://schemas.microsoft.com/office/drawing/2014/main" id="{00000000-0008-0000-0500-0000A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1" name="Text Box 15">
          <a:extLst>
            <a:ext uri="{FF2B5EF4-FFF2-40B4-BE49-F238E27FC236}">
              <a16:creationId xmlns:a16="http://schemas.microsoft.com/office/drawing/2014/main" id="{00000000-0008-0000-0500-0000A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2" name="Text Box 15">
          <a:extLst>
            <a:ext uri="{FF2B5EF4-FFF2-40B4-BE49-F238E27FC236}">
              <a16:creationId xmlns:a16="http://schemas.microsoft.com/office/drawing/2014/main" id="{00000000-0008-0000-0500-0000A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3" name="Text Box 15">
          <a:extLst>
            <a:ext uri="{FF2B5EF4-FFF2-40B4-BE49-F238E27FC236}">
              <a16:creationId xmlns:a16="http://schemas.microsoft.com/office/drawing/2014/main" id="{00000000-0008-0000-0500-0000A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4" name="Text Box 15">
          <a:extLst>
            <a:ext uri="{FF2B5EF4-FFF2-40B4-BE49-F238E27FC236}">
              <a16:creationId xmlns:a16="http://schemas.microsoft.com/office/drawing/2014/main" id="{00000000-0008-0000-0500-0000A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5" name="Text Box 15">
          <a:extLst>
            <a:ext uri="{FF2B5EF4-FFF2-40B4-BE49-F238E27FC236}">
              <a16:creationId xmlns:a16="http://schemas.microsoft.com/office/drawing/2014/main" id="{00000000-0008-0000-0500-0000A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6" name="Text Box 15">
          <a:extLst>
            <a:ext uri="{FF2B5EF4-FFF2-40B4-BE49-F238E27FC236}">
              <a16:creationId xmlns:a16="http://schemas.microsoft.com/office/drawing/2014/main" id="{00000000-0008-0000-0500-0000B0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7" name="Text Box 15">
          <a:extLst>
            <a:ext uri="{FF2B5EF4-FFF2-40B4-BE49-F238E27FC236}">
              <a16:creationId xmlns:a16="http://schemas.microsoft.com/office/drawing/2014/main" id="{00000000-0008-0000-0500-0000B1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8" name="Text Box 15">
          <a:extLst>
            <a:ext uri="{FF2B5EF4-FFF2-40B4-BE49-F238E27FC236}">
              <a16:creationId xmlns:a16="http://schemas.microsoft.com/office/drawing/2014/main" id="{00000000-0008-0000-0500-0000B2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9" name="Text Box 15">
          <a:extLst>
            <a:ext uri="{FF2B5EF4-FFF2-40B4-BE49-F238E27FC236}">
              <a16:creationId xmlns:a16="http://schemas.microsoft.com/office/drawing/2014/main" id="{00000000-0008-0000-0500-0000B3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0" name="Text Box 15">
          <a:extLst>
            <a:ext uri="{FF2B5EF4-FFF2-40B4-BE49-F238E27FC236}">
              <a16:creationId xmlns:a16="http://schemas.microsoft.com/office/drawing/2014/main" id="{00000000-0008-0000-0500-0000B4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1" name="Text Box 15">
          <a:extLst>
            <a:ext uri="{FF2B5EF4-FFF2-40B4-BE49-F238E27FC236}">
              <a16:creationId xmlns:a16="http://schemas.microsoft.com/office/drawing/2014/main" id="{00000000-0008-0000-0500-0000B5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2" name="Text Box 15">
          <a:extLst>
            <a:ext uri="{FF2B5EF4-FFF2-40B4-BE49-F238E27FC236}">
              <a16:creationId xmlns:a16="http://schemas.microsoft.com/office/drawing/2014/main" id="{00000000-0008-0000-0500-0000B6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3" name="Text Box 15">
          <a:extLst>
            <a:ext uri="{FF2B5EF4-FFF2-40B4-BE49-F238E27FC236}">
              <a16:creationId xmlns:a16="http://schemas.microsoft.com/office/drawing/2014/main" id="{00000000-0008-0000-0500-0000B7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8496"/>
    <xdr:sp macro="" textlink="">
      <xdr:nvSpPr>
        <xdr:cNvPr id="4024" name="Text Box 15">
          <a:extLst>
            <a:ext uri="{FF2B5EF4-FFF2-40B4-BE49-F238E27FC236}">
              <a16:creationId xmlns:a16="http://schemas.microsoft.com/office/drawing/2014/main" id="{00000000-0008-0000-0500-0000B8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025" name="Text Box 15">
          <a:extLst>
            <a:ext uri="{FF2B5EF4-FFF2-40B4-BE49-F238E27FC236}">
              <a16:creationId xmlns:a16="http://schemas.microsoft.com/office/drawing/2014/main" id="{00000000-0008-0000-0500-0000B9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4026" name="Text Box 15">
          <a:extLst>
            <a:ext uri="{FF2B5EF4-FFF2-40B4-BE49-F238E27FC236}">
              <a16:creationId xmlns:a16="http://schemas.microsoft.com/office/drawing/2014/main" id="{00000000-0008-0000-0500-0000BA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56743"/>
    <xdr:sp macro="" textlink="">
      <xdr:nvSpPr>
        <xdr:cNvPr id="4027" name="Text Box 15">
          <a:extLst>
            <a:ext uri="{FF2B5EF4-FFF2-40B4-BE49-F238E27FC236}">
              <a16:creationId xmlns:a16="http://schemas.microsoft.com/office/drawing/2014/main" id="{00000000-0008-0000-0500-0000BB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028" name="Text Box 15">
          <a:extLst>
            <a:ext uri="{FF2B5EF4-FFF2-40B4-BE49-F238E27FC236}">
              <a16:creationId xmlns:a16="http://schemas.microsoft.com/office/drawing/2014/main" id="{00000000-0008-0000-0500-0000BC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4029" name="Text Box 15">
          <a:extLst>
            <a:ext uri="{FF2B5EF4-FFF2-40B4-BE49-F238E27FC236}">
              <a16:creationId xmlns:a16="http://schemas.microsoft.com/office/drawing/2014/main" id="{00000000-0008-0000-0500-0000BD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4030" name="Text Box 15">
          <a:extLst>
            <a:ext uri="{FF2B5EF4-FFF2-40B4-BE49-F238E27FC236}">
              <a16:creationId xmlns:a16="http://schemas.microsoft.com/office/drawing/2014/main" id="{00000000-0008-0000-0500-0000BE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31" name="Text Box 15">
          <a:extLst>
            <a:ext uri="{FF2B5EF4-FFF2-40B4-BE49-F238E27FC236}">
              <a16:creationId xmlns:a16="http://schemas.microsoft.com/office/drawing/2014/main" id="{00000000-0008-0000-0500-0000BF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32" name="Text Box 15">
          <a:extLst>
            <a:ext uri="{FF2B5EF4-FFF2-40B4-BE49-F238E27FC236}">
              <a16:creationId xmlns:a16="http://schemas.microsoft.com/office/drawing/2014/main" id="{00000000-0008-0000-0500-0000C0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4033" name="Text Box 15">
          <a:extLst>
            <a:ext uri="{FF2B5EF4-FFF2-40B4-BE49-F238E27FC236}">
              <a16:creationId xmlns:a16="http://schemas.microsoft.com/office/drawing/2014/main" id="{00000000-0008-0000-0500-0000C1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34" name="Text Box 15">
          <a:extLst>
            <a:ext uri="{FF2B5EF4-FFF2-40B4-BE49-F238E27FC236}">
              <a16:creationId xmlns:a16="http://schemas.microsoft.com/office/drawing/2014/main" id="{00000000-0008-0000-0500-0000C2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35" name="Text Box 15">
          <a:extLst>
            <a:ext uri="{FF2B5EF4-FFF2-40B4-BE49-F238E27FC236}">
              <a16:creationId xmlns:a16="http://schemas.microsoft.com/office/drawing/2014/main" id="{00000000-0008-0000-0500-0000C3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6" name="Text Box 15">
          <a:extLst>
            <a:ext uri="{FF2B5EF4-FFF2-40B4-BE49-F238E27FC236}">
              <a16:creationId xmlns:a16="http://schemas.microsoft.com/office/drawing/2014/main" id="{00000000-0008-0000-0500-0000C4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7" name="Text Box 15">
          <a:extLst>
            <a:ext uri="{FF2B5EF4-FFF2-40B4-BE49-F238E27FC236}">
              <a16:creationId xmlns:a16="http://schemas.microsoft.com/office/drawing/2014/main" id="{00000000-0008-0000-0500-0000C5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61691"/>
    <xdr:sp macro="" textlink="">
      <xdr:nvSpPr>
        <xdr:cNvPr id="4038" name="Text Box 15">
          <a:extLst>
            <a:ext uri="{FF2B5EF4-FFF2-40B4-BE49-F238E27FC236}">
              <a16:creationId xmlns:a16="http://schemas.microsoft.com/office/drawing/2014/main" id="{00000000-0008-0000-0500-0000C6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39" name="Text Box 15">
          <a:extLst>
            <a:ext uri="{FF2B5EF4-FFF2-40B4-BE49-F238E27FC236}">
              <a16:creationId xmlns:a16="http://schemas.microsoft.com/office/drawing/2014/main" id="{00000000-0008-0000-0500-0000C7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40" name="Text Box 15">
          <a:extLst>
            <a:ext uri="{FF2B5EF4-FFF2-40B4-BE49-F238E27FC236}">
              <a16:creationId xmlns:a16="http://schemas.microsoft.com/office/drawing/2014/main" id="{00000000-0008-0000-0500-0000C8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4041" name="Text Box 15">
          <a:extLst>
            <a:ext uri="{FF2B5EF4-FFF2-40B4-BE49-F238E27FC236}">
              <a16:creationId xmlns:a16="http://schemas.microsoft.com/office/drawing/2014/main" id="{00000000-0008-0000-0500-0000C9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2" name="Text Box 15">
          <a:extLst>
            <a:ext uri="{FF2B5EF4-FFF2-40B4-BE49-F238E27FC236}">
              <a16:creationId xmlns:a16="http://schemas.microsoft.com/office/drawing/2014/main" id="{00000000-0008-0000-0500-0000C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43" name="Text Box 15">
          <a:extLst>
            <a:ext uri="{FF2B5EF4-FFF2-40B4-BE49-F238E27FC236}">
              <a16:creationId xmlns:a16="http://schemas.microsoft.com/office/drawing/2014/main" id="{00000000-0008-0000-0500-0000CB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4044" name="Text Box 15">
          <a:extLst>
            <a:ext uri="{FF2B5EF4-FFF2-40B4-BE49-F238E27FC236}">
              <a16:creationId xmlns:a16="http://schemas.microsoft.com/office/drawing/2014/main" id="{00000000-0008-0000-0500-0000CC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5" name="Text Box 15">
          <a:extLst>
            <a:ext uri="{FF2B5EF4-FFF2-40B4-BE49-F238E27FC236}">
              <a16:creationId xmlns:a16="http://schemas.microsoft.com/office/drawing/2014/main" id="{00000000-0008-0000-0500-0000CD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46" name="Text Box 15">
          <a:extLst>
            <a:ext uri="{FF2B5EF4-FFF2-40B4-BE49-F238E27FC236}">
              <a16:creationId xmlns:a16="http://schemas.microsoft.com/office/drawing/2014/main" id="{00000000-0008-0000-0500-0000CE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7" name="Text Box 15">
          <a:extLst>
            <a:ext uri="{FF2B5EF4-FFF2-40B4-BE49-F238E27FC236}">
              <a16:creationId xmlns:a16="http://schemas.microsoft.com/office/drawing/2014/main" id="{00000000-0008-0000-0500-0000CF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8" name="Text Box 15">
          <a:extLst>
            <a:ext uri="{FF2B5EF4-FFF2-40B4-BE49-F238E27FC236}">
              <a16:creationId xmlns:a16="http://schemas.microsoft.com/office/drawing/2014/main" id="{00000000-0008-0000-0500-0000D0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61691"/>
    <xdr:sp macro="" textlink="">
      <xdr:nvSpPr>
        <xdr:cNvPr id="4049" name="Text Box 15">
          <a:extLst>
            <a:ext uri="{FF2B5EF4-FFF2-40B4-BE49-F238E27FC236}">
              <a16:creationId xmlns:a16="http://schemas.microsoft.com/office/drawing/2014/main" id="{00000000-0008-0000-0500-0000D1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0" name="Text Box 15">
          <a:extLst>
            <a:ext uri="{FF2B5EF4-FFF2-40B4-BE49-F238E27FC236}">
              <a16:creationId xmlns:a16="http://schemas.microsoft.com/office/drawing/2014/main" id="{00000000-0008-0000-0500-0000D2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51" name="Text Box 15">
          <a:extLst>
            <a:ext uri="{FF2B5EF4-FFF2-40B4-BE49-F238E27FC236}">
              <a16:creationId xmlns:a16="http://schemas.microsoft.com/office/drawing/2014/main" id="{00000000-0008-0000-0500-0000D3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4052" name="Text Box 15">
          <a:extLst>
            <a:ext uri="{FF2B5EF4-FFF2-40B4-BE49-F238E27FC236}">
              <a16:creationId xmlns:a16="http://schemas.microsoft.com/office/drawing/2014/main" id="{00000000-0008-0000-0500-0000D4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3" name="Text Box 15">
          <a:extLst>
            <a:ext uri="{FF2B5EF4-FFF2-40B4-BE49-F238E27FC236}">
              <a16:creationId xmlns:a16="http://schemas.microsoft.com/office/drawing/2014/main" id="{00000000-0008-0000-0500-0000D5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54" name="Text Box 15">
          <a:extLst>
            <a:ext uri="{FF2B5EF4-FFF2-40B4-BE49-F238E27FC236}">
              <a16:creationId xmlns:a16="http://schemas.microsoft.com/office/drawing/2014/main" id="{00000000-0008-0000-0500-0000D6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56743"/>
    <xdr:sp macro="" textlink="">
      <xdr:nvSpPr>
        <xdr:cNvPr id="4055" name="Text Box 15">
          <a:extLst>
            <a:ext uri="{FF2B5EF4-FFF2-40B4-BE49-F238E27FC236}">
              <a16:creationId xmlns:a16="http://schemas.microsoft.com/office/drawing/2014/main" id="{00000000-0008-0000-0500-0000D7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6" name="Text Box 15">
          <a:extLst>
            <a:ext uri="{FF2B5EF4-FFF2-40B4-BE49-F238E27FC236}">
              <a16:creationId xmlns:a16="http://schemas.microsoft.com/office/drawing/2014/main" id="{00000000-0008-0000-0500-0000D8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57" name="Text Box 15">
          <a:extLst>
            <a:ext uri="{FF2B5EF4-FFF2-40B4-BE49-F238E27FC236}">
              <a16:creationId xmlns:a16="http://schemas.microsoft.com/office/drawing/2014/main" id="{00000000-0008-0000-0500-0000D9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8" name="Text Box 15">
          <a:extLst>
            <a:ext uri="{FF2B5EF4-FFF2-40B4-BE49-F238E27FC236}">
              <a16:creationId xmlns:a16="http://schemas.microsoft.com/office/drawing/2014/main" id="{00000000-0008-0000-0500-0000D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9" name="Text Box 15">
          <a:extLst>
            <a:ext uri="{FF2B5EF4-FFF2-40B4-BE49-F238E27FC236}">
              <a16:creationId xmlns:a16="http://schemas.microsoft.com/office/drawing/2014/main" id="{00000000-0008-0000-0500-0000DB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0" name="Text Box 15">
          <a:extLst>
            <a:ext uri="{FF2B5EF4-FFF2-40B4-BE49-F238E27FC236}">
              <a16:creationId xmlns:a16="http://schemas.microsoft.com/office/drawing/2014/main" id="{00000000-0008-0000-0500-0000DC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1" name="Text Box 15">
          <a:extLst>
            <a:ext uri="{FF2B5EF4-FFF2-40B4-BE49-F238E27FC236}">
              <a16:creationId xmlns:a16="http://schemas.microsoft.com/office/drawing/2014/main" id="{00000000-0008-0000-0500-0000DD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2" name="Text Box 15">
          <a:extLst>
            <a:ext uri="{FF2B5EF4-FFF2-40B4-BE49-F238E27FC236}">
              <a16:creationId xmlns:a16="http://schemas.microsoft.com/office/drawing/2014/main" id="{00000000-0008-0000-0500-0000DE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3" name="Text Box 15">
          <a:extLst>
            <a:ext uri="{FF2B5EF4-FFF2-40B4-BE49-F238E27FC236}">
              <a16:creationId xmlns:a16="http://schemas.microsoft.com/office/drawing/2014/main" id="{00000000-0008-0000-0500-0000DF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4" name="Text Box 15">
          <a:extLst>
            <a:ext uri="{FF2B5EF4-FFF2-40B4-BE49-F238E27FC236}">
              <a16:creationId xmlns:a16="http://schemas.microsoft.com/office/drawing/2014/main" id="{00000000-0008-0000-0500-0000E0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4065" name="Text Box 15">
          <a:extLst>
            <a:ext uri="{FF2B5EF4-FFF2-40B4-BE49-F238E27FC236}">
              <a16:creationId xmlns:a16="http://schemas.microsoft.com/office/drawing/2014/main" id="{00000000-0008-0000-0500-0000E1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6" name="Text Box 15">
          <a:extLst>
            <a:ext uri="{FF2B5EF4-FFF2-40B4-BE49-F238E27FC236}">
              <a16:creationId xmlns:a16="http://schemas.microsoft.com/office/drawing/2014/main" id="{00000000-0008-0000-0500-0000E2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67" name="Text Box 15">
          <a:extLst>
            <a:ext uri="{FF2B5EF4-FFF2-40B4-BE49-F238E27FC236}">
              <a16:creationId xmlns:a16="http://schemas.microsoft.com/office/drawing/2014/main" id="{00000000-0008-0000-0500-0000E3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4068" name="Text Box 15">
          <a:extLst>
            <a:ext uri="{FF2B5EF4-FFF2-40B4-BE49-F238E27FC236}">
              <a16:creationId xmlns:a16="http://schemas.microsoft.com/office/drawing/2014/main" id="{00000000-0008-0000-0500-0000E4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9" name="Text Box 15">
          <a:extLst>
            <a:ext uri="{FF2B5EF4-FFF2-40B4-BE49-F238E27FC236}">
              <a16:creationId xmlns:a16="http://schemas.microsoft.com/office/drawing/2014/main" id="{00000000-0008-0000-0500-0000E5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70" name="Text Box 15">
          <a:extLst>
            <a:ext uri="{FF2B5EF4-FFF2-40B4-BE49-F238E27FC236}">
              <a16:creationId xmlns:a16="http://schemas.microsoft.com/office/drawing/2014/main" id="{00000000-0008-0000-0500-0000E6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56743"/>
    <xdr:sp macro="" textlink="">
      <xdr:nvSpPr>
        <xdr:cNvPr id="4071" name="Text Box 15">
          <a:extLst>
            <a:ext uri="{FF2B5EF4-FFF2-40B4-BE49-F238E27FC236}">
              <a16:creationId xmlns:a16="http://schemas.microsoft.com/office/drawing/2014/main" id="{00000000-0008-0000-0500-0000E7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2" name="Text Box 15">
          <a:extLst>
            <a:ext uri="{FF2B5EF4-FFF2-40B4-BE49-F238E27FC236}">
              <a16:creationId xmlns:a16="http://schemas.microsoft.com/office/drawing/2014/main" id="{00000000-0008-0000-0500-0000E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73" name="Text Box 15">
          <a:extLst>
            <a:ext uri="{FF2B5EF4-FFF2-40B4-BE49-F238E27FC236}">
              <a16:creationId xmlns:a16="http://schemas.microsoft.com/office/drawing/2014/main" id="{00000000-0008-0000-0500-0000E9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4" name="Text Box 15">
          <a:extLst>
            <a:ext uri="{FF2B5EF4-FFF2-40B4-BE49-F238E27FC236}">
              <a16:creationId xmlns:a16="http://schemas.microsoft.com/office/drawing/2014/main" id="{00000000-0008-0000-0500-0000E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5" name="Text Box 15">
          <a:extLst>
            <a:ext uri="{FF2B5EF4-FFF2-40B4-BE49-F238E27FC236}">
              <a16:creationId xmlns:a16="http://schemas.microsoft.com/office/drawing/2014/main" id="{00000000-0008-0000-0500-0000E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6" name="Text Box 15">
          <a:extLst>
            <a:ext uri="{FF2B5EF4-FFF2-40B4-BE49-F238E27FC236}">
              <a16:creationId xmlns:a16="http://schemas.microsoft.com/office/drawing/2014/main" id="{00000000-0008-0000-0500-0000E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7" name="Text Box 15">
          <a:extLst>
            <a:ext uri="{FF2B5EF4-FFF2-40B4-BE49-F238E27FC236}">
              <a16:creationId xmlns:a16="http://schemas.microsoft.com/office/drawing/2014/main" id="{00000000-0008-0000-0500-0000ED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8" name="Text Box 15">
          <a:extLst>
            <a:ext uri="{FF2B5EF4-FFF2-40B4-BE49-F238E27FC236}">
              <a16:creationId xmlns:a16="http://schemas.microsoft.com/office/drawing/2014/main" id="{00000000-0008-0000-0500-0000EE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79" name="Text Box 15">
          <a:extLst>
            <a:ext uri="{FF2B5EF4-FFF2-40B4-BE49-F238E27FC236}">
              <a16:creationId xmlns:a16="http://schemas.microsoft.com/office/drawing/2014/main" id="{00000000-0008-0000-0500-0000EF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0" name="Text Box 15">
          <a:extLst>
            <a:ext uri="{FF2B5EF4-FFF2-40B4-BE49-F238E27FC236}">
              <a16:creationId xmlns:a16="http://schemas.microsoft.com/office/drawing/2014/main" id="{00000000-0008-0000-0500-0000F0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81" name="Text Box 15">
          <a:extLst>
            <a:ext uri="{FF2B5EF4-FFF2-40B4-BE49-F238E27FC236}">
              <a16:creationId xmlns:a16="http://schemas.microsoft.com/office/drawing/2014/main" id="{00000000-0008-0000-0500-0000F1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82" name="Text Box 15">
          <a:extLst>
            <a:ext uri="{FF2B5EF4-FFF2-40B4-BE49-F238E27FC236}">
              <a16:creationId xmlns:a16="http://schemas.microsoft.com/office/drawing/2014/main" id="{00000000-0008-0000-0500-0000F2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3" name="Text Box 15">
          <a:extLst>
            <a:ext uri="{FF2B5EF4-FFF2-40B4-BE49-F238E27FC236}">
              <a16:creationId xmlns:a16="http://schemas.microsoft.com/office/drawing/2014/main" id="{00000000-0008-0000-0500-0000F3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84" name="Text Box 15">
          <a:extLst>
            <a:ext uri="{FF2B5EF4-FFF2-40B4-BE49-F238E27FC236}">
              <a16:creationId xmlns:a16="http://schemas.microsoft.com/office/drawing/2014/main" id="{00000000-0008-0000-0500-0000F4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4085" name="Text Box 15">
          <a:extLst>
            <a:ext uri="{FF2B5EF4-FFF2-40B4-BE49-F238E27FC236}">
              <a16:creationId xmlns:a16="http://schemas.microsoft.com/office/drawing/2014/main" id="{00000000-0008-0000-0500-0000F5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6" name="Text Box 15">
          <a:extLst>
            <a:ext uri="{FF2B5EF4-FFF2-40B4-BE49-F238E27FC236}">
              <a16:creationId xmlns:a16="http://schemas.microsoft.com/office/drawing/2014/main" id="{00000000-0008-0000-0500-0000F6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87" name="Text Box 15">
          <a:extLst>
            <a:ext uri="{FF2B5EF4-FFF2-40B4-BE49-F238E27FC236}">
              <a16:creationId xmlns:a16="http://schemas.microsoft.com/office/drawing/2014/main" id="{00000000-0008-0000-0500-0000F7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8" name="Text Box 15">
          <a:extLst>
            <a:ext uri="{FF2B5EF4-FFF2-40B4-BE49-F238E27FC236}">
              <a16:creationId xmlns:a16="http://schemas.microsoft.com/office/drawing/2014/main" id="{00000000-0008-0000-0500-0000F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9" name="Text Box 15">
          <a:extLst>
            <a:ext uri="{FF2B5EF4-FFF2-40B4-BE49-F238E27FC236}">
              <a16:creationId xmlns:a16="http://schemas.microsoft.com/office/drawing/2014/main" id="{00000000-0008-0000-0500-0000F9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0" name="Text Box 15">
          <a:extLst>
            <a:ext uri="{FF2B5EF4-FFF2-40B4-BE49-F238E27FC236}">
              <a16:creationId xmlns:a16="http://schemas.microsoft.com/office/drawing/2014/main" id="{00000000-0008-0000-0500-0000F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1" name="Text Box 15">
          <a:extLst>
            <a:ext uri="{FF2B5EF4-FFF2-40B4-BE49-F238E27FC236}">
              <a16:creationId xmlns:a16="http://schemas.microsoft.com/office/drawing/2014/main" id="{00000000-0008-0000-0500-0000F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2" name="Text Box 15">
          <a:extLst>
            <a:ext uri="{FF2B5EF4-FFF2-40B4-BE49-F238E27FC236}">
              <a16:creationId xmlns:a16="http://schemas.microsoft.com/office/drawing/2014/main" id="{00000000-0008-0000-0500-0000F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3" name="Text Box 15">
          <a:extLst>
            <a:ext uri="{FF2B5EF4-FFF2-40B4-BE49-F238E27FC236}">
              <a16:creationId xmlns:a16="http://schemas.microsoft.com/office/drawing/2014/main" id="{00000000-0008-0000-0500-0000FD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4" name="Text Box 15">
          <a:extLst>
            <a:ext uri="{FF2B5EF4-FFF2-40B4-BE49-F238E27FC236}">
              <a16:creationId xmlns:a16="http://schemas.microsoft.com/office/drawing/2014/main" id="{00000000-0008-0000-0500-0000FE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5" name="Text Box 15">
          <a:extLst>
            <a:ext uri="{FF2B5EF4-FFF2-40B4-BE49-F238E27FC236}">
              <a16:creationId xmlns:a16="http://schemas.microsoft.com/office/drawing/2014/main" id="{00000000-0008-0000-0500-0000FF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6" name="Text Box 15">
          <a:extLst>
            <a:ext uri="{FF2B5EF4-FFF2-40B4-BE49-F238E27FC236}">
              <a16:creationId xmlns:a16="http://schemas.microsoft.com/office/drawing/2014/main" id="{00000000-0008-0000-0500-000000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7" name="Text Box 15">
          <a:extLst>
            <a:ext uri="{FF2B5EF4-FFF2-40B4-BE49-F238E27FC236}">
              <a16:creationId xmlns:a16="http://schemas.microsoft.com/office/drawing/2014/main" id="{00000000-0008-0000-0500-000001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8" name="Text Box 15">
          <a:extLst>
            <a:ext uri="{FF2B5EF4-FFF2-40B4-BE49-F238E27FC236}">
              <a16:creationId xmlns:a16="http://schemas.microsoft.com/office/drawing/2014/main" id="{00000000-0008-0000-0500-000002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9" name="Text Box 15">
          <a:extLst>
            <a:ext uri="{FF2B5EF4-FFF2-40B4-BE49-F238E27FC236}">
              <a16:creationId xmlns:a16="http://schemas.microsoft.com/office/drawing/2014/main" id="{00000000-0008-0000-0500-000003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100" name="Text Box 15">
          <a:extLst>
            <a:ext uri="{FF2B5EF4-FFF2-40B4-BE49-F238E27FC236}">
              <a16:creationId xmlns:a16="http://schemas.microsoft.com/office/drawing/2014/main" id="{00000000-0008-0000-0500-000004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4101" name="Text Box 15">
          <a:extLst>
            <a:ext uri="{FF2B5EF4-FFF2-40B4-BE49-F238E27FC236}">
              <a16:creationId xmlns:a16="http://schemas.microsoft.com/office/drawing/2014/main" id="{00000000-0008-0000-0500-000005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2" name="Text Box 15">
          <a:extLst>
            <a:ext uri="{FF2B5EF4-FFF2-40B4-BE49-F238E27FC236}">
              <a16:creationId xmlns:a16="http://schemas.microsoft.com/office/drawing/2014/main" id="{00000000-0008-0000-0500-000006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4103" name="Text Box 15">
          <a:extLst>
            <a:ext uri="{FF2B5EF4-FFF2-40B4-BE49-F238E27FC236}">
              <a16:creationId xmlns:a16="http://schemas.microsoft.com/office/drawing/2014/main" id="{00000000-0008-0000-0500-000007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4104" name="Text Box 15">
          <a:extLst>
            <a:ext uri="{FF2B5EF4-FFF2-40B4-BE49-F238E27FC236}">
              <a16:creationId xmlns:a16="http://schemas.microsoft.com/office/drawing/2014/main" id="{00000000-0008-0000-0500-000008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5" name="Text Box 15">
          <a:extLst>
            <a:ext uri="{FF2B5EF4-FFF2-40B4-BE49-F238E27FC236}">
              <a16:creationId xmlns:a16="http://schemas.microsoft.com/office/drawing/2014/main" id="{00000000-0008-0000-0500-00000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4106" name="Text Box 15">
          <a:extLst>
            <a:ext uri="{FF2B5EF4-FFF2-40B4-BE49-F238E27FC236}">
              <a16:creationId xmlns:a16="http://schemas.microsoft.com/office/drawing/2014/main" id="{00000000-0008-0000-0500-00000A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7" name="Text Box 15">
          <a:extLst>
            <a:ext uri="{FF2B5EF4-FFF2-40B4-BE49-F238E27FC236}">
              <a16:creationId xmlns:a16="http://schemas.microsoft.com/office/drawing/2014/main" id="{00000000-0008-0000-0500-00000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8" name="Text Box 15">
          <a:extLst>
            <a:ext uri="{FF2B5EF4-FFF2-40B4-BE49-F238E27FC236}">
              <a16:creationId xmlns:a16="http://schemas.microsoft.com/office/drawing/2014/main" id="{00000000-0008-0000-0500-00000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9" name="Text Box 15">
          <a:extLst>
            <a:ext uri="{FF2B5EF4-FFF2-40B4-BE49-F238E27FC236}">
              <a16:creationId xmlns:a16="http://schemas.microsoft.com/office/drawing/2014/main" id="{00000000-0008-0000-0500-00000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0" name="Text Box 15">
          <a:extLst>
            <a:ext uri="{FF2B5EF4-FFF2-40B4-BE49-F238E27FC236}">
              <a16:creationId xmlns:a16="http://schemas.microsoft.com/office/drawing/2014/main" id="{00000000-0008-0000-0500-00000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1" name="Text Box 15">
          <a:extLst>
            <a:ext uri="{FF2B5EF4-FFF2-40B4-BE49-F238E27FC236}">
              <a16:creationId xmlns:a16="http://schemas.microsoft.com/office/drawing/2014/main" id="{00000000-0008-0000-0500-00000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2" name="Text Box 15">
          <a:extLst>
            <a:ext uri="{FF2B5EF4-FFF2-40B4-BE49-F238E27FC236}">
              <a16:creationId xmlns:a16="http://schemas.microsoft.com/office/drawing/2014/main" id="{00000000-0008-0000-0500-00001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3" name="Text Box 15">
          <a:extLst>
            <a:ext uri="{FF2B5EF4-FFF2-40B4-BE49-F238E27FC236}">
              <a16:creationId xmlns:a16="http://schemas.microsoft.com/office/drawing/2014/main" id="{00000000-0008-0000-0500-000011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4" name="Text Box 15">
          <a:extLst>
            <a:ext uri="{FF2B5EF4-FFF2-40B4-BE49-F238E27FC236}">
              <a16:creationId xmlns:a16="http://schemas.microsoft.com/office/drawing/2014/main" id="{00000000-0008-0000-0500-000012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4115" name="Text Box 15">
          <a:extLst>
            <a:ext uri="{FF2B5EF4-FFF2-40B4-BE49-F238E27FC236}">
              <a16:creationId xmlns:a16="http://schemas.microsoft.com/office/drawing/2014/main" id="{00000000-0008-0000-0500-000013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6" name="Text Box 15">
          <a:extLst>
            <a:ext uri="{FF2B5EF4-FFF2-40B4-BE49-F238E27FC236}">
              <a16:creationId xmlns:a16="http://schemas.microsoft.com/office/drawing/2014/main" id="{00000000-0008-0000-0500-000014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17" name="Text Box 15">
          <a:extLst>
            <a:ext uri="{FF2B5EF4-FFF2-40B4-BE49-F238E27FC236}">
              <a16:creationId xmlns:a16="http://schemas.microsoft.com/office/drawing/2014/main" id="{00000000-0008-0000-0500-000015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56743"/>
    <xdr:sp macro="" textlink="">
      <xdr:nvSpPr>
        <xdr:cNvPr id="4118" name="Text Box 15">
          <a:extLst>
            <a:ext uri="{FF2B5EF4-FFF2-40B4-BE49-F238E27FC236}">
              <a16:creationId xmlns:a16="http://schemas.microsoft.com/office/drawing/2014/main" id="{00000000-0008-0000-0500-000016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9" name="Text Box 15">
          <a:extLst>
            <a:ext uri="{FF2B5EF4-FFF2-40B4-BE49-F238E27FC236}">
              <a16:creationId xmlns:a16="http://schemas.microsoft.com/office/drawing/2014/main" id="{00000000-0008-0000-0500-000017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20" name="Text Box 15">
          <a:extLst>
            <a:ext uri="{FF2B5EF4-FFF2-40B4-BE49-F238E27FC236}">
              <a16:creationId xmlns:a16="http://schemas.microsoft.com/office/drawing/2014/main" id="{00000000-0008-0000-0500-000018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1" name="Text Box 15">
          <a:extLst>
            <a:ext uri="{FF2B5EF4-FFF2-40B4-BE49-F238E27FC236}">
              <a16:creationId xmlns:a16="http://schemas.microsoft.com/office/drawing/2014/main" id="{00000000-0008-0000-0500-00001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2" name="Text Box 15">
          <a:extLst>
            <a:ext uri="{FF2B5EF4-FFF2-40B4-BE49-F238E27FC236}">
              <a16:creationId xmlns:a16="http://schemas.microsoft.com/office/drawing/2014/main" id="{00000000-0008-0000-0500-00001A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3" name="Text Box 15">
          <a:extLst>
            <a:ext uri="{FF2B5EF4-FFF2-40B4-BE49-F238E27FC236}">
              <a16:creationId xmlns:a16="http://schemas.microsoft.com/office/drawing/2014/main" id="{00000000-0008-0000-0500-00001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4" name="Text Box 15">
          <a:extLst>
            <a:ext uri="{FF2B5EF4-FFF2-40B4-BE49-F238E27FC236}">
              <a16:creationId xmlns:a16="http://schemas.microsoft.com/office/drawing/2014/main" id="{00000000-0008-0000-0500-00001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5" name="Text Box 15">
          <a:extLst>
            <a:ext uri="{FF2B5EF4-FFF2-40B4-BE49-F238E27FC236}">
              <a16:creationId xmlns:a16="http://schemas.microsoft.com/office/drawing/2014/main" id="{00000000-0008-0000-0500-00001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6" name="Text Box 15">
          <a:extLst>
            <a:ext uri="{FF2B5EF4-FFF2-40B4-BE49-F238E27FC236}">
              <a16:creationId xmlns:a16="http://schemas.microsoft.com/office/drawing/2014/main" id="{00000000-0008-0000-0500-00001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7" name="Text Box 15">
          <a:extLst>
            <a:ext uri="{FF2B5EF4-FFF2-40B4-BE49-F238E27FC236}">
              <a16:creationId xmlns:a16="http://schemas.microsoft.com/office/drawing/2014/main" id="{00000000-0008-0000-0500-00001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8" name="Text Box 15">
          <a:extLst>
            <a:ext uri="{FF2B5EF4-FFF2-40B4-BE49-F238E27FC236}">
              <a16:creationId xmlns:a16="http://schemas.microsoft.com/office/drawing/2014/main" id="{00000000-0008-0000-0500-00002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9" name="Text Box 15">
          <a:extLst>
            <a:ext uri="{FF2B5EF4-FFF2-40B4-BE49-F238E27FC236}">
              <a16:creationId xmlns:a16="http://schemas.microsoft.com/office/drawing/2014/main" id="{00000000-0008-0000-0500-000021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0" name="Text Box 15">
          <a:extLst>
            <a:ext uri="{FF2B5EF4-FFF2-40B4-BE49-F238E27FC236}">
              <a16:creationId xmlns:a16="http://schemas.microsoft.com/office/drawing/2014/main" id="{00000000-0008-0000-0500-000022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1" name="Text Box 15">
          <a:extLst>
            <a:ext uri="{FF2B5EF4-FFF2-40B4-BE49-F238E27FC236}">
              <a16:creationId xmlns:a16="http://schemas.microsoft.com/office/drawing/2014/main" id="{00000000-0008-0000-0500-000023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2" name="Text Box 15">
          <a:extLst>
            <a:ext uri="{FF2B5EF4-FFF2-40B4-BE49-F238E27FC236}">
              <a16:creationId xmlns:a16="http://schemas.microsoft.com/office/drawing/2014/main" id="{00000000-0008-0000-0500-000024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3" name="Text Box 15">
          <a:extLst>
            <a:ext uri="{FF2B5EF4-FFF2-40B4-BE49-F238E27FC236}">
              <a16:creationId xmlns:a16="http://schemas.microsoft.com/office/drawing/2014/main" id="{00000000-0008-0000-0500-000025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4" name="Text Box 15">
          <a:extLst>
            <a:ext uri="{FF2B5EF4-FFF2-40B4-BE49-F238E27FC236}">
              <a16:creationId xmlns:a16="http://schemas.microsoft.com/office/drawing/2014/main" id="{00000000-0008-0000-0500-000026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5" name="Text Box 15">
          <a:extLst>
            <a:ext uri="{FF2B5EF4-FFF2-40B4-BE49-F238E27FC236}">
              <a16:creationId xmlns:a16="http://schemas.microsoft.com/office/drawing/2014/main" id="{00000000-0008-0000-0500-000027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6" name="Text Box 15">
          <a:extLst>
            <a:ext uri="{FF2B5EF4-FFF2-40B4-BE49-F238E27FC236}">
              <a16:creationId xmlns:a16="http://schemas.microsoft.com/office/drawing/2014/main" id="{00000000-0008-0000-0500-000028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7" name="Text Box 15">
          <a:extLst>
            <a:ext uri="{FF2B5EF4-FFF2-40B4-BE49-F238E27FC236}">
              <a16:creationId xmlns:a16="http://schemas.microsoft.com/office/drawing/2014/main" id="{00000000-0008-0000-0500-000029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8" name="Text Box 15">
          <a:extLst>
            <a:ext uri="{FF2B5EF4-FFF2-40B4-BE49-F238E27FC236}">
              <a16:creationId xmlns:a16="http://schemas.microsoft.com/office/drawing/2014/main" id="{00000000-0008-0000-0500-00002A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139" name="Text Box 15">
          <a:extLst>
            <a:ext uri="{FF2B5EF4-FFF2-40B4-BE49-F238E27FC236}">
              <a16:creationId xmlns:a16="http://schemas.microsoft.com/office/drawing/2014/main" id="{00000000-0008-0000-0500-00002B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0" name="Text Box 15">
          <a:extLst>
            <a:ext uri="{FF2B5EF4-FFF2-40B4-BE49-F238E27FC236}">
              <a16:creationId xmlns:a16="http://schemas.microsoft.com/office/drawing/2014/main" id="{00000000-0008-0000-0500-00002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41" name="Text Box 15">
          <a:extLst>
            <a:ext uri="{FF2B5EF4-FFF2-40B4-BE49-F238E27FC236}">
              <a16:creationId xmlns:a16="http://schemas.microsoft.com/office/drawing/2014/main" id="{00000000-0008-0000-0500-00002D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142" name="Text Box 15">
          <a:extLst>
            <a:ext uri="{FF2B5EF4-FFF2-40B4-BE49-F238E27FC236}">
              <a16:creationId xmlns:a16="http://schemas.microsoft.com/office/drawing/2014/main" id="{00000000-0008-0000-0500-00002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3" name="Text Box 15">
          <a:extLst>
            <a:ext uri="{FF2B5EF4-FFF2-40B4-BE49-F238E27FC236}">
              <a16:creationId xmlns:a16="http://schemas.microsoft.com/office/drawing/2014/main" id="{00000000-0008-0000-0500-00002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44" name="Text Box 15">
          <a:extLst>
            <a:ext uri="{FF2B5EF4-FFF2-40B4-BE49-F238E27FC236}">
              <a16:creationId xmlns:a16="http://schemas.microsoft.com/office/drawing/2014/main" id="{00000000-0008-0000-0500-00003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56743"/>
    <xdr:sp macro="" textlink="">
      <xdr:nvSpPr>
        <xdr:cNvPr id="4145" name="Text Box 15">
          <a:extLst>
            <a:ext uri="{FF2B5EF4-FFF2-40B4-BE49-F238E27FC236}">
              <a16:creationId xmlns:a16="http://schemas.microsoft.com/office/drawing/2014/main" id="{00000000-0008-0000-0500-000031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6" name="Text Box 15">
          <a:extLst>
            <a:ext uri="{FF2B5EF4-FFF2-40B4-BE49-F238E27FC236}">
              <a16:creationId xmlns:a16="http://schemas.microsoft.com/office/drawing/2014/main" id="{00000000-0008-0000-0500-00003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47" name="Text Box 15">
          <a:extLst>
            <a:ext uri="{FF2B5EF4-FFF2-40B4-BE49-F238E27FC236}">
              <a16:creationId xmlns:a16="http://schemas.microsoft.com/office/drawing/2014/main" id="{00000000-0008-0000-0500-00003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8" name="Text Box 15">
          <a:extLst>
            <a:ext uri="{FF2B5EF4-FFF2-40B4-BE49-F238E27FC236}">
              <a16:creationId xmlns:a16="http://schemas.microsoft.com/office/drawing/2014/main" id="{00000000-0008-0000-0500-000034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9" name="Text Box 15">
          <a:extLst>
            <a:ext uri="{FF2B5EF4-FFF2-40B4-BE49-F238E27FC236}">
              <a16:creationId xmlns:a16="http://schemas.microsoft.com/office/drawing/2014/main" id="{00000000-0008-0000-0500-00003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0" name="Text Box 15">
          <a:extLst>
            <a:ext uri="{FF2B5EF4-FFF2-40B4-BE49-F238E27FC236}">
              <a16:creationId xmlns:a16="http://schemas.microsoft.com/office/drawing/2014/main" id="{00000000-0008-0000-0500-000036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1" name="Text Box 15">
          <a:extLst>
            <a:ext uri="{FF2B5EF4-FFF2-40B4-BE49-F238E27FC236}">
              <a16:creationId xmlns:a16="http://schemas.microsoft.com/office/drawing/2014/main" id="{00000000-0008-0000-0500-00003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2" name="Text Box 15">
          <a:extLst>
            <a:ext uri="{FF2B5EF4-FFF2-40B4-BE49-F238E27FC236}">
              <a16:creationId xmlns:a16="http://schemas.microsoft.com/office/drawing/2014/main" id="{00000000-0008-0000-0500-00003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3" name="Text Box 15">
          <a:extLst>
            <a:ext uri="{FF2B5EF4-FFF2-40B4-BE49-F238E27FC236}">
              <a16:creationId xmlns:a16="http://schemas.microsoft.com/office/drawing/2014/main" id="{00000000-0008-0000-0500-00003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4" name="Text Box 15">
          <a:extLst>
            <a:ext uri="{FF2B5EF4-FFF2-40B4-BE49-F238E27FC236}">
              <a16:creationId xmlns:a16="http://schemas.microsoft.com/office/drawing/2014/main" id="{00000000-0008-0000-0500-00003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5" name="Text Box 15">
          <a:extLst>
            <a:ext uri="{FF2B5EF4-FFF2-40B4-BE49-F238E27FC236}">
              <a16:creationId xmlns:a16="http://schemas.microsoft.com/office/drawing/2014/main" id="{00000000-0008-0000-0500-00003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6" name="Text Box 15">
          <a:extLst>
            <a:ext uri="{FF2B5EF4-FFF2-40B4-BE49-F238E27FC236}">
              <a16:creationId xmlns:a16="http://schemas.microsoft.com/office/drawing/2014/main" id="{00000000-0008-0000-0500-00003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7" name="Text Box 15">
          <a:extLst>
            <a:ext uri="{FF2B5EF4-FFF2-40B4-BE49-F238E27FC236}">
              <a16:creationId xmlns:a16="http://schemas.microsoft.com/office/drawing/2014/main" id="{00000000-0008-0000-0500-00003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58" name="Text Box 15">
          <a:extLst>
            <a:ext uri="{FF2B5EF4-FFF2-40B4-BE49-F238E27FC236}">
              <a16:creationId xmlns:a16="http://schemas.microsoft.com/office/drawing/2014/main" id="{00000000-0008-0000-0500-00003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9" name="Text Box 15">
          <a:extLst>
            <a:ext uri="{FF2B5EF4-FFF2-40B4-BE49-F238E27FC236}">
              <a16:creationId xmlns:a16="http://schemas.microsoft.com/office/drawing/2014/main" id="{00000000-0008-0000-0500-00003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60" name="Text Box 15">
          <a:extLst>
            <a:ext uri="{FF2B5EF4-FFF2-40B4-BE49-F238E27FC236}">
              <a16:creationId xmlns:a16="http://schemas.microsoft.com/office/drawing/2014/main" id="{00000000-0008-0000-0500-00004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61" name="Text Box 15">
          <a:extLst>
            <a:ext uri="{FF2B5EF4-FFF2-40B4-BE49-F238E27FC236}">
              <a16:creationId xmlns:a16="http://schemas.microsoft.com/office/drawing/2014/main" id="{00000000-0008-0000-0500-000041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2" name="Text Box 15">
          <a:extLst>
            <a:ext uri="{FF2B5EF4-FFF2-40B4-BE49-F238E27FC236}">
              <a16:creationId xmlns:a16="http://schemas.microsoft.com/office/drawing/2014/main" id="{00000000-0008-0000-0500-00004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63" name="Text Box 15">
          <a:extLst>
            <a:ext uri="{FF2B5EF4-FFF2-40B4-BE49-F238E27FC236}">
              <a16:creationId xmlns:a16="http://schemas.microsoft.com/office/drawing/2014/main" id="{00000000-0008-0000-0500-00004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4164" name="Text Box 15">
          <a:extLst>
            <a:ext uri="{FF2B5EF4-FFF2-40B4-BE49-F238E27FC236}">
              <a16:creationId xmlns:a16="http://schemas.microsoft.com/office/drawing/2014/main" id="{00000000-0008-0000-0500-000044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5" name="Text Box 15">
          <a:extLst>
            <a:ext uri="{FF2B5EF4-FFF2-40B4-BE49-F238E27FC236}">
              <a16:creationId xmlns:a16="http://schemas.microsoft.com/office/drawing/2014/main" id="{00000000-0008-0000-0500-00004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66" name="Text Box 15">
          <a:extLst>
            <a:ext uri="{FF2B5EF4-FFF2-40B4-BE49-F238E27FC236}">
              <a16:creationId xmlns:a16="http://schemas.microsoft.com/office/drawing/2014/main" id="{00000000-0008-0000-0500-000046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7" name="Text Box 15">
          <a:extLst>
            <a:ext uri="{FF2B5EF4-FFF2-40B4-BE49-F238E27FC236}">
              <a16:creationId xmlns:a16="http://schemas.microsoft.com/office/drawing/2014/main" id="{00000000-0008-0000-0500-00004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8" name="Text Box 15">
          <a:extLst>
            <a:ext uri="{FF2B5EF4-FFF2-40B4-BE49-F238E27FC236}">
              <a16:creationId xmlns:a16="http://schemas.microsoft.com/office/drawing/2014/main" id="{00000000-0008-0000-0500-00004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9" name="Text Box 15">
          <a:extLst>
            <a:ext uri="{FF2B5EF4-FFF2-40B4-BE49-F238E27FC236}">
              <a16:creationId xmlns:a16="http://schemas.microsoft.com/office/drawing/2014/main" id="{00000000-0008-0000-0500-00004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0" name="Text Box 15">
          <a:extLst>
            <a:ext uri="{FF2B5EF4-FFF2-40B4-BE49-F238E27FC236}">
              <a16:creationId xmlns:a16="http://schemas.microsoft.com/office/drawing/2014/main" id="{00000000-0008-0000-0500-00004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1" name="Text Box 15">
          <a:extLst>
            <a:ext uri="{FF2B5EF4-FFF2-40B4-BE49-F238E27FC236}">
              <a16:creationId xmlns:a16="http://schemas.microsoft.com/office/drawing/2014/main" id="{00000000-0008-0000-0500-00004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2" name="Text Box 15">
          <a:extLst>
            <a:ext uri="{FF2B5EF4-FFF2-40B4-BE49-F238E27FC236}">
              <a16:creationId xmlns:a16="http://schemas.microsoft.com/office/drawing/2014/main" id="{00000000-0008-0000-0500-00004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3" name="Text Box 15">
          <a:extLst>
            <a:ext uri="{FF2B5EF4-FFF2-40B4-BE49-F238E27FC236}">
              <a16:creationId xmlns:a16="http://schemas.microsoft.com/office/drawing/2014/main" id="{00000000-0008-0000-0500-00004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4" name="Text Box 15">
          <a:extLst>
            <a:ext uri="{FF2B5EF4-FFF2-40B4-BE49-F238E27FC236}">
              <a16:creationId xmlns:a16="http://schemas.microsoft.com/office/drawing/2014/main" id="{00000000-0008-0000-0500-00004E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5" name="Text Box 15">
          <a:extLst>
            <a:ext uri="{FF2B5EF4-FFF2-40B4-BE49-F238E27FC236}">
              <a16:creationId xmlns:a16="http://schemas.microsoft.com/office/drawing/2014/main" id="{00000000-0008-0000-0500-00004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6" name="Text Box 15">
          <a:extLst>
            <a:ext uri="{FF2B5EF4-FFF2-40B4-BE49-F238E27FC236}">
              <a16:creationId xmlns:a16="http://schemas.microsoft.com/office/drawing/2014/main" id="{00000000-0008-0000-0500-000050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7" name="Text Box 15">
          <a:extLst>
            <a:ext uri="{FF2B5EF4-FFF2-40B4-BE49-F238E27FC236}">
              <a16:creationId xmlns:a16="http://schemas.microsoft.com/office/drawing/2014/main" id="{00000000-0008-0000-0500-000051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8" name="Text Box 15">
          <a:extLst>
            <a:ext uri="{FF2B5EF4-FFF2-40B4-BE49-F238E27FC236}">
              <a16:creationId xmlns:a16="http://schemas.microsoft.com/office/drawing/2014/main" id="{00000000-0008-0000-0500-000052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9" name="Text Box 15">
          <a:extLst>
            <a:ext uri="{FF2B5EF4-FFF2-40B4-BE49-F238E27FC236}">
              <a16:creationId xmlns:a16="http://schemas.microsoft.com/office/drawing/2014/main" id="{00000000-0008-0000-0500-000053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0" name="Text Box 15">
          <a:extLst>
            <a:ext uri="{FF2B5EF4-FFF2-40B4-BE49-F238E27FC236}">
              <a16:creationId xmlns:a16="http://schemas.microsoft.com/office/drawing/2014/main" id="{00000000-0008-0000-0500-000054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1" name="Text Box 15">
          <a:extLst>
            <a:ext uri="{FF2B5EF4-FFF2-40B4-BE49-F238E27FC236}">
              <a16:creationId xmlns:a16="http://schemas.microsoft.com/office/drawing/2014/main" id="{00000000-0008-0000-0500-000055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2" name="Text Box 15">
          <a:extLst>
            <a:ext uri="{FF2B5EF4-FFF2-40B4-BE49-F238E27FC236}">
              <a16:creationId xmlns:a16="http://schemas.microsoft.com/office/drawing/2014/main" id="{00000000-0008-0000-0500-000056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3" name="Text Box 15">
          <a:extLst>
            <a:ext uri="{FF2B5EF4-FFF2-40B4-BE49-F238E27FC236}">
              <a16:creationId xmlns:a16="http://schemas.microsoft.com/office/drawing/2014/main" id="{00000000-0008-0000-0500-000057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4" name="Text Box 15">
          <a:extLst>
            <a:ext uri="{FF2B5EF4-FFF2-40B4-BE49-F238E27FC236}">
              <a16:creationId xmlns:a16="http://schemas.microsoft.com/office/drawing/2014/main" id="{00000000-0008-0000-0500-000058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5" name="Text Box 15">
          <a:extLst>
            <a:ext uri="{FF2B5EF4-FFF2-40B4-BE49-F238E27FC236}">
              <a16:creationId xmlns:a16="http://schemas.microsoft.com/office/drawing/2014/main" id="{00000000-0008-0000-0500-000059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6" name="Text Box 15">
          <a:extLst>
            <a:ext uri="{FF2B5EF4-FFF2-40B4-BE49-F238E27FC236}">
              <a16:creationId xmlns:a16="http://schemas.microsoft.com/office/drawing/2014/main" id="{00000000-0008-0000-0500-00005A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7" name="Text Box 15">
          <a:extLst>
            <a:ext uri="{FF2B5EF4-FFF2-40B4-BE49-F238E27FC236}">
              <a16:creationId xmlns:a16="http://schemas.microsoft.com/office/drawing/2014/main" id="{00000000-0008-0000-0500-00005B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8" name="Text Box 15">
          <a:extLst>
            <a:ext uri="{FF2B5EF4-FFF2-40B4-BE49-F238E27FC236}">
              <a16:creationId xmlns:a16="http://schemas.microsoft.com/office/drawing/2014/main" id="{00000000-0008-0000-0500-00005C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9" name="Text Box 15">
          <a:extLst>
            <a:ext uri="{FF2B5EF4-FFF2-40B4-BE49-F238E27FC236}">
              <a16:creationId xmlns:a16="http://schemas.microsoft.com/office/drawing/2014/main" id="{00000000-0008-0000-0500-00005D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190" name="Text Box 15">
          <a:extLst>
            <a:ext uri="{FF2B5EF4-FFF2-40B4-BE49-F238E27FC236}">
              <a16:creationId xmlns:a16="http://schemas.microsoft.com/office/drawing/2014/main" id="{00000000-0008-0000-0500-00005E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1" name="Text Box 15">
          <a:extLst>
            <a:ext uri="{FF2B5EF4-FFF2-40B4-BE49-F238E27FC236}">
              <a16:creationId xmlns:a16="http://schemas.microsoft.com/office/drawing/2014/main" id="{00000000-0008-0000-0500-00005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192" name="Text Box 15">
          <a:extLst>
            <a:ext uri="{FF2B5EF4-FFF2-40B4-BE49-F238E27FC236}">
              <a16:creationId xmlns:a16="http://schemas.microsoft.com/office/drawing/2014/main" id="{00000000-0008-0000-0500-000060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193" name="Text Box 15">
          <a:extLst>
            <a:ext uri="{FF2B5EF4-FFF2-40B4-BE49-F238E27FC236}">
              <a16:creationId xmlns:a16="http://schemas.microsoft.com/office/drawing/2014/main" id="{00000000-0008-0000-0500-000061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4" name="Text Box 15">
          <a:extLst>
            <a:ext uri="{FF2B5EF4-FFF2-40B4-BE49-F238E27FC236}">
              <a16:creationId xmlns:a16="http://schemas.microsoft.com/office/drawing/2014/main" id="{00000000-0008-0000-0500-00006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195" name="Text Box 15">
          <a:extLst>
            <a:ext uri="{FF2B5EF4-FFF2-40B4-BE49-F238E27FC236}">
              <a16:creationId xmlns:a16="http://schemas.microsoft.com/office/drawing/2014/main" id="{00000000-0008-0000-0500-000063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4196" name="Text Box 15">
          <a:extLst>
            <a:ext uri="{FF2B5EF4-FFF2-40B4-BE49-F238E27FC236}">
              <a16:creationId xmlns:a16="http://schemas.microsoft.com/office/drawing/2014/main" id="{00000000-0008-0000-0500-000064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7" name="Text Box 15">
          <a:extLst>
            <a:ext uri="{FF2B5EF4-FFF2-40B4-BE49-F238E27FC236}">
              <a16:creationId xmlns:a16="http://schemas.microsoft.com/office/drawing/2014/main" id="{00000000-0008-0000-0500-00006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198" name="Text Box 15">
          <a:extLst>
            <a:ext uri="{FF2B5EF4-FFF2-40B4-BE49-F238E27FC236}">
              <a16:creationId xmlns:a16="http://schemas.microsoft.com/office/drawing/2014/main" id="{00000000-0008-0000-0500-00006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9" name="Text Box 15">
          <a:extLst>
            <a:ext uri="{FF2B5EF4-FFF2-40B4-BE49-F238E27FC236}">
              <a16:creationId xmlns:a16="http://schemas.microsoft.com/office/drawing/2014/main" id="{00000000-0008-0000-0500-00006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0" name="Text Box 15">
          <a:extLst>
            <a:ext uri="{FF2B5EF4-FFF2-40B4-BE49-F238E27FC236}">
              <a16:creationId xmlns:a16="http://schemas.microsoft.com/office/drawing/2014/main" id="{00000000-0008-0000-0500-00006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1" name="Text Box 15">
          <a:extLst>
            <a:ext uri="{FF2B5EF4-FFF2-40B4-BE49-F238E27FC236}">
              <a16:creationId xmlns:a16="http://schemas.microsoft.com/office/drawing/2014/main" id="{00000000-0008-0000-0500-00006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2" name="Text Box 15">
          <a:extLst>
            <a:ext uri="{FF2B5EF4-FFF2-40B4-BE49-F238E27FC236}">
              <a16:creationId xmlns:a16="http://schemas.microsoft.com/office/drawing/2014/main" id="{00000000-0008-0000-0500-00006A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3" name="Text Box 15">
          <a:extLst>
            <a:ext uri="{FF2B5EF4-FFF2-40B4-BE49-F238E27FC236}">
              <a16:creationId xmlns:a16="http://schemas.microsoft.com/office/drawing/2014/main" id="{00000000-0008-0000-0500-00006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4" name="Text Box 15">
          <a:extLst>
            <a:ext uri="{FF2B5EF4-FFF2-40B4-BE49-F238E27FC236}">
              <a16:creationId xmlns:a16="http://schemas.microsoft.com/office/drawing/2014/main" id="{00000000-0008-0000-0500-00006C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5" name="Text Box 15">
          <a:extLst>
            <a:ext uri="{FF2B5EF4-FFF2-40B4-BE49-F238E27FC236}">
              <a16:creationId xmlns:a16="http://schemas.microsoft.com/office/drawing/2014/main" id="{00000000-0008-0000-0500-00006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6" name="Text Box 15">
          <a:extLst>
            <a:ext uri="{FF2B5EF4-FFF2-40B4-BE49-F238E27FC236}">
              <a16:creationId xmlns:a16="http://schemas.microsoft.com/office/drawing/2014/main" id="{00000000-0008-0000-0500-00006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7" name="Text Box 15">
          <a:extLst>
            <a:ext uri="{FF2B5EF4-FFF2-40B4-BE49-F238E27FC236}">
              <a16:creationId xmlns:a16="http://schemas.microsoft.com/office/drawing/2014/main" id="{00000000-0008-0000-0500-00006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8" name="Text Box 15">
          <a:extLst>
            <a:ext uri="{FF2B5EF4-FFF2-40B4-BE49-F238E27FC236}">
              <a16:creationId xmlns:a16="http://schemas.microsoft.com/office/drawing/2014/main" id="{00000000-0008-0000-0500-00007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9" name="Text Box 15">
          <a:extLst>
            <a:ext uri="{FF2B5EF4-FFF2-40B4-BE49-F238E27FC236}">
              <a16:creationId xmlns:a16="http://schemas.microsoft.com/office/drawing/2014/main" id="{00000000-0008-0000-0500-00007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10" name="Text Box 15">
          <a:extLst>
            <a:ext uri="{FF2B5EF4-FFF2-40B4-BE49-F238E27FC236}">
              <a16:creationId xmlns:a16="http://schemas.microsoft.com/office/drawing/2014/main" id="{00000000-0008-0000-0500-00007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11" name="Text Box 15">
          <a:extLst>
            <a:ext uri="{FF2B5EF4-FFF2-40B4-BE49-F238E27FC236}">
              <a16:creationId xmlns:a16="http://schemas.microsoft.com/office/drawing/2014/main" id="{00000000-0008-0000-0500-00007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212" name="Text Box 15">
          <a:extLst>
            <a:ext uri="{FF2B5EF4-FFF2-40B4-BE49-F238E27FC236}">
              <a16:creationId xmlns:a16="http://schemas.microsoft.com/office/drawing/2014/main" id="{00000000-0008-0000-0500-000074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3" name="Text Box 15">
          <a:extLst>
            <a:ext uri="{FF2B5EF4-FFF2-40B4-BE49-F238E27FC236}">
              <a16:creationId xmlns:a16="http://schemas.microsoft.com/office/drawing/2014/main" id="{00000000-0008-0000-0500-00007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214" name="Text Box 15">
          <a:extLst>
            <a:ext uri="{FF2B5EF4-FFF2-40B4-BE49-F238E27FC236}">
              <a16:creationId xmlns:a16="http://schemas.microsoft.com/office/drawing/2014/main" id="{00000000-0008-0000-0500-00007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215" name="Text Box 15">
          <a:extLst>
            <a:ext uri="{FF2B5EF4-FFF2-40B4-BE49-F238E27FC236}">
              <a16:creationId xmlns:a16="http://schemas.microsoft.com/office/drawing/2014/main" id="{00000000-0008-0000-0500-000077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6" name="Text Box 15">
          <a:extLst>
            <a:ext uri="{FF2B5EF4-FFF2-40B4-BE49-F238E27FC236}">
              <a16:creationId xmlns:a16="http://schemas.microsoft.com/office/drawing/2014/main" id="{00000000-0008-0000-0500-00007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217" name="Text Box 15">
          <a:extLst>
            <a:ext uri="{FF2B5EF4-FFF2-40B4-BE49-F238E27FC236}">
              <a16:creationId xmlns:a16="http://schemas.microsoft.com/office/drawing/2014/main" id="{00000000-0008-0000-0500-000079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56743"/>
    <xdr:sp macro="" textlink="">
      <xdr:nvSpPr>
        <xdr:cNvPr id="4218" name="Text Box 15">
          <a:extLst>
            <a:ext uri="{FF2B5EF4-FFF2-40B4-BE49-F238E27FC236}">
              <a16:creationId xmlns:a16="http://schemas.microsoft.com/office/drawing/2014/main" id="{00000000-0008-0000-0500-00007A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9" name="Text Box 15">
          <a:extLst>
            <a:ext uri="{FF2B5EF4-FFF2-40B4-BE49-F238E27FC236}">
              <a16:creationId xmlns:a16="http://schemas.microsoft.com/office/drawing/2014/main" id="{00000000-0008-0000-0500-00007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220" name="Text Box 15">
          <a:extLst>
            <a:ext uri="{FF2B5EF4-FFF2-40B4-BE49-F238E27FC236}">
              <a16:creationId xmlns:a16="http://schemas.microsoft.com/office/drawing/2014/main" id="{00000000-0008-0000-0500-00007C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1" name="Text Box 15">
          <a:extLst>
            <a:ext uri="{FF2B5EF4-FFF2-40B4-BE49-F238E27FC236}">
              <a16:creationId xmlns:a16="http://schemas.microsoft.com/office/drawing/2014/main" id="{00000000-0008-0000-0500-00007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2" name="Text Box 15">
          <a:extLst>
            <a:ext uri="{FF2B5EF4-FFF2-40B4-BE49-F238E27FC236}">
              <a16:creationId xmlns:a16="http://schemas.microsoft.com/office/drawing/2014/main" id="{00000000-0008-0000-0500-00007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3" name="Text Box 15">
          <a:extLst>
            <a:ext uri="{FF2B5EF4-FFF2-40B4-BE49-F238E27FC236}">
              <a16:creationId xmlns:a16="http://schemas.microsoft.com/office/drawing/2014/main" id="{00000000-0008-0000-0500-00007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4" name="Text Box 15">
          <a:extLst>
            <a:ext uri="{FF2B5EF4-FFF2-40B4-BE49-F238E27FC236}">
              <a16:creationId xmlns:a16="http://schemas.microsoft.com/office/drawing/2014/main" id="{00000000-0008-0000-0500-00008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5" name="Text Box 15">
          <a:extLst>
            <a:ext uri="{FF2B5EF4-FFF2-40B4-BE49-F238E27FC236}">
              <a16:creationId xmlns:a16="http://schemas.microsoft.com/office/drawing/2014/main" id="{00000000-0008-0000-0500-00008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6" name="Text Box 15">
          <a:extLst>
            <a:ext uri="{FF2B5EF4-FFF2-40B4-BE49-F238E27FC236}">
              <a16:creationId xmlns:a16="http://schemas.microsoft.com/office/drawing/2014/main" id="{00000000-0008-0000-0500-00008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7" name="Text Box 15">
          <a:extLst>
            <a:ext uri="{FF2B5EF4-FFF2-40B4-BE49-F238E27FC236}">
              <a16:creationId xmlns:a16="http://schemas.microsoft.com/office/drawing/2014/main" id="{00000000-0008-0000-0500-00008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8" name="Text Box 15">
          <a:extLst>
            <a:ext uri="{FF2B5EF4-FFF2-40B4-BE49-F238E27FC236}">
              <a16:creationId xmlns:a16="http://schemas.microsoft.com/office/drawing/2014/main" id="{00000000-0008-0000-0500-000084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9" name="Text Box 15">
          <a:extLst>
            <a:ext uri="{FF2B5EF4-FFF2-40B4-BE49-F238E27FC236}">
              <a16:creationId xmlns:a16="http://schemas.microsoft.com/office/drawing/2014/main" id="{00000000-0008-0000-0500-00008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0" name="Text Box 15">
          <a:extLst>
            <a:ext uri="{FF2B5EF4-FFF2-40B4-BE49-F238E27FC236}">
              <a16:creationId xmlns:a16="http://schemas.microsoft.com/office/drawing/2014/main" id="{00000000-0008-0000-0500-000086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1" name="Text Box 15">
          <a:extLst>
            <a:ext uri="{FF2B5EF4-FFF2-40B4-BE49-F238E27FC236}">
              <a16:creationId xmlns:a16="http://schemas.microsoft.com/office/drawing/2014/main" id="{00000000-0008-0000-0500-00008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2" name="Text Box 15">
          <a:extLst>
            <a:ext uri="{FF2B5EF4-FFF2-40B4-BE49-F238E27FC236}">
              <a16:creationId xmlns:a16="http://schemas.microsoft.com/office/drawing/2014/main" id="{00000000-0008-0000-0500-00008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3" name="Text Box 15">
          <a:extLst>
            <a:ext uri="{FF2B5EF4-FFF2-40B4-BE49-F238E27FC236}">
              <a16:creationId xmlns:a16="http://schemas.microsoft.com/office/drawing/2014/main" id="{00000000-0008-0000-0500-00008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4" name="Text Box 15">
          <a:extLst>
            <a:ext uri="{FF2B5EF4-FFF2-40B4-BE49-F238E27FC236}">
              <a16:creationId xmlns:a16="http://schemas.microsoft.com/office/drawing/2014/main" id="{00000000-0008-0000-0500-00008A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5" name="Text Box 15">
          <a:extLst>
            <a:ext uri="{FF2B5EF4-FFF2-40B4-BE49-F238E27FC236}">
              <a16:creationId xmlns:a16="http://schemas.microsoft.com/office/drawing/2014/main" id="{00000000-0008-0000-0500-00008B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6" name="Text Box 15">
          <a:extLst>
            <a:ext uri="{FF2B5EF4-FFF2-40B4-BE49-F238E27FC236}">
              <a16:creationId xmlns:a16="http://schemas.microsoft.com/office/drawing/2014/main" id="{00000000-0008-0000-0500-00008C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7" name="Text Box 15">
          <a:extLst>
            <a:ext uri="{FF2B5EF4-FFF2-40B4-BE49-F238E27FC236}">
              <a16:creationId xmlns:a16="http://schemas.microsoft.com/office/drawing/2014/main" id="{00000000-0008-0000-0500-00008D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8" name="Text Box 15">
          <a:extLst>
            <a:ext uri="{FF2B5EF4-FFF2-40B4-BE49-F238E27FC236}">
              <a16:creationId xmlns:a16="http://schemas.microsoft.com/office/drawing/2014/main" id="{00000000-0008-0000-0500-00008E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9" name="Text Box 15">
          <a:extLst>
            <a:ext uri="{FF2B5EF4-FFF2-40B4-BE49-F238E27FC236}">
              <a16:creationId xmlns:a16="http://schemas.microsoft.com/office/drawing/2014/main" id="{00000000-0008-0000-0500-00008F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0" name="Text Box 15">
          <a:extLst>
            <a:ext uri="{FF2B5EF4-FFF2-40B4-BE49-F238E27FC236}">
              <a16:creationId xmlns:a16="http://schemas.microsoft.com/office/drawing/2014/main" id="{00000000-0008-0000-0500-000090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1" name="Text Box 15">
          <a:extLst>
            <a:ext uri="{FF2B5EF4-FFF2-40B4-BE49-F238E27FC236}">
              <a16:creationId xmlns:a16="http://schemas.microsoft.com/office/drawing/2014/main" id="{00000000-0008-0000-0500-000091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2" name="Text Box 15">
          <a:extLst>
            <a:ext uri="{FF2B5EF4-FFF2-40B4-BE49-F238E27FC236}">
              <a16:creationId xmlns:a16="http://schemas.microsoft.com/office/drawing/2014/main" id="{00000000-0008-0000-0500-000092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3" name="Text Box 15">
          <a:extLst>
            <a:ext uri="{FF2B5EF4-FFF2-40B4-BE49-F238E27FC236}">
              <a16:creationId xmlns:a16="http://schemas.microsoft.com/office/drawing/2014/main" id="{00000000-0008-0000-0500-000093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4" name="Text Box 15">
          <a:extLst>
            <a:ext uri="{FF2B5EF4-FFF2-40B4-BE49-F238E27FC236}">
              <a16:creationId xmlns:a16="http://schemas.microsoft.com/office/drawing/2014/main" id="{00000000-0008-0000-0500-000094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5" name="Text Box 15">
          <a:extLst>
            <a:ext uri="{FF2B5EF4-FFF2-40B4-BE49-F238E27FC236}">
              <a16:creationId xmlns:a16="http://schemas.microsoft.com/office/drawing/2014/main" id="{00000000-0008-0000-0500-000095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6" name="Text Box 15">
          <a:extLst>
            <a:ext uri="{FF2B5EF4-FFF2-40B4-BE49-F238E27FC236}">
              <a16:creationId xmlns:a16="http://schemas.microsoft.com/office/drawing/2014/main" id="{00000000-0008-0000-0500-000096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7" name="Text Box 15">
          <a:extLst>
            <a:ext uri="{FF2B5EF4-FFF2-40B4-BE49-F238E27FC236}">
              <a16:creationId xmlns:a16="http://schemas.microsoft.com/office/drawing/2014/main" id="{00000000-0008-0000-0500-000097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8" name="Text Box 15">
          <a:extLst>
            <a:ext uri="{FF2B5EF4-FFF2-40B4-BE49-F238E27FC236}">
              <a16:creationId xmlns:a16="http://schemas.microsoft.com/office/drawing/2014/main" id="{00000000-0008-0000-0500-000098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9" name="Text Box 15">
          <a:extLst>
            <a:ext uri="{FF2B5EF4-FFF2-40B4-BE49-F238E27FC236}">
              <a16:creationId xmlns:a16="http://schemas.microsoft.com/office/drawing/2014/main" id="{00000000-0008-0000-0500-000099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8496"/>
    <xdr:sp macro="" textlink="">
      <xdr:nvSpPr>
        <xdr:cNvPr id="4250" name="Text Box 15">
          <a:extLst>
            <a:ext uri="{FF2B5EF4-FFF2-40B4-BE49-F238E27FC236}">
              <a16:creationId xmlns:a16="http://schemas.microsoft.com/office/drawing/2014/main" id="{00000000-0008-0000-0500-00009A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1" name="Text Box 15">
          <a:extLst>
            <a:ext uri="{FF2B5EF4-FFF2-40B4-BE49-F238E27FC236}">
              <a16:creationId xmlns:a16="http://schemas.microsoft.com/office/drawing/2014/main" id="{00000000-0008-0000-0500-00009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252" name="Text Box 15">
          <a:extLst>
            <a:ext uri="{FF2B5EF4-FFF2-40B4-BE49-F238E27FC236}">
              <a16:creationId xmlns:a16="http://schemas.microsoft.com/office/drawing/2014/main" id="{00000000-0008-0000-0500-00009C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56743"/>
    <xdr:sp macro="" textlink="">
      <xdr:nvSpPr>
        <xdr:cNvPr id="4253" name="Text Box 15">
          <a:extLst>
            <a:ext uri="{FF2B5EF4-FFF2-40B4-BE49-F238E27FC236}">
              <a16:creationId xmlns:a16="http://schemas.microsoft.com/office/drawing/2014/main" id="{00000000-0008-0000-0500-00009D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4" name="Text Box 15">
          <a:extLst>
            <a:ext uri="{FF2B5EF4-FFF2-40B4-BE49-F238E27FC236}">
              <a16:creationId xmlns:a16="http://schemas.microsoft.com/office/drawing/2014/main" id="{00000000-0008-0000-0500-00009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255" name="Text Box 15">
          <a:extLst>
            <a:ext uri="{FF2B5EF4-FFF2-40B4-BE49-F238E27FC236}">
              <a16:creationId xmlns:a16="http://schemas.microsoft.com/office/drawing/2014/main" id="{00000000-0008-0000-0500-00009F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6" name="Text Box 15">
          <a:extLst>
            <a:ext uri="{FF2B5EF4-FFF2-40B4-BE49-F238E27FC236}">
              <a16:creationId xmlns:a16="http://schemas.microsoft.com/office/drawing/2014/main" id="{00000000-0008-0000-0500-0000A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7" name="Text Box 15">
          <a:extLst>
            <a:ext uri="{FF2B5EF4-FFF2-40B4-BE49-F238E27FC236}">
              <a16:creationId xmlns:a16="http://schemas.microsoft.com/office/drawing/2014/main" id="{00000000-0008-0000-0500-0000A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8" name="Text Box 15">
          <a:extLst>
            <a:ext uri="{FF2B5EF4-FFF2-40B4-BE49-F238E27FC236}">
              <a16:creationId xmlns:a16="http://schemas.microsoft.com/office/drawing/2014/main" id="{00000000-0008-0000-0500-0000A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9" name="Text Box 15">
          <a:extLst>
            <a:ext uri="{FF2B5EF4-FFF2-40B4-BE49-F238E27FC236}">
              <a16:creationId xmlns:a16="http://schemas.microsoft.com/office/drawing/2014/main" id="{00000000-0008-0000-0500-0000A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0" name="Text Box 15">
          <a:extLst>
            <a:ext uri="{FF2B5EF4-FFF2-40B4-BE49-F238E27FC236}">
              <a16:creationId xmlns:a16="http://schemas.microsoft.com/office/drawing/2014/main" id="{00000000-0008-0000-0500-0000A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1" name="Text Box 15">
          <a:extLst>
            <a:ext uri="{FF2B5EF4-FFF2-40B4-BE49-F238E27FC236}">
              <a16:creationId xmlns:a16="http://schemas.microsoft.com/office/drawing/2014/main" id="{00000000-0008-0000-0500-0000A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2" name="Text Box 15">
          <a:extLst>
            <a:ext uri="{FF2B5EF4-FFF2-40B4-BE49-F238E27FC236}">
              <a16:creationId xmlns:a16="http://schemas.microsoft.com/office/drawing/2014/main" id="{00000000-0008-0000-0500-0000A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3" name="Text Box 15">
          <a:extLst>
            <a:ext uri="{FF2B5EF4-FFF2-40B4-BE49-F238E27FC236}">
              <a16:creationId xmlns:a16="http://schemas.microsoft.com/office/drawing/2014/main" id="{00000000-0008-0000-0500-0000A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4" name="Text Box 15">
          <a:extLst>
            <a:ext uri="{FF2B5EF4-FFF2-40B4-BE49-F238E27FC236}">
              <a16:creationId xmlns:a16="http://schemas.microsoft.com/office/drawing/2014/main" id="{00000000-0008-0000-0500-0000A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5" name="Text Box 15">
          <a:extLst>
            <a:ext uri="{FF2B5EF4-FFF2-40B4-BE49-F238E27FC236}">
              <a16:creationId xmlns:a16="http://schemas.microsoft.com/office/drawing/2014/main" id="{00000000-0008-0000-0500-0000A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6" name="Text Box 15">
          <a:extLst>
            <a:ext uri="{FF2B5EF4-FFF2-40B4-BE49-F238E27FC236}">
              <a16:creationId xmlns:a16="http://schemas.microsoft.com/office/drawing/2014/main" id="{00000000-0008-0000-0500-0000A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7" name="Text Box 15">
          <a:extLst>
            <a:ext uri="{FF2B5EF4-FFF2-40B4-BE49-F238E27FC236}">
              <a16:creationId xmlns:a16="http://schemas.microsoft.com/office/drawing/2014/main" id="{00000000-0008-0000-0500-0000A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8" name="Text Box 15">
          <a:extLst>
            <a:ext uri="{FF2B5EF4-FFF2-40B4-BE49-F238E27FC236}">
              <a16:creationId xmlns:a16="http://schemas.microsoft.com/office/drawing/2014/main" id="{00000000-0008-0000-0500-0000A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9" name="Text Box 15">
          <a:extLst>
            <a:ext uri="{FF2B5EF4-FFF2-40B4-BE49-F238E27FC236}">
              <a16:creationId xmlns:a16="http://schemas.microsoft.com/office/drawing/2014/main" id="{00000000-0008-0000-0500-0000A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70" name="Text Box 15">
          <a:extLst>
            <a:ext uri="{FF2B5EF4-FFF2-40B4-BE49-F238E27FC236}">
              <a16:creationId xmlns:a16="http://schemas.microsoft.com/office/drawing/2014/main" id="{00000000-0008-0000-0500-0000A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71" name="Text Box 15">
          <a:extLst>
            <a:ext uri="{FF2B5EF4-FFF2-40B4-BE49-F238E27FC236}">
              <a16:creationId xmlns:a16="http://schemas.microsoft.com/office/drawing/2014/main" id="{00000000-0008-0000-0500-0000A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4272" name="Text Box 15">
          <a:extLst>
            <a:ext uri="{FF2B5EF4-FFF2-40B4-BE49-F238E27FC236}">
              <a16:creationId xmlns:a16="http://schemas.microsoft.com/office/drawing/2014/main" id="{00000000-0008-0000-0500-0000B0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3" name="Text Box 15">
          <a:extLst>
            <a:ext uri="{FF2B5EF4-FFF2-40B4-BE49-F238E27FC236}">
              <a16:creationId xmlns:a16="http://schemas.microsoft.com/office/drawing/2014/main" id="{00000000-0008-0000-0500-0000B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74" name="Text Box 15">
          <a:extLst>
            <a:ext uri="{FF2B5EF4-FFF2-40B4-BE49-F238E27FC236}">
              <a16:creationId xmlns:a16="http://schemas.microsoft.com/office/drawing/2014/main" id="{00000000-0008-0000-0500-0000B2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4275" name="Text Box 15">
          <a:extLst>
            <a:ext uri="{FF2B5EF4-FFF2-40B4-BE49-F238E27FC236}">
              <a16:creationId xmlns:a16="http://schemas.microsoft.com/office/drawing/2014/main" id="{00000000-0008-0000-0500-0000B3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6" name="Text Box 15">
          <a:extLst>
            <a:ext uri="{FF2B5EF4-FFF2-40B4-BE49-F238E27FC236}">
              <a16:creationId xmlns:a16="http://schemas.microsoft.com/office/drawing/2014/main" id="{00000000-0008-0000-0500-0000B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77" name="Text Box 15">
          <a:extLst>
            <a:ext uri="{FF2B5EF4-FFF2-40B4-BE49-F238E27FC236}">
              <a16:creationId xmlns:a16="http://schemas.microsoft.com/office/drawing/2014/main" id="{00000000-0008-0000-0500-0000B5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8" name="Text Box 15">
          <a:extLst>
            <a:ext uri="{FF2B5EF4-FFF2-40B4-BE49-F238E27FC236}">
              <a16:creationId xmlns:a16="http://schemas.microsoft.com/office/drawing/2014/main" id="{00000000-0008-0000-0500-0000B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9" name="Text Box 15">
          <a:extLst>
            <a:ext uri="{FF2B5EF4-FFF2-40B4-BE49-F238E27FC236}">
              <a16:creationId xmlns:a16="http://schemas.microsoft.com/office/drawing/2014/main" id="{00000000-0008-0000-0500-0000B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0" name="Text Box 15">
          <a:extLst>
            <a:ext uri="{FF2B5EF4-FFF2-40B4-BE49-F238E27FC236}">
              <a16:creationId xmlns:a16="http://schemas.microsoft.com/office/drawing/2014/main" id="{00000000-0008-0000-0500-0000B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1" name="Text Box 15">
          <a:extLst>
            <a:ext uri="{FF2B5EF4-FFF2-40B4-BE49-F238E27FC236}">
              <a16:creationId xmlns:a16="http://schemas.microsoft.com/office/drawing/2014/main" id="{00000000-0008-0000-0500-0000B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2" name="Text Box 15">
          <a:extLst>
            <a:ext uri="{FF2B5EF4-FFF2-40B4-BE49-F238E27FC236}">
              <a16:creationId xmlns:a16="http://schemas.microsoft.com/office/drawing/2014/main" id="{00000000-0008-0000-0500-0000B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3" name="Text Box 15">
          <a:extLst>
            <a:ext uri="{FF2B5EF4-FFF2-40B4-BE49-F238E27FC236}">
              <a16:creationId xmlns:a16="http://schemas.microsoft.com/office/drawing/2014/main" id="{00000000-0008-0000-0500-0000B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4" name="Text Box 15">
          <a:extLst>
            <a:ext uri="{FF2B5EF4-FFF2-40B4-BE49-F238E27FC236}">
              <a16:creationId xmlns:a16="http://schemas.microsoft.com/office/drawing/2014/main" id="{00000000-0008-0000-0500-0000B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5" name="Text Box 15">
          <a:extLst>
            <a:ext uri="{FF2B5EF4-FFF2-40B4-BE49-F238E27FC236}">
              <a16:creationId xmlns:a16="http://schemas.microsoft.com/office/drawing/2014/main" id="{00000000-0008-0000-0500-0000B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6" name="Text Box 15">
          <a:extLst>
            <a:ext uri="{FF2B5EF4-FFF2-40B4-BE49-F238E27FC236}">
              <a16:creationId xmlns:a16="http://schemas.microsoft.com/office/drawing/2014/main" id="{00000000-0008-0000-0500-0000B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7" name="Text Box 15">
          <a:extLst>
            <a:ext uri="{FF2B5EF4-FFF2-40B4-BE49-F238E27FC236}">
              <a16:creationId xmlns:a16="http://schemas.microsoft.com/office/drawing/2014/main" id="{00000000-0008-0000-0500-0000B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8" name="Text Box 15">
          <a:extLst>
            <a:ext uri="{FF2B5EF4-FFF2-40B4-BE49-F238E27FC236}">
              <a16:creationId xmlns:a16="http://schemas.microsoft.com/office/drawing/2014/main" id="{00000000-0008-0000-0500-0000C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9" name="Text Box 15">
          <a:extLst>
            <a:ext uri="{FF2B5EF4-FFF2-40B4-BE49-F238E27FC236}">
              <a16:creationId xmlns:a16="http://schemas.microsoft.com/office/drawing/2014/main" id="{00000000-0008-0000-0500-0000C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0" name="Text Box 15">
          <a:extLst>
            <a:ext uri="{FF2B5EF4-FFF2-40B4-BE49-F238E27FC236}">
              <a16:creationId xmlns:a16="http://schemas.microsoft.com/office/drawing/2014/main" id="{00000000-0008-0000-0500-0000C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1" name="Text Box 15">
          <a:extLst>
            <a:ext uri="{FF2B5EF4-FFF2-40B4-BE49-F238E27FC236}">
              <a16:creationId xmlns:a16="http://schemas.microsoft.com/office/drawing/2014/main" id="{00000000-0008-0000-0500-0000C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2" name="Text Box 15">
          <a:extLst>
            <a:ext uri="{FF2B5EF4-FFF2-40B4-BE49-F238E27FC236}">
              <a16:creationId xmlns:a16="http://schemas.microsoft.com/office/drawing/2014/main" id="{00000000-0008-0000-0500-0000C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3" name="Text Box 15">
          <a:extLst>
            <a:ext uri="{FF2B5EF4-FFF2-40B4-BE49-F238E27FC236}">
              <a16:creationId xmlns:a16="http://schemas.microsoft.com/office/drawing/2014/main" id="{00000000-0008-0000-0500-0000C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4" name="Text Box 15">
          <a:extLst>
            <a:ext uri="{FF2B5EF4-FFF2-40B4-BE49-F238E27FC236}">
              <a16:creationId xmlns:a16="http://schemas.microsoft.com/office/drawing/2014/main" id="{00000000-0008-0000-0500-0000C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5" name="Text Box 15">
          <a:extLst>
            <a:ext uri="{FF2B5EF4-FFF2-40B4-BE49-F238E27FC236}">
              <a16:creationId xmlns:a16="http://schemas.microsoft.com/office/drawing/2014/main" id="{00000000-0008-0000-0500-0000C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6" name="Text Box 15">
          <a:extLst>
            <a:ext uri="{FF2B5EF4-FFF2-40B4-BE49-F238E27FC236}">
              <a16:creationId xmlns:a16="http://schemas.microsoft.com/office/drawing/2014/main" id="{00000000-0008-0000-0500-0000C8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7" name="Text Box 15">
          <a:extLst>
            <a:ext uri="{FF2B5EF4-FFF2-40B4-BE49-F238E27FC236}">
              <a16:creationId xmlns:a16="http://schemas.microsoft.com/office/drawing/2014/main" id="{00000000-0008-0000-0500-0000C9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8" name="Text Box 15">
          <a:extLst>
            <a:ext uri="{FF2B5EF4-FFF2-40B4-BE49-F238E27FC236}">
              <a16:creationId xmlns:a16="http://schemas.microsoft.com/office/drawing/2014/main" id="{00000000-0008-0000-0500-0000CA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9" name="Text Box 15">
          <a:extLst>
            <a:ext uri="{FF2B5EF4-FFF2-40B4-BE49-F238E27FC236}">
              <a16:creationId xmlns:a16="http://schemas.microsoft.com/office/drawing/2014/main" id="{00000000-0008-0000-0500-0000CB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0" name="Text Box 15">
          <a:extLst>
            <a:ext uri="{FF2B5EF4-FFF2-40B4-BE49-F238E27FC236}">
              <a16:creationId xmlns:a16="http://schemas.microsoft.com/office/drawing/2014/main" id="{00000000-0008-0000-0500-0000CC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1" name="Text Box 15">
          <a:extLst>
            <a:ext uri="{FF2B5EF4-FFF2-40B4-BE49-F238E27FC236}">
              <a16:creationId xmlns:a16="http://schemas.microsoft.com/office/drawing/2014/main" id="{00000000-0008-0000-0500-0000CD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2" name="Text Box 15">
          <a:extLst>
            <a:ext uri="{FF2B5EF4-FFF2-40B4-BE49-F238E27FC236}">
              <a16:creationId xmlns:a16="http://schemas.microsoft.com/office/drawing/2014/main" id="{00000000-0008-0000-0500-0000CE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3" name="Text Box 15">
          <a:extLst>
            <a:ext uri="{FF2B5EF4-FFF2-40B4-BE49-F238E27FC236}">
              <a16:creationId xmlns:a16="http://schemas.microsoft.com/office/drawing/2014/main" id="{00000000-0008-0000-0500-0000CF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4" name="Text Box 15">
          <a:extLst>
            <a:ext uri="{FF2B5EF4-FFF2-40B4-BE49-F238E27FC236}">
              <a16:creationId xmlns:a16="http://schemas.microsoft.com/office/drawing/2014/main" id="{00000000-0008-0000-0500-0000D0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5" name="Text Box 15">
          <a:extLst>
            <a:ext uri="{FF2B5EF4-FFF2-40B4-BE49-F238E27FC236}">
              <a16:creationId xmlns:a16="http://schemas.microsoft.com/office/drawing/2014/main" id="{00000000-0008-0000-0500-0000D1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6" name="Text Box 15">
          <a:extLst>
            <a:ext uri="{FF2B5EF4-FFF2-40B4-BE49-F238E27FC236}">
              <a16:creationId xmlns:a16="http://schemas.microsoft.com/office/drawing/2014/main" id="{00000000-0008-0000-0500-0000D2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7" name="Text Box 15">
          <a:extLst>
            <a:ext uri="{FF2B5EF4-FFF2-40B4-BE49-F238E27FC236}">
              <a16:creationId xmlns:a16="http://schemas.microsoft.com/office/drawing/2014/main" id="{00000000-0008-0000-0500-0000D3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8" name="Text Box 15">
          <a:extLst>
            <a:ext uri="{FF2B5EF4-FFF2-40B4-BE49-F238E27FC236}">
              <a16:creationId xmlns:a16="http://schemas.microsoft.com/office/drawing/2014/main" id="{00000000-0008-0000-0500-0000D4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9" name="Text Box 15">
          <a:extLst>
            <a:ext uri="{FF2B5EF4-FFF2-40B4-BE49-F238E27FC236}">
              <a16:creationId xmlns:a16="http://schemas.microsoft.com/office/drawing/2014/main" id="{00000000-0008-0000-0500-0000D5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10" name="Text Box 15">
          <a:extLst>
            <a:ext uri="{FF2B5EF4-FFF2-40B4-BE49-F238E27FC236}">
              <a16:creationId xmlns:a16="http://schemas.microsoft.com/office/drawing/2014/main" id="{00000000-0008-0000-0500-0000D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11" name="Text Box 15">
          <a:extLst>
            <a:ext uri="{FF2B5EF4-FFF2-40B4-BE49-F238E27FC236}">
              <a16:creationId xmlns:a16="http://schemas.microsoft.com/office/drawing/2014/main" id="{00000000-0008-0000-0500-0000D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61691"/>
    <xdr:sp macro="" textlink="">
      <xdr:nvSpPr>
        <xdr:cNvPr id="4312" name="Text Box 15">
          <a:extLst>
            <a:ext uri="{FF2B5EF4-FFF2-40B4-BE49-F238E27FC236}">
              <a16:creationId xmlns:a16="http://schemas.microsoft.com/office/drawing/2014/main" id="{00000000-0008-0000-0500-0000D8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3" name="Text Box 15">
          <a:extLst>
            <a:ext uri="{FF2B5EF4-FFF2-40B4-BE49-F238E27FC236}">
              <a16:creationId xmlns:a16="http://schemas.microsoft.com/office/drawing/2014/main" id="{00000000-0008-0000-0500-0000D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14" name="Text Box 15">
          <a:extLst>
            <a:ext uri="{FF2B5EF4-FFF2-40B4-BE49-F238E27FC236}">
              <a16:creationId xmlns:a16="http://schemas.microsoft.com/office/drawing/2014/main" id="{00000000-0008-0000-0500-0000DA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8496"/>
    <xdr:sp macro="" textlink="">
      <xdr:nvSpPr>
        <xdr:cNvPr id="4315" name="Text Box 15">
          <a:extLst>
            <a:ext uri="{FF2B5EF4-FFF2-40B4-BE49-F238E27FC236}">
              <a16:creationId xmlns:a16="http://schemas.microsoft.com/office/drawing/2014/main" id="{00000000-0008-0000-0500-0000DB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6" name="Text Box 15">
          <a:extLst>
            <a:ext uri="{FF2B5EF4-FFF2-40B4-BE49-F238E27FC236}">
              <a16:creationId xmlns:a16="http://schemas.microsoft.com/office/drawing/2014/main" id="{00000000-0008-0000-0500-0000D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17" name="Text Box 15">
          <a:extLst>
            <a:ext uri="{FF2B5EF4-FFF2-40B4-BE49-F238E27FC236}">
              <a16:creationId xmlns:a16="http://schemas.microsoft.com/office/drawing/2014/main" id="{00000000-0008-0000-0500-0000DD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56743"/>
    <xdr:sp macro="" textlink="">
      <xdr:nvSpPr>
        <xdr:cNvPr id="4318" name="Text Box 15">
          <a:extLst>
            <a:ext uri="{FF2B5EF4-FFF2-40B4-BE49-F238E27FC236}">
              <a16:creationId xmlns:a16="http://schemas.microsoft.com/office/drawing/2014/main" id="{00000000-0008-0000-0500-0000DE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9" name="Text Box 15">
          <a:extLst>
            <a:ext uri="{FF2B5EF4-FFF2-40B4-BE49-F238E27FC236}">
              <a16:creationId xmlns:a16="http://schemas.microsoft.com/office/drawing/2014/main" id="{00000000-0008-0000-0500-0000D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20" name="Text Box 15">
          <a:extLst>
            <a:ext uri="{FF2B5EF4-FFF2-40B4-BE49-F238E27FC236}">
              <a16:creationId xmlns:a16="http://schemas.microsoft.com/office/drawing/2014/main" id="{00000000-0008-0000-0500-0000E0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1" name="Text Box 15">
          <a:extLst>
            <a:ext uri="{FF2B5EF4-FFF2-40B4-BE49-F238E27FC236}">
              <a16:creationId xmlns:a16="http://schemas.microsoft.com/office/drawing/2014/main" id="{00000000-0008-0000-0500-0000E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2" name="Text Box 15">
          <a:extLst>
            <a:ext uri="{FF2B5EF4-FFF2-40B4-BE49-F238E27FC236}">
              <a16:creationId xmlns:a16="http://schemas.microsoft.com/office/drawing/2014/main" id="{00000000-0008-0000-0500-0000E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3" name="Text Box 15">
          <a:extLst>
            <a:ext uri="{FF2B5EF4-FFF2-40B4-BE49-F238E27FC236}">
              <a16:creationId xmlns:a16="http://schemas.microsoft.com/office/drawing/2014/main" id="{00000000-0008-0000-0500-0000E3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4" name="Text Box 15">
          <a:extLst>
            <a:ext uri="{FF2B5EF4-FFF2-40B4-BE49-F238E27FC236}">
              <a16:creationId xmlns:a16="http://schemas.microsoft.com/office/drawing/2014/main" id="{00000000-0008-0000-0500-0000E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5" name="Text Box 15">
          <a:extLst>
            <a:ext uri="{FF2B5EF4-FFF2-40B4-BE49-F238E27FC236}">
              <a16:creationId xmlns:a16="http://schemas.microsoft.com/office/drawing/2014/main" id="{00000000-0008-0000-0500-0000E5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6" name="Text Box 15">
          <a:extLst>
            <a:ext uri="{FF2B5EF4-FFF2-40B4-BE49-F238E27FC236}">
              <a16:creationId xmlns:a16="http://schemas.microsoft.com/office/drawing/2014/main" id="{00000000-0008-0000-0500-0000E6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7" name="Text Box 15">
          <a:extLst>
            <a:ext uri="{FF2B5EF4-FFF2-40B4-BE49-F238E27FC236}">
              <a16:creationId xmlns:a16="http://schemas.microsoft.com/office/drawing/2014/main" id="{00000000-0008-0000-0500-0000E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8" name="Text Box 15">
          <a:extLst>
            <a:ext uri="{FF2B5EF4-FFF2-40B4-BE49-F238E27FC236}">
              <a16:creationId xmlns:a16="http://schemas.microsoft.com/office/drawing/2014/main" id="{00000000-0008-0000-0500-0000E8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9" name="Text Box 15">
          <a:extLst>
            <a:ext uri="{FF2B5EF4-FFF2-40B4-BE49-F238E27FC236}">
              <a16:creationId xmlns:a16="http://schemas.microsoft.com/office/drawing/2014/main" id="{00000000-0008-0000-0500-0000E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0" name="Text Box 15">
          <a:extLst>
            <a:ext uri="{FF2B5EF4-FFF2-40B4-BE49-F238E27FC236}">
              <a16:creationId xmlns:a16="http://schemas.microsoft.com/office/drawing/2014/main" id="{00000000-0008-0000-0500-0000E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1" name="Text Box 15">
          <a:extLst>
            <a:ext uri="{FF2B5EF4-FFF2-40B4-BE49-F238E27FC236}">
              <a16:creationId xmlns:a16="http://schemas.microsoft.com/office/drawing/2014/main" id="{00000000-0008-0000-0500-0000EB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2" name="Text Box 15">
          <a:extLst>
            <a:ext uri="{FF2B5EF4-FFF2-40B4-BE49-F238E27FC236}">
              <a16:creationId xmlns:a16="http://schemas.microsoft.com/office/drawing/2014/main" id="{00000000-0008-0000-0500-0000E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3" name="Text Box 15">
          <a:extLst>
            <a:ext uri="{FF2B5EF4-FFF2-40B4-BE49-F238E27FC236}">
              <a16:creationId xmlns:a16="http://schemas.microsoft.com/office/drawing/2014/main" id="{00000000-0008-0000-0500-0000E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4" name="Text Box 15">
          <a:extLst>
            <a:ext uri="{FF2B5EF4-FFF2-40B4-BE49-F238E27FC236}">
              <a16:creationId xmlns:a16="http://schemas.microsoft.com/office/drawing/2014/main" id="{00000000-0008-0000-0500-0000E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5" name="Text Box 15">
          <a:extLst>
            <a:ext uri="{FF2B5EF4-FFF2-40B4-BE49-F238E27FC236}">
              <a16:creationId xmlns:a16="http://schemas.microsoft.com/office/drawing/2014/main" id="{00000000-0008-0000-0500-0000E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6" name="Text Box 15">
          <a:extLst>
            <a:ext uri="{FF2B5EF4-FFF2-40B4-BE49-F238E27FC236}">
              <a16:creationId xmlns:a16="http://schemas.microsoft.com/office/drawing/2014/main" id="{00000000-0008-0000-0500-0000F0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7" name="Text Box 15">
          <a:extLst>
            <a:ext uri="{FF2B5EF4-FFF2-40B4-BE49-F238E27FC236}">
              <a16:creationId xmlns:a16="http://schemas.microsoft.com/office/drawing/2014/main" id="{00000000-0008-0000-0500-0000F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8" name="Text Box 15">
          <a:extLst>
            <a:ext uri="{FF2B5EF4-FFF2-40B4-BE49-F238E27FC236}">
              <a16:creationId xmlns:a16="http://schemas.microsoft.com/office/drawing/2014/main" id="{00000000-0008-0000-0500-0000F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61691"/>
    <xdr:sp macro="" textlink="">
      <xdr:nvSpPr>
        <xdr:cNvPr id="4339" name="Text Box 15">
          <a:extLst>
            <a:ext uri="{FF2B5EF4-FFF2-40B4-BE49-F238E27FC236}">
              <a16:creationId xmlns:a16="http://schemas.microsoft.com/office/drawing/2014/main" id="{00000000-0008-0000-0500-0000F3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0" name="Text Box 15">
          <a:extLst>
            <a:ext uri="{FF2B5EF4-FFF2-40B4-BE49-F238E27FC236}">
              <a16:creationId xmlns:a16="http://schemas.microsoft.com/office/drawing/2014/main" id="{00000000-0008-0000-0500-0000F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41" name="Text Box 15">
          <a:extLst>
            <a:ext uri="{FF2B5EF4-FFF2-40B4-BE49-F238E27FC236}">
              <a16:creationId xmlns:a16="http://schemas.microsoft.com/office/drawing/2014/main" id="{00000000-0008-0000-0500-0000F5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4342" name="Text Box 15">
          <a:extLst>
            <a:ext uri="{FF2B5EF4-FFF2-40B4-BE49-F238E27FC236}">
              <a16:creationId xmlns:a16="http://schemas.microsoft.com/office/drawing/2014/main" id="{00000000-0008-0000-0500-0000F6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3" name="Text Box 15">
          <a:extLst>
            <a:ext uri="{FF2B5EF4-FFF2-40B4-BE49-F238E27FC236}">
              <a16:creationId xmlns:a16="http://schemas.microsoft.com/office/drawing/2014/main" id="{00000000-0008-0000-0500-0000F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44" name="Text Box 15">
          <a:extLst>
            <a:ext uri="{FF2B5EF4-FFF2-40B4-BE49-F238E27FC236}">
              <a16:creationId xmlns:a16="http://schemas.microsoft.com/office/drawing/2014/main" id="{00000000-0008-0000-0500-0000F8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56743"/>
    <xdr:sp macro="" textlink="">
      <xdr:nvSpPr>
        <xdr:cNvPr id="4345" name="Text Box 15">
          <a:extLst>
            <a:ext uri="{FF2B5EF4-FFF2-40B4-BE49-F238E27FC236}">
              <a16:creationId xmlns:a16="http://schemas.microsoft.com/office/drawing/2014/main" id="{00000000-0008-0000-0500-0000F9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6" name="Text Box 15">
          <a:extLst>
            <a:ext uri="{FF2B5EF4-FFF2-40B4-BE49-F238E27FC236}">
              <a16:creationId xmlns:a16="http://schemas.microsoft.com/office/drawing/2014/main" id="{00000000-0008-0000-0500-0000F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47" name="Text Box 15">
          <a:extLst>
            <a:ext uri="{FF2B5EF4-FFF2-40B4-BE49-F238E27FC236}">
              <a16:creationId xmlns:a16="http://schemas.microsoft.com/office/drawing/2014/main" id="{00000000-0008-0000-0500-0000FB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8" name="Text Box 15">
          <a:extLst>
            <a:ext uri="{FF2B5EF4-FFF2-40B4-BE49-F238E27FC236}">
              <a16:creationId xmlns:a16="http://schemas.microsoft.com/office/drawing/2014/main" id="{00000000-0008-0000-0500-0000F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9" name="Text Box 15">
          <a:extLst>
            <a:ext uri="{FF2B5EF4-FFF2-40B4-BE49-F238E27FC236}">
              <a16:creationId xmlns:a16="http://schemas.microsoft.com/office/drawing/2014/main" id="{00000000-0008-0000-0500-0000F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0" name="Text Box 15">
          <a:extLst>
            <a:ext uri="{FF2B5EF4-FFF2-40B4-BE49-F238E27FC236}">
              <a16:creationId xmlns:a16="http://schemas.microsoft.com/office/drawing/2014/main" id="{00000000-0008-0000-0500-0000F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1" name="Text Box 15">
          <a:extLst>
            <a:ext uri="{FF2B5EF4-FFF2-40B4-BE49-F238E27FC236}">
              <a16:creationId xmlns:a16="http://schemas.microsoft.com/office/drawing/2014/main" id="{00000000-0008-0000-0500-0000F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2" name="Text Box 15">
          <a:extLst>
            <a:ext uri="{FF2B5EF4-FFF2-40B4-BE49-F238E27FC236}">
              <a16:creationId xmlns:a16="http://schemas.microsoft.com/office/drawing/2014/main" id="{00000000-0008-0000-0500-000000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3" name="Text Box 15">
          <a:extLst>
            <a:ext uri="{FF2B5EF4-FFF2-40B4-BE49-F238E27FC236}">
              <a16:creationId xmlns:a16="http://schemas.microsoft.com/office/drawing/2014/main" id="{00000000-0008-0000-0500-000001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4" name="Text Box 15">
          <a:extLst>
            <a:ext uri="{FF2B5EF4-FFF2-40B4-BE49-F238E27FC236}">
              <a16:creationId xmlns:a16="http://schemas.microsoft.com/office/drawing/2014/main" id="{00000000-0008-0000-0500-000002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5" name="Text Box 15">
          <a:extLst>
            <a:ext uri="{FF2B5EF4-FFF2-40B4-BE49-F238E27FC236}">
              <a16:creationId xmlns:a16="http://schemas.microsoft.com/office/drawing/2014/main" id="{00000000-0008-0000-0500-000003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6" name="Text Box 15">
          <a:extLst>
            <a:ext uri="{FF2B5EF4-FFF2-40B4-BE49-F238E27FC236}">
              <a16:creationId xmlns:a16="http://schemas.microsoft.com/office/drawing/2014/main" id="{00000000-0008-0000-0500-000004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7" name="Text Box 15">
          <a:extLst>
            <a:ext uri="{FF2B5EF4-FFF2-40B4-BE49-F238E27FC236}">
              <a16:creationId xmlns:a16="http://schemas.microsoft.com/office/drawing/2014/main" id="{00000000-0008-0000-0500-000005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8" name="Text Box 15">
          <a:extLst>
            <a:ext uri="{FF2B5EF4-FFF2-40B4-BE49-F238E27FC236}">
              <a16:creationId xmlns:a16="http://schemas.microsoft.com/office/drawing/2014/main" id="{00000000-0008-0000-0500-000006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9" name="Text Box 15">
          <a:extLst>
            <a:ext uri="{FF2B5EF4-FFF2-40B4-BE49-F238E27FC236}">
              <a16:creationId xmlns:a16="http://schemas.microsoft.com/office/drawing/2014/main" id="{00000000-0008-0000-0500-000007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0" name="Text Box 15">
          <a:extLst>
            <a:ext uri="{FF2B5EF4-FFF2-40B4-BE49-F238E27FC236}">
              <a16:creationId xmlns:a16="http://schemas.microsoft.com/office/drawing/2014/main" id="{00000000-0008-0000-0500-000008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1" name="Text Box 15">
          <a:extLst>
            <a:ext uri="{FF2B5EF4-FFF2-40B4-BE49-F238E27FC236}">
              <a16:creationId xmlns:a16="http://schemas.microsoft.com/office/drawing/2014/main" id="{00000000-0008-0000-0500-000009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2" name="Text Box 15">
          <a:extLst>
            <a:ext uri="{FF2B5EF4-FFF2-40B4-BE49-F238E27FC236}">
              <a16:creationId xmlns:a16="http://schemas.microsoft.com/office/drawing/2014/main" id="{00000000-0008-0000-0500-00000A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3" name="Text Box 15">
          <a:extLst>
            <a:ext uri="{FF2B5EF4-FFF2-40B4-BE49-F238E27FC236}">
              <a16:creationId xmlns:a16="http://schemas.microsoft.com/office/drawing/2014/main" id="{00000000-0008-0000-0500-00000B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4" name="Text Box 15">
          <a:extLst>
            <a:ext uri="{FF2B5EF4-FFF2-40B4-BE49-F238E27FC236}">
              <a16:creationId xmlns:a16="http://schemas.microsoft.com/office/drawing/2014/main" id="{00000000-0008-0000-0500-00000C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5" name="Text Box 15">
          <a:extLst>
            <a:ext uri="{FF2B5EF4-FFF2-40B4-BE49-F238E27FC236}">
              <a16:creationId xmlns:a16="http://schemas.microsoft.com/office/drawing/2014/main" id="{00000000-0008-0000-0500-00000D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6" name="Text Box 15">
          <a:extLst>
            <a:ext uri="{FF2B5EF4-FFF2-40B4-BE49-F238E27FC236}">
              <a16:creationId xmlns:a16="http://schemas.microsoft.com/office/drawing/2014/main" id="{00000000-0008-0000-0500-00000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7" name="Text Box 15">
          <a:extLst>
            <a:ext uri="{FF2B5EF4-FFF2-40B4-BE49-F238E27FC236}">
              <a16:creationId xmlns:a16="http://schemas.microsoft.com/office/drawing/2014/main" id="{00000000-0008-0000-0500-00000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8" name="Text Box 15">
          <a:extLst>
            <a:ext uri="{FF2B5EF4-FFF2-40B4-BE49-F238E27FC236}">
              <a16:creationId xmlns:a16="http://schemas.microsoft.com/office/drawing/2014/main" id="{00000000-0008-0000-0500-00001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9" name="Text Box 15">
          <a:extLst>
            <a:ext uri="{FF2B5EF4-FFF2-40B4-BE49-F238E27FC236}">
              <a16:creationId xmlns:a16="http://schemas.microsoft.com/office/drawing/2014/main" id="{00000000-0008-0000-0500-00001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0" name="Text Box 15">
          <a:extLst>
            <a:ext uri="{FF2B5EF4-FFF2-40B4-BE49-F238E27FC236}">
              <a16:creationId xmlns:a16="http://schemas.microsoft.com/office/drawing/2014/main" id="{00000000-0008-0000-0500-00001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1" name="Text Box 15">
          <a:extLst>
            <a:ext uri="{FF2B5EF4-FFF2-40B4-BE49-F238E27FC236}">
              <a16:creationId xmlns:a16="http://schemas.microsoft.com/office/drawing/2014/main" id="{00000000-0008-0000-0500-000013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2" name="Text Box 15">
          <a:extLst>
            <a:ext uri="{FF2B5EF4-FFF2-40B4-BE49-F238E27FC236}">
              <a16:creationId xmlns:a16="http://schemas.microsoft.com/office/drawing/2014/main" id="{00000000-0008-0000-0500-000014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3" name="Text Box 15">
          <a:extLst>
            <a:ext uri="{FF2B5EF4-FFF2-40B4-BE49-F238E27FC236}">
              <a16:creationId xmlns:a16="http://schemas.microsoft.com/office/drawing/2014/main" id="{00000000-0008-0000-0500-000015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4" name="Text Box 15">
          <a:extLst>
            <a:ext uri="{FF2B5EF4-FFF2-40B4-BE49-F238E27FC236}">
              <a16:creationId xmlns:a16="http://schemas.microsoft.com/office/drawing/2014/main" id="{00000000-0008-0000-0500-000016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5" name="Text Box 15">
          <a:extLst>
            <a:ext uri="{FF2B5EF4-FFF2-40B4-BE49-F238E27FC236}">
              <a16:creationId xmlns:a16="http://schemas.microsoft.com/office/drawing/2014/main" id="{00000000-0008-0000-0500-000017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6" name="Text Box 15">
          <a:extLst>
            <a:ext uri="{FF2B5EF4-FFF2-40B4-BE49-F238E27FC236}">
              <a16:creationId xmlns:a16="http://schemas.microsoft.com/office/drawing/2014/main" id="{00000000-0008-0000-0500-000018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7" name="Text Box 15">
          <a:extLst>
            <a:ext uri="{FF2B5EF4-FFF2-40B4-BE49-F238E27FC236}">
              <a16:creationId xmlns:a16="http://schemas.microsoft.com/office/drawing/2014/main" id="{00000000-0008-0000-0500-000019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8" name="Text Box 15">
          <a:extLst>
            <a:ext uri="{FF2B5EF4-FFF2-40B4-BE49-F238E27FC236}">
              <a16:creationId xmlns:a16="http://schemas.microsoft.com/office/drawing/2014/main" id="{00000000-0008-0000-0500-00001A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9" name="Text Box 15">
          <a:extLst>
            <a:ext uri="{FF2B5EF4-FFF2-40B4-BE49-F238E27FC236}">
              <a16:creationId xmlns:a16="http://schemas.microsoft.com/office/drawing/2014/main" id="{00000000-0008-0000-0500-00001B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0" name="Text Box 15">
          <a:extLst>
            <a:ext uri="{FF2B5EF4-FFF2-40B4-BE49-F238E27FC236}">
              <a16:creationId xmlns:a16="http://schemas.microsoft.com/office/drawing/2014/main" id="{00000000-0008-0000-0500-00001C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1" name="Text Box 15">
          <a:extLst>
            <a:ext uri="{FF2B5EF4-FFF2-40B4-BE49-F238E27FC236}">
              <a16:creationId xmlns:a16="http://schemas.microsoft.com/office/drawing/2014/main" id="{00000000-0008-0000-0500-00001D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2" name="Text Box 15">
          <a:extLst>
            <a:ext uri="{FF2B5EF4-FFF2-40B4-BE49-F238E27FC236}">
              <a16:creationId xmlns:a16="http://schemas.microsoft.com/office/drawing/2014/main" id="{00000000-0008-0000-0500-00001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3" name="Text Box 15">
          <a:extLst>
            <a:ext uri="{FF2B5EF4-FFF2-40B4-BE49-F238E27FC236}">
              <a16:creationId xmlns:a16="http://schemas.microsoft.com/office/drawing/2014/main" id="{00000000-0008-0000-0500-00001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4" name="Text Box 15">
          <a:extLst>
            <a:ext uri="{FF2B5EF4-FFF2-40B4-BE49-F238E27FC236}">
              <a16:creationId xmlns:a16="http://schemas.microsoft.com/office/drawing/2014/main" id="{00000000-0008-0000-0500-00002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5" name="Text Box 15">
          <a:extLst>
            <a:ext uri="{FF2B5EF4-FFF2-40B4-BE49-F238E27FC236}">
              <a16:creationId xmlns:a16="http://schemas.microsoft.com/office/drawing/2014/main" id="{00000000-0008-0000-0500-00002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6" name="Text Box 15">
          <a:extLst>
            <a:ext uri="{FF2B5EF4-FFF2-40B4-BE49-F238E27FC236}">
              <a16:creationId xmlns:a16="http://schemas.microsoft.com/office/drawing/2014/main" id="{00000000-0008-0000-0500-00002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387" name="Text Box 15">
          <a:extLst>
            <a:ext uri="{FF2B5EF4-FFF2-40B4-BE49-F238E27FC236}">
              <a16:creationId xmlns:a16="http://schemas.microsoft.com/office/drawing/2014/main" id="{00000000-0008-0000-0500-000023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8" name="Text Box 15">
          <a:extLst>
            <a:ext uri="{FF2B5EF4-FFF2-40B4-BE49-F238E27FC236}">
              <a16:creationId xmlns:a16="http://schemas.microsoft.com/office/drawing/2014/main" id="{00000000-0008-0000-0500-00002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389" name="Text Box 15">
          <a:extLst>
            <a:ext uri="{FF2B5EF4-FFF2-40B4-BE49-F238E27FC236}">
              <a16:creationId xmlns:a16="http://schemas.microsoft.com/office/drawing/2014/main" id="{00000000-0008-0000-0500-000025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390" name="Text Box 15">
          <a:extLst>
            <a:ext uri="{FF2B5EF4-FFF2-40B4-BE49-F238E27FC236}">
              <a16:creationId xmlns:a16="http://schemas.microsoft.com/office/drawing/2014/main" id="{00000000-0008-0000-0500-000026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1" name="Text Box 15">
          <a:extLst>
            <a:ext uri="{FF2B5EF4-FFF2-40B4-BE49-F238E27FC236}">
              <a16:creationId xmlns:a16="http://schemas.microsoft.com/office/drawing/2014/main" id="{00000000-0008-0000-0500-00002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392" name="Text Box 15">
          <a:extLst>
            <a:ext uri="{FF2B5EF4-FFF2-40B4-BE49-F238E27FC236}">
              <a16:creationId xmlns:a16="http://schemas.microsoft.com/office/drawing/2014/main" id="{00000000-0008-0000-0500-000028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56743"/>
    <xdr:sp macro="" textlink="">
      <xdr:nvSpPr>
        <xdr:cNvPr id="4393" name="Text Box 15">
          <a:extLst>
            <a:ext uri="{FF2B5EF4-FFF2-40B4-BE49-F238E27FC236}">
              <a16:creationId xmlns:a16="http://schemas.microsoft.com/office/drawing/2014/main" id="{00000000-0008-0000-0500-000029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4" name="Text Box 15">
          <a:extLst>
            <a:ext uri="{FF2B5EF4-FFF2-40B4-BE49-F238E27FC236}">
              <a16:creationId xmlns:a16="http://schemas.microsoft.com/office/drawing/2014/main" id="{00000000-0008-0000-0500-00002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395" name="Text Box 15">
          <a:extLst>
            <a:ext uri="{FF2B5EF4-FFF2-40B4-BE49-F238E27FC236}">
              <a16:creationId xmlns:a16="http://schemas.microsoft.com/office/drawing/2014/main" id="{00000000-0008-0000-0500-00002B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6" name="Text Box 15">
          <a:extLst>
            <a:ext uri="{FF2B5EF4-FFF2-40B4-BE49-F238E27FC236}">
              <a16:creationId xmlns:a16="http://schemas.microsoft.com/office/drawing/2014/main" id="{00000000-0008-0000-0500-00002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7" name="Text Box 15">
          <a:extLst>
            <a:ext uri="{FF2B5EF4-FFF2-40B4-BE49-F238E27FC236}">
              <a16:creationId xmlns:a16="http://schemas.microsoft.com/office/drawing/2014/main" id="{00000000-0008-0000-0500-00002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8" name="Text Box 15">
          <a:extLst>
            <a:ext uri="{FF2B5EF4-FFF2-40B4-BE49-F238E27FC236}">
              <a16:creationId xmlns:a16="http://schemas.microsoft.com/office/drawing/2014/main" id="{00000000-0008-0000-0500-00002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9" name="Text Box 15">
          <a:extLst>
            <a:ext uri="{FF2B5EF4-FFF2-40B4-BE49-F238E27FC236}">
              <a16:creationId xmlns:a16="http://schemas.microsoft.com/office/drawing/2014/main" id="{00000000-0008-0000-0500-00002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0" name="Text Box 15">
          <a:extLst>
            <a:ext uri="{FF2B5EF4-FFF2-40B4-BE49-F238E27FC236}">
              <a16:creationId xmlns:a16="http://schemas.microsoft.com/office/drawing/2014/main" id="{00000000-0008-0000-0500-00003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1" name="Text Box 15">
          <a:extLst>
            <a:ext uri="{FF2B5EF4-FFF2-40B4-BE49-F238E27FC236}">
              <a16:creationId xmlns:a16="http://schemas.microsoft.com/office/drawing/2014/main" id="{00000000-0008-0000-0500-00003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2" name="Text Box 15">
          <a:extLst>
            <a:ext uri="{FF2B5EF4-FFF2-40B4-BE49-F238E27FC236}">
              <a16:creationId xmlns:a16="http://schemas.microsoft.com/office/drawing/2014/main" id="{00000000-0008-0000-0500-00003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3" name="Text Box 15">
          <a:extLst>
            <a:ext uri="{FF2B5EF4-FFF2-40B4-BE49-F238E27FC236}">
              <a16:creationId xmlns:a16="http://schemas.microsoft.com/office/drawing/2014/main" id="{00000000-0008-0000-0500-00003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4" name="Text Box 15">
          <a:extLst>
            <a:ext uri="{FF2B5EF4-FFF2-40B4-BE49-F238E27FC236}">
              <a16:creationId xmlns:a16="http://schemas.microsoft.com/office/drawing/2014/main" id="{00000000-0008-0000-0500-00003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5" name="Text Box 15">
          <a:extLst>
            <a:ext uri="{FF2B5EF4-FFF2-40B4-BE49-F238E27FC236}">
              <a16:creationId xmlns:a16="http://schemas.microsoft.com/office/drawing/2014/main" id="{00000000-0008-0000-0500-00003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6" name="Text Box 15">
          <a:extLst>
            <a:ext uri="{FF2B5EF4-FFF2-40B4-BE49-F238E27FC236}">
              <a16:creationId xmlns:a16="http://schemas.microsoft.com/office/drawing/2014/main" id="{00000000-0008-0000-0500-00003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7" name="Text Box 15">
          <a:extLst>
            <a:ext uri="{FF2B5EF4-FFF2-40B4-BE49-F238E27FC236}">
              <a16:creationId xmlns:a16="http://schemas.microsoft.com/office/drawing/2014/main" id="{00000000-0008-0000-0500-00003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8" name="Text Box 15">
          <a:extLst>
            <a:ext uri="{FF2B5EF4-FFF2-40B4-BE49-F238E27FC236}">
              <a16:creationId xmlns:a16="http://schemas.microsoft.com/office/drawing/2014/main" id="{00000000-0008-0000-0500-00003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9" name="Text Box 15">
          <a:extLst>
            <a:ext uri="{FF2B5EF4-FFF2-40B4-BE49-F238E27FC236}">
              <a16:creationId xmlns:a16="http://schemas.microsoft.com/office/drawing/2014/main" id="{00000000-0008-0000-0500-00003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0" name="Text Box 15">
          <a:extLst>
            <a:ext uri="{FF2B5EF4-FFF2-40B4-BE49-F238E27FC236}">
              <a16:creationId xmlns:a16="http://schemas.microsoft.com/office/drawing/2014/main" id="{00000000-0008-0000-0500-00003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1" name="Text Box 15">
          <a:extLst>
            <a:ext uri="{FF2B5EF4-FFF2-40B4-BE49-F238E27FC236}">
              <a16:creationId xmlns:a16="http://schemas.microsoft.com/office/drawing/2014/main" id="{00000000-0008-0000-0500-00003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2" name="Text Box 15">
          <a:extLst>
            <a:ext uri="{FF2B5EF4-FFF2-40B4-BE49-F238E27FC236}">
              <a16:creationId xmlns:a16="http://schemas.microsoft.com/office/drawing/2014/main" id="{00000000-0008-0000-0500-00003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3" name="Text Box 15">
          <a:extLst>
            <a:ext uri="{FF2B5EF4-FFF2-40B4-BE49-F238E27FC236}">
              <a16:creationId xmlns:a16="http://schemas.microsoft.com/office/drawing/2014/main" id="{00000000-0008-0000-0500-00003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4" name="Text Box 15">
          <a:extLst>
            <a:ext uri="{FF2B5EF4-FFF2-40B4-BE49-F238E27FC236}">
              <a16:creationId xmlns:a16="http://schemas.microsoft.com/office/drawing/2014/main" id="{00000000-0008-0000-0500-00003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5" name="Text Box 15">
          <a:extLst>
            <a:ext uri="{FF2B5EF4-FFF2-40B4-BE49-F238E27FC236}">
              <a16:creationId xmlns:a16="http://schemas.microsoft.com/office/drawing/2014/main" id="{00000000-0008-0000-0500-00003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6" name="Text Box 15">
          <a:extLst>
            <a:ext uri="{FF2B5EF4-FFF2-40B4-BE49-F238E27FC236}">
              <a16:creationId xmlns:a16="http://schemas.microsoft.com/office/drawing/2014/main" id="{00000000-0008-0000-0500-00004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417" name="Text Box 15">
          <a:extLst>
            <a:ext uri="{FF2B5EF4-FFF2-40B4-BE49-F238E27FC236}">
              <a16:creationId xmlns:a16="http://schemas.microsoft.com/office/drawing/2014/main" id="{00000000-0008-0000-0500-000041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8" name="Text Box 15">
          <a:extLst>
            <a:ext uri="{FF2B5EF4-FFF2-40B4-BE49-F238E27FC236}">
              <a16:creationId xmlns:a16="http://schemas.microsoft.com/office/drawing/2014/main" id="{00000000-0008-0000-0500-00004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419" name="Text Box 15">
          <a:extLst>
            <a:ext uri="{FF2B5EF4-FFF2-40B4-BE49-F238E27FC236}">
              <a16:creationId xmlns:a16="http://schemas.microsoft.com/office/drawing/2014/main" id="{00000000-0008-0000-0500-000043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420" name="Text Box 15">
          <a:extLst>
            <a:ext uri="{FF2B5EF4-FFF2-40B4-BE49-F238E27FC236}">
              <a16:creationId xmlns:a16="http://schemas.microsoft.com/office/drawing/2014/main" id="{00000000-0008-0000-0500-000044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1" name="Text Box 15">
          <a:extLst>
            <a:ext uri="{FF2B5EF4-FFF2-40B4-BE49-F238E27FC236}">
              <a16:creationId xmlns:a16="http://schemas.microsoft.com/office/drawing/2014/main" id="{00000000-0008-0000-0500-00004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422" name="Text Box 15">
          <a:extLst>
            <a:ext uri="{FF2B5EF4-FFF2-40B4-BE49-F238E27FC236}">
              <a16:creationId xmlns:a16="http://schemas.microsoft.com/office/drawing/2014/main" id="{00000000-0008-0000-0500-000046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56743"/>
    <xdr:sp macro="" textlink="">
      <xdr:nvSpPr>
        <xdr:cNvPr id="4423" name="Text Box 15">
          <a:extLst>
            <a:ext uri="{FF2B5EF4-FFF2-40B4-BE49-F238E27FC236}">
              <a16:creationId xmlns:a16="http://schemas.microsoft.com/office/drawing/2014/main" id="{00000000-0008-0000-0500-000047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4" name="Text Box 15">
          <a:extLst>
            <a:ext uri="{FF2B5EF4-FFF2-40B4-BE49-F238E27FC236}">
              <a16:creationId xmlns:a16="http://schemas.microsoft.com/office/drawing/2014/main" id="{00000000-0008-0000-0500-00004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425" name="Text Box 15">
          <a:extLst>
            <a:ext uri="{FF2B5EF4-FFF2-40B4-BE49-F238E27FC236}">
              <a16:creationId xmlns:a16="http://schemas.microsoft.com/office/drawing/2014/main" id="{00000000-0008-0000-0500-000049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6" name="Text Box 15">
          <a:extLst>
            <a:ext uri="{FF2B5EF4-FFF2-40B4-BE49-F238E27FC236}">
              <a16:creationId xmlns:a16="http://schemas.microsoft.com/office/drawing/2014/main" id="{00000000-0008-0000-0500-00004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7" name="Text Box 15">
          <a:extLst>
            <a:ext uri="{FF2B5EF4-FFF2-40B4-BE49-F238E27FC236}">
              <a16:creationId xmlns:a16="http://schemas.microsoft.com/office/drawing/2014/main" id="{00000000-0008-0000-0500-00004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8" name="Text Box 15">
          <a:extLst>
            <a:ext uri="{FF2B5EF4-FFF2-40B4-BE49-F238E27FC236}">
              <a16:creationId xmlns:a16="http://schemas.microsoft.com/office/drawing/2014/main" id="{00000000-0008-0000-0500-00004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9" name="Text Box 15">
          <a:extLst>
            <a:ext uri="{FF2B5EF4-FFF2-40B4-BE49-F238E27FC236}">
              <a16:creationId xmlns:a16="http://schemas.microsoft.com/office/drawing/2014/main" id="{00000000-0008-0000-0500-00004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0" name="Text Box 15">
          <a:extLst>
            <a:ext uri="{FF2B5EF4-FFF2-40B4-BE49-F238E27FC236}">
              <a16:creationId xmlns:a16="http://schemas.microsoft.com/office/drawing/2014/main" id="{00000000-0008-0000-0500-00004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1" name="Text Box 15">
          <a:extLst>
            <a:ext uri="{FF2B5EF4-FFF2-40B4-BE49-F238E27FC236}">
              <a16:creationId xmlns:a16="http://schemas.microsoft.com/office/drawing/2014/main" id="{00000000-0008-0000-0500-00004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2" name="Text Box 15">
          <a:extLst>
            <a:ext uri="{FF2B5EF4-FFF2-40B4-BE49-F238E27FC236}">
              <a16:creationId xmlns:a16="http://schemas.microsoft.com/office/drawing/2014/main" id="{00000000-0008-0000-0500-00005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3" name="Text Box 15">
          <a:extLst>
            <a:ext uri="{FF2B5EF4-FFF2-40B4-BE49-F238E27FC236}">
              <a16:creationId xmlns:a16="http://schemas.microsoft.com/office/drawing/2014/main" id="{00000000-0008-0000-0500-00005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4" name="Text Box 15">
          <a:extLst>
            <a:ext uri="{FF2B5EF4-FFF2-40B4-BE49-F238E27FC236}">
              <a16:creationId xmlns:a16="http://schemas.microsoft.com/office/drawing/2014/main" id="{00000000-0008-0000-0500-00005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5" name="Text Box 15">
          <a:extLst>
            <a:ext uri="{FF2B5EF4-FFF2-40B4-BE49-F238E27FC236}">
              <a16:creationId xmlns:a16="http://schemas.microsoft.com/office/drawing/2014/main" id="{00000000-0008-0000-0500-00005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6" name="Text Box 15">
          <a:extLst>
            <a:ext uri="{FF2B5EF4-FFF2-40B4-BE49-F238E27FC236}">
              <a16:creationId xmlns:a16="http://schemas.microsoft.com/office/drawing/2014/main" id="{00000000-0008-0000-0500-00005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7" name="Text Box 15">
          <a:extLst>
            <a:ext uri="{FF2B5EF4-FFF2-40B4-BE49-F238E27FC236}">
              <a16:creationId xmlns:a16="http://schemas.microsoft.com/office/drawing/2014/main" id="{00000000-0008-0000-0500-00005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8" name="Text Box 15">
          <a:extLst>
            <a:ext uri="{FF2B5EF4-FFF2-40B4-BE49-F238E27FC236}">
              <a16:creationId xmlns:a16="http://schemas.microsoft.com/office/drawing/2014/main" id="{00000000-0008-0000-0500-00005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9" name="Text Box 15">
          <a:extLst>
            <a:ext uri="{FF2B5EF4-FFF2-40B4-BE49-F238E27FC236}">
              <a16:creationId xmlns:a16="http://schemas.microsoft.com/office/drawing/2014/main" id="{00000000-0008-0000-0500-00005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0" name="Text Box 15">
          <a:extLst>
            <a:ext uri="{FF2B5EF4-FFF2-40B4-BE49-F238E27FC236}">
              <a16:creationId xmlns:a16="http://schemas.microsoft.com/office/drawing/2014/main" id="{00000000-0008-0000-0500-00005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1" name="Text Box 15">
          <a:extLst>
            <a:ext uri="{FF2B5EF4-FFF2-40B4-BE49-F238E27FC236}">
              <a16:creationId xmlns:a16="http://schemas.microsoft.com/office/drawing/2014/main" id="{00000000-0008-0000-0500-00005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2" name="Text Box 15">
          <a:extLst>
            <a:ext uri="{FF2B5EF4-FFF2-40B4-BE49-F238E27FC236}">
              <a16:creationId xmlns:a16="http://schemas.microsoft.com/office/drawing/2014/main" id="{00000000-0008-0000-0500-00005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3" name="Text Box 15">
          <a:extLst>
            <a:ext uri="{FF2B5EF4-FFF2-40B4-BE49-F238E27FC236}">
              <a16:creationId xmlns:a16="http://schemas.microsoft.com/office/drawing/2014/main" id="{00000000-0008-0000-0500-00005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4" name="Text Box 15">
          <a:extLst>
            <a:ext uri="{FF2B5EF4-FFF2-40B4-BE49-F238E27FC236}">
              <a16:creationId xmlns:a16="http://schemas.microsoft.com/office/drawing/2014/main" id="{00000000-0008-0000-0500-00005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5" name="Text Box 15">
          <a:extLst>
            <a:ext uri="{FF2B5EF4-FFF2-40B4-BE49-F238E27FC236}">
              <a16:creationId xmlns:a16="http://schemas.microsoft.com/office/drawing/2014/main" id="{00000000-0008-0000-0500-00005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6" name="Text Box 15">
          <a:extLst>
            <a:ext uri="{FF2B5EF4-FFF2-40B4-BE49-F238E27FC236}">
              <a16:creationId xmlns:a16="http://schemas.microsoft.com/office/drawing/2014/main" id="{00000000-0008-0000-0500-00005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7" name="Text Box 15">
          <a:extLst>
            <a:ext uri="{FF2B5EF4-FFF2-40B4-BE49-F238E27FC236}">
              <a16:creationId xmlns:a16="http://schemas.microsoft.com/office/drawing/2014/main" id="{00000000-0008-0000-0500-00005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8" name="Text Box 15">
          <a:extLst>
            <a:ext uri="{FF2B5EF4-FFF2-40B4-BE49-F238E27FC236}">
              <a16:creationId xmlns:a16="http://schemas.microsoft.com/office/drawing/2014/main" id="{00000000-0008-0000-0500-00006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9" name="Text Box 15">
          <a:extLst>
            <a:ext uri="{FF2B5EF4-FFF2-40B4-BE49-F238E27FC236}">
              <a16:creationId xmlns:a16="http://schemas.microsoft.com/office/drawing/2014/main" id="{00000000-0008-0000-0500-00006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0" name="Text Box 15">
          <a:extLst>
            <a:ext uri="{FF2B5EF4-FFF2-40B4-BE49-F238E27FC236}">
              <a16:creationId xmlns:a16="http://schemas.microsoft.com/office/drawing/2014/main" id="{00000000-0008-0000-0500-00006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1" name="Text Box 15">
          <a:extLst>
            <a:ext uri="{FF2B5EF4-FFF2-40B4-BE49-F238E27FC236}">
              <a16:creationId xmlns:a16="http://schemas.microsoft.com/office/drawing/2014/main" id="{00000000-0008-0000-0500-00006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2" name="Text Box 15">
          <a:extLst>
            <a:ext uri="{FF2B5EF4-FFF2-40B4-BE49-F238E27FC236}">
              <a16:creationId xmlns:a16="http://schemas.microsoft.com/office/drawing/2014/main" id="{00000000-0008-0000-0500-00006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3" name="Text Box 15">
          <a:extLst>
            <a:ext uri="{FF2B5EF4-FFF2-40B4-BE49-F238E27FC236}">
              <a16:creationId xmlns:a16="http://schemas.microsoft.com/office/drawing/2014/main" id="{00000000-0008-0000-0500-00006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4" name="Text Box 15">
          <a:extLst>
            <a:ext uri="{FF2B5EF4-FFF2-40B4-BE49-F238E27FC236}">
              <a16:creationId xmlns:a16="http://schemas.microsoft.com/office/drawing/2014/main" id="{00000000-0008-0000-0500-00006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5" name="Text Box 15">
          <a:extLst>
            <a:ext uri="{FF2B5EF4-FFF2-40B4-BE49-F238E27FC236}">
              <a16:creationId xmlns:a16="http://schemas.microsoft.com/office/drawing/2014/main" id="{00000000-0008-0000-0500-000067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6" name="Text Box 15">
          <a:extLst>
            <a:ext uri="{FF2B5EF4-FFF2-40B4-BE49-F238E27FC236}">
              <a16:creationId xmlns:a16="http://schemas.microsoft.com/office/drawing/2014/main" id="{00000000-0008-0000-0500-000068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7" name="Text Box 15">
          <a:extLst>
            <a:ext uri="{FF2B5EF4-FFF2-40B4-BE49-F238E27FC236}">
              <a16:creationId xmlns:a16="http://schemas.microsoft.com/office/drawing/2014/main" id="{00000000-0008-0000-0500-000069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8" name="Text Box 15">
          <a:extLst>
            <a:ext uri="{FF2B5EF4-FFF2-40B4-BE49-F238E27FC236}">
              <a16:creationId xmlns:a16="http://schemas.microsoft.com/office/drawing/2014/main" id="{00000000-0008-0000-0500-00006A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9" name="Text Box 15">
          <a:extLst>
            <a:ext uri="{FF2B5EF4-FFF2-40B4-BE49-F238E27FC236}">
              <a16:creationId xmlns:a16="http://schemas.microsoft.com/office/drawing/2014/main" id="{00000000-0008-0000-0500-00006B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0" name="Text Box 15">
          <a:extLst>
            <a:ext uri="{FF2B5EF4-FFF2-40B4-BE49-F238E27FC236}">
              <a16:creationId xmlns:a16="http://schemas.microsoft.com/office/drawing/2014/main" id="{00000000-0008-0000-0500-00006C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1" name="Text Box 15">
          <a:extLst>
            <a:ext uri="{FF2B5EF4-FFF2-40B4-BE49-F238E27FC236}">
              <a16:creationId xmlns:a16="http://schemas.microsoft.com/office/drawing/2014/main" id="{00000000-0008-0000-0500-00006D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2" name="Text Box 15">
          <a:extLst>
            <a:ext uri="{FF2B5EF4-FFF2-40B4-BE49-F238E27FC236}">
              <a16:creationId xmlns:a16="http://schemas.microsoft.com/office/drawing/2014/main" id="{00000000-0008-0000-0500-00006E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3" name="Text Box 15">
          <a:extLst>
            <a:ext uri="{FF2B5EF4-FFF2-40B4-BE49-F238E27FC236}">
              <a16:creationId xmlns:a16="http://schemas.microsoft.com/office/drawing/2014/main" id="{00000000-0008-0000-0500-00006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4" name="Text Box 15">
          <a:extLst>
            <a:ext uri="{FF2B5EF4-FFF2-40B4-BE49-F238E27FC236}">
              <a16:creationId xmlns:a16="http://schemas.microsoft.com/office/drawing/2014/main" id="{00000000-0008-0000-0500-00007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5" name="Text Box 15">
          <a:extLst>
            <a:ext uri="{FF2B5EF4-FFF2-40B4-BE49-F238E27FC236}">
              <a16:creationId xmlns:a16="http://schemas.microsoft.com/office/drawing/2014/main" id="{00000000-0008-0000-0500-00007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6" name="Text Box 15">
          <a:extLst>
            <a:ext uri="{FF2B5EF4-FFF2-40B4-BE49-F238E27FC236}">
              <a16:creationId xmlns:a16="http://schemas.microsoft.com/office/drawing/2014/main" id="{00000000-0008-0000-0500-00007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7" name="Text Box 15">
          <a:extLst>
            <a:ext uri="{FF2B5EF4-FFF2-40B4-BE49-F238E27FC236}">
              <a16:creationId xmlns:a16="http://schemas.microsoft.com/office/drawing/2014/main" id="{00000000-0008-0000-0500-00007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8" name="Text Box 15">
          <a:extLst>
            <a:ext uri="{FF2B5EF4-FFF2-40B4-BE49-F238E27FC236}">
              <a16:creationId xmlns:a16="http://schemas.microsoft.com/office/drawing/2014/main" id="{00000000-0008-0000-0500-00007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9" name="Text Box 15">
          <a:extLst>
            <a:ext uri="{FF2B5EF4-FFF2-40B4-BE49-F238E27FC236}">
              <a16:creationId xmlns:a16="http://schemas.microsoft.com/office/drawing/2014/main" id="{00000000-0008-0000-0500-00007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70" name="Text Box 15">
          <a:extLst>
            <a:ext uri="{FF2B5EF4-FFF2-40B4-BE49-F238E27FC236}">
              <a16:creationId xmlns:a16="http://schemas.microsoft.com/office/drawing/2014/main" id="{00000000-0008-0000-0500-00007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8496"/>
    <xdr:sp macro="" textlink="">
      <xdr:nvSpPr>
        <xdr:cNvPr id="4471" name="Text Box 15">
          <a:extLst>
            <a:ext uri="{FF2B5EF4-FFF2-40B4-BE49-F238E27FC236}">
              <a16:creationId xmlns:a16="http://schemas.microsoft.com/office/drawing/2014/main" id="{00000000-0008-0000-0500-000077110000}"/>
            </a:ext>
          </a:extLst>
        </xdr:cNvPr>
        <xdr:cNvSpPr txBox="1">
          <a:spLocks noChangeArrowheads="1"/>
        </xdr:cNvSpPr>
      </xdr:nvSpPr>
      <xdr:spPr bwMode="auto">
        <a:xfrm>
          <a:off x="4972050" y="357981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2" name="Text Box 15">
          <a:extLst>
            <a:ext uri="{FF2B5EF4-FFF2-40B4-BE49-F238E27FC236}">
              <a16:creationId xmlns:a16="http://schemas.microsoft.com/office/drawing/2014/main" id="{00000000-0008-0000-0500-00007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473" name="Text Box 15">
          <a:extLst>
            <a:ext uri="{FF2B5EF4-FFF2-40B4-BE49-F238E27FC236}">
              <a16:creationId xmlns:a16="http://schemas.microsoft.com/office/drawing/2014/main" id="{00000000-0008-0000-0500-000079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56743"/>
    <xdr:sp macro="" textlink="">
      <xdr:nvSpPr>
        <xdr:cNvPr id="4474" name="Text Box 15">
          <a:extLst>
            <a:ext uri="{FF2B5EF4-FFF2-40B4-BE49-F238E27FC236}">
              <a16:creationId xmlns:a16="http://schemas.microsoft.com/office/drawing/2014/main" id="{00000000-0008-0000-0500-00007A110000}"/>
            </a:ext>
          </a:extLst>
        </xdr:cNvPr>
        <xdr:cNvSpPr txBox="1">
          <a:spLocks noChangeArrowheads="1"/>
        </xdr:cNvSpPr>
      </xdr:nvSpPr>
      <xdr:spPr bwMode="auto">
        <a:xfrm>
          <a:off x="4972050" y="357981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5" name="Text Box 15">
          <a:extLst>
            <a:ext uri="{FF2B5EF4-FFF2-40B4-BE49-F238E27FC236}">
              <a16:creationId xmlns:a16="http://schemas.microsoft.com/office/drawing/2014/main" id="{00000000-0008-0000-0500-00007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476" name="Text Box 15">
          <a:extLst>
            <a:ext uri="{FF2B5EF4-FFF2-40B4-BE49-F238E27FC236}">
              <a16:creationId xmlns:a16="http://schemas.microsoft.com/office/drawing/2014/main" id="{00000000-0008-0000-0500-00007C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7" name="Text Box 15">
          <a:extLst>
            <a:ext uri="{FF2B5EF4-FFF2-40B4-BE49-F238E27FC236}">
              <a16:creationId xmlns:a16="http://schemas.microsoft.com/office/drawing/2014/main" id="{00000000-0008-0000-0500-00007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8" name="Text Box 15">
          <a:extLst>
            <a:ext uri="{FF2B5EF4-FFF2-40B4-BE49-F238E27FC236}">
              <a16:creationId xmlns:a16="http://schemas.microsoft.com/office/drawing/2014/main" id="{00000000-0008-0000-0500-00007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9" name="Text Box 15">
          <a:extLst>
            <a:ext uri="{FF2B5EF4-FFF2-40B4-BE49-F238E27FC236}">
              <a16:creationId xmlns:a16="http://schemas.microsoft.com/office/drawing/2014/main" id="{00000000-0008-0000-0500-00007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0" name="Text Box 15">
          <a:extLst>
            <a:ext uri="{FF2B5EF4-FFF2-40B4-BE49-F238E27FC236}">
              <a16:creationId xmlns:a16="http://schemas.microsoft.com/office/drawing/2014/main" id="{00000000-0008-0000-0500-00008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1" name="Text Box 15">
          <a:extLst>
            <a:ext uri="{FF2B5EF4-FFF2-40B4-BE49-F238E27FC236}">
              <a16:creationId xmlns:a16="http://schemas.microsoft.com/office/drawing/2014/main" id="{00000000-0008-0000-0500-00008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2" name="Text Box 15">
          <a:extLst>
            <a:ext uri="{FF2B5EF4-FFF2-40B4-BE49-F238E27FC236}">
              <a16:creationId xmlns:a16="http://schemas.microsoft.com/office/drawing/2014/main" id="{00000000-0008-0000-0500-00008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3" name="Text Box 15">
          <a:extLst>
            <a:ext uri="{FF2B5EF4-FFF2-40B4-BE49-F238E27FC236}">
              <a16:creationId xmlns:a16="http://schemas.microsoft.com/office/drawing/2014/main" id="{00000000-0008-0000-0500-00008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4" name="Text Box 15">
          <a:extLst>
            <a:ext uri="{FF2B5EF4-FFF2-40B4-BE49-F238E27FC236}">
              <a16:creationId xmlns:a16="http://schemas.microsoft.com/office/drawing/2014/main" id="{00000000-0008-0000-0500-00008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5" name="Text Box 15">
          <a:extLst>
            <a:ext uri="{FF2B5EF4-FFF2-40B4-BE49-F238E27FC236}">
              <a16:creationId xmlns:a16="http://schemas.microsoft.com/office/drawing/2014/main" id="{00000000-0008-0000-0500-000085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6" name="Text Box 15">
          <a:extLst>
            <a:ext uri="{FF2B5EF4-FFF2-40B4-BE49-F238E27FC236}">
              <a16:creationId xmlns:a16="http://schemas.microsoft.com/office/drawing/2014/main" id="{00000000-0008-0000-0500-000086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7" name="Text Box 15">
          <a:extLst>
            <a:ext uri="{FF2B5EF4-FFF2-40B4-BE49-F238E27FC236}">
              <a16:creationId xmlns:a16="http://schemas.microsoft.com/office/drawing/2014/main" id="{00000000-0008-0000-0500-000087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8" name="Text Box 15">
          <a:extLst>
            <a:ext uri="{FF2B5EF4-FFF2-40B4-BE49-F238E27FC236}">
              <a16:creationId xmlns:a16="http://schemas.microsoft.com/office/drawing/2014/main" id="{00000000-0008-0000-0500-00008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9" name="Text Box 15">
          <a:extLst>
            <a:ext uri="{FF2B5EF4-FFF2-40B4-BE49-F238E27FC236}">
              <a16:creationId xmlns:a16="http://schemas.microsoft.com/office/drawing/2014/main" id="{00000000-0008-0000-0500-000089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0" name="Text Box 15">
          <a:extLst>
            <a:ext uri="{FF2B5EF4-FFF2-40B4-BE49-F238E27FC236}">
              <a16:creationId xmlns:a16="http://schemas.microsoft.com/office/drawing/2014/main" id="{00000000-0008-0000-0500-00008A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1" name="Text Box 15">
          <a:extLst>
            <a:ext uri="{FF2B5EF4-FFF2-40B4-BE49-F238E27FC236}">
              <a16:creationId xmlns:a16="http://schemas.microsoft.com/office/drawing/2014/main" id="{00000000-0008-0000-0500-00008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2" name="Text Box 15">
          <a:extLst>
            <a:ext uri="{FF2B5EF4-FFF2-40B4-BE49-F238E27FC236}">
              <a16:creationId xmlns:a16="http://schemas.microsoft.com/office/drawing/2014/main" id="{00000000-0008-0000-0500-00008C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3" name="Text Box 15">
          <a:extLst>
            <a:ext uri="{FF2B5EF4-FFF2-40B4-BE49-F238E27FC236}">
              <a16:creationId xmlns:a16="http://schemas.microsoft.com/office/drawing/2014/main" id="{00000000-0008-0000-0500-00008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4" name="Text Box 15">
          <a:extLst>
            <a:ext uri="{FF2B5EF4-FFF2-40B4-BE49-F238E27FC236}">
              <a16:creationId xmlns:a16="http://schemas.microsoft.com/office/drawing/2014/main" id="{00000000-0008-0000-0500-00008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5" name="Text Box 15">
          <a:extLst>
            <a:ext uri="{FF2B5EF4-FFF2-40B4-BE49-F238E27FC236}">
              <a16:creationId xmlns:a16="http://schemas.microsoft.com/office/drawing/2014/main" id="{00000000-0008-0000-0500-00008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6" name="Text Box 15">
          <a:extLst>
            <a:ext uri="{FF2B5EF4-FFF2-40B4-BE49-F238E27FC236}">
              <a16:creationId xmlns:a16="http://schemas.microsoft.com/office/drawing/2014/main" id="{00000000-0008-0000-0500-00009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7" name="Text Box 15">
          <a:extLst>
            <a:ext uri="{FF2B5EF4-FFF2-40B4-BE49-F238E27FC236}">
              <a16:creationId xmlns:a16="http://schemas.microsoft.com/office/drawing/2014/main" id="{00000000-0008-0000-0500-00009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8" name="Text Box 15">
          <a:extLst>
            <a:ext uri="{FF2B5EF4-FFF2-40B4-BE49-F238E27FC236}">
              <a16:creationId xmlns:a16="http://schemas.microsoft.com/office/drawing/2014/main" id="{00000000-0008-0000-0500-00009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9" name="Text Box 15">
          <a:extLst>
            <a:ext uri="{FF2B5EF4-FFF2-40B4-BE49-F238E27FC236}">
              <a16:creationId xmlns:a16="http://schemas.microsoft.com/office/drawing/2014/main" id="{00000000-0008-0000-0500-00009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500" name="Text Box 15">
          <a:extLst>
            <a:ext uri="{FF2B5EF4-FFF2-40B4-BE49-F238E27FC236}">
              <a16:creationId xmlns:a16="http://schemas.microsoft.com/office/drawing/2014/main" id="{00000000-0008-0000-0500-00009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501" name="Text Box 15">
          <a:extLst>
            <a:ext uri="{FF2B5EF4-FFF2-40B4-BE49-F238E27FC236}">
              <a16:creationId xmlns:a16="http://schemas.microsoft.com/office/drawing/2014/main" id="{00000000-0008-0000-0500-000095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02" name="Text Box 15">
          <a:extLst>
            <a:ext uri="{FF2B5EF4-FFF2-40B4-BE49-F238E27FC236}">
              <a16:creationId xmlns:a16="http://schemas.microsoft.com/office/drawing/2014/main" id="{00000000-0008-0000-0500-000096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03" name="Text Box 15">
          <a:extLst>
            <a:ext uri="{FF2B5EF4-FFF2-40B4-BE49-F238E27FC236}">
              <a16:creationId xmlns:a16="http://schemas.microsoft.com/office/drawing/2014/main" id="{00000000-0008-0000-0500-000097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504" name="Text Box 15">
          <a:extLst>
            <a:ext uri="{FF2B5EF4-FFF2-40B4-BE49-F238E27FC236}">
              <a16:creationId xmlns:a16="http://schemas.microsoft.com/office/drawing/2014/main" id="{00000000-0008-0000-0500-000098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05" name="Text Box 15">
          <a:extLst>
            <a:ext uri="{FF2B5EF4-FFF2-40B4-BE49-F238E27FC236}">
              <a16:creationId xmlns:a16="http://schemas.microsoft.com/office/drawing/2014/main" id="{00000000-0008-0000-0500-000099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06" name="Text Box 15">
          <a:extLst>
            <a:ext uri="{FF2B5EF4-FFF2-40B4-BE49-F238E27FC236}">
              <a16:creationId xmlns:a16="http://schemas.microsoft.com/office/drawing/2014/main" id="{00000000-0008-0000-0500-00009A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56743"/>
    <xdr:sp macro="" textlink="">
      <xdr:nvSpPr>
        <xdr:cNvPr id="4507" name="Text Box 15">
          <a:extLst>
            <a:ext uri="{FF2B5EF4-FFF2-40B4-BE49-F238E27FC236}">
              <a16:creationId xmlns:a16="http://schemas.microsoft.com/office/drawing/2014/main" id="{00000000-0008-0000-0500-00009B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08" name="Text Box 15">
          <a:extLst>
            <a:ext uri="{FF2B5EF4-FFF2-40B4-BE49-F238E27FC236}">
              <a16:creationId xmlns:a16="http://schemas.microsoft.com/office/drawing/2014/main" id="{00000000-0008-0000-0500-00009C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09" name="Text Box 15">
          <a:extLst>
            <a:ext uri="{FF2B5EF4-FFF2-40B4-BE49-F238E27FC236}">
              <a16:creationId xmlns:a16="http://schemas.microsoft.com/office/drawing/2014/main" id="{00000000-0008-0000-0500-00009D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10" name="Text Box 15">
          <a:extLst>
            <a:ext uri="{FF2B5EF4-FFF2-40B4-BE49-F238E27FC236}">
              <a16:creationId xmlns:a16="http://schemas.microsoft.com/office/drawing/2014/main" id="{00000000-0008-0000-0500-00009E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1" name="Text Box 15">
          <a:extLst>
            <a:ext uri="{FF2B5EF4-FFF2-40B4-BE49-F238E27FC236}">
              <a16:creationId xmlns:a16="http://schemas.microsoft.com/office/drawing/2014/main" id="{00000000-0008-0000-0500-00009F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12" name="Text Box 15">
          <a:extLst>
            <a:ext uri="{FF2B5EF4-FFF2-40B4-BE49-F238E27FC236}">
              <a16:creationId xmlns:a16="http://schemas.microsoft.com/office/drawing/2014/main" id="{00000000-0008-0000-0500-0000A0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13" name="Text Box 15">
          <a:extLst>
            <a:ext uri="{FF2B5EF4-FFF2-40B4-BE49-F238E27FC236}">
              <a16:creationId xmlns:a16="http://schemas.microsoft.com/office/drawing/2014/main" id="{00000000-0008-0000-0500-0000A1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4" name="Text Box 15">
          <a:extLst>
            <a:ext uri="{FF2B5EF4-FFF2-40B4-BE49-F238E27FC236}">
              <a16:creationId xmlns:a16="http://schemas.microsoft.com/office/drawing/2014/main" id="{00000000-0008-0000-0500-0000A2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15" name="Text Box 15">
          <a:extLst>
            <a:ext uri="{FF2B5EF4-FFF2-40B4-BE49-F238E27FC236}">
              <a16:creationId xmlns:a16="http://schemas.microsoft.com/office/drawing/2014/main" id="{00000000-0008-0000-0500-0000A3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56743"/>
    <xdr:sp macro="" textlink="">
      <xdr:nvSpPr>
        <xdr:cNvPr id="4516" name="Text Box 15">
          <a:extLst>
            <a:ext uri="{FF2B5EF4-FFF2-40B4-BE49-F238E27FC236}">
              <a16:creationId xmlns:a16="http://schemas.microsoft.com/office/drawing/2014/main" id="{00000000-0008-0000-0500-0000A4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7" name="Text Box 15">
          <a:extLst>
            <a:ext uri="{FF2B5EF4-FFF2-40B4-BE49-F238E27FC236}">
              <a16:creationId xmlns:a16="http://schemas.microsoft.com/office/drawing/2014/main" id="{00000000-0008-0000-0500-0000A5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18" name="Text Box 15">
          <a:extLst>
            <a:ext uri="{FF2B5EF4-FFF2-40B4-BE49-F238E27FC236}">
              <a16:creationId xmlns:a16="http://schemas.microsoft.com/office/drawing/2014/main" id="{00000000-0008-0000-0500-0000A6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9" name="Text Box 15">
          <a:extLst>
            <a:ext uri="{FF2B5EF4-FFF2-40B4-BE49-F238E27FC236}">
              <a16:creationId xmlns:a16="http://schemas.microsoft.com/office/drawing/2014/main" id="{00000000-0008-0000-0500-0000A7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20" name="Text Box 15">
          <a:extLst>
            <a:ext uri="{FF2B5EF4-FFF2-40B4-BE49-F238E27FC236}">
              <a16:creationId xmlns:a16="http://schemas.microsoft.com/office/drawing/2014/main" id="{00000000-0008-0000-0500-0000A8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21" name="Text Box 15">
          <a:extLst>
            <a:ext uri="{FF2B5EF4-FFF2-40B4-BE49-F238E27FC236}">
              <a16:creationId xmlns:a16="http://schemas.microsoft.com/office/drawing/2014/main" id="{00000000-0008-0000-0500-0000A9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522" name="Text Box 15">
          <a:extLst>
            <a:ext uri="{FF2B5EF4-FFF2-40B4-BE49-F238E27FC236}">
              <a16:creationId xmlns:a16="http://schemas.microsoft.com/office/drawing/2014/main" id="{00000000-0008-0000-0500-0000AA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3" name="Text Box 15">
          <a:extLst>
            <a:ext uri="{FF2B5EF4-FFF2-40B4-BE49-F238E27FC236}">
              <a16:creationId xmlns:a16="http://schemas.microsoft.com/office/drawing/2014/main" id="{00000000-0008-0000-0500-0000AB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24" name="Text Box 15">
          <a:extLst>
            <a:ext uri="{FF2B5EF4-FFF2-40B4-BE49-F238E27FC236}">
              <a16:creationId xmlns:a16="http://schemas.microsoft.com/office/drawing/2014/main" id="{00000000-0008-0000-0500-0000AC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525" name="Text Box 15">
          <a:extLst>
            <a:ext uri="{FF2B5EF4-FFF2-40B4-BE49-F238E27FC236}">
              <a16:creationId xmlns:a16="http://schemas.microsoft.com/office/drawing/2014/main" id="{00000000-0008-0000-0500-0000AD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6" name="Text Box 15">
          <a:extLst>
            <a:ext uri="{FF2B5EF4-FFF2-40B4-BE49-F238E27FC236}">
              <a16:creationId xmlns:a16="http://schemas.microsoft.com/office/drawing/2014/main" id="{00000000-0008-0000-0500-0000AE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27" name="Text Box 15">
          <a:extLst>
            <a:ext uri="{FF2B5EF4-FFF2-40B4-BE49-F238E27FC236}">
              <a16:creationId xmlns:a16="http://schemas.microsoft.com/office/drawing/2014/main" id="{00000000-0008-0000-0500-0000AF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56743"/>
    <xdr:sp macro="" textlink="">
      <xdr:nvSpPr>
        <xdr:cNvPr id="4528" name="Text Box 15">
          <a:extLst>
            <a:ext uri="{FF2B5EF4-FFF2-40B4-BE49-F238E27FC236}">
              <a16:creationId xmlns:a16="http://schemas.microsoft.com/office/drawing/2014/main" id="{00000000-0008-0000-0500-0000B0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9" name="Text Box 15">
          <a:extLst>
            <a:ext uri="{FF2B5EF4-FFF2-40B4-BE49-F238E27FC236}">
              <a16:creationId xmlns:a16="http://schemas.microsoft.com/office/drawing/2014/main" id="{00000000-0008-0000-0500-0000B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30" name="Text Box 15">
          <a:extLst>
            <a:ext uri="{FF2B5EF4-FFF2-40B4-BE49-F238E27FC236}">
              <a16:creationId xmlns:a16="http://schemas.microsoft.com/office/drawing/2014/main" id="{00000000-0008-0000-0500-0000B2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1" name="Text Box 15">
          <a:extLst>
            <a:ext uri="{FF2B5EF4-FFF2-40B4-BE49-F238E27FC236}">
              <a16:creationId xmlns:a16="http://schemas.microsoft.com/office/drawing/2014/main" id="{00000000-0008-0000-0500-0000B3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2" name="Text Box 15">
          <a:extLst>
            <a:ext uri="{FF2B5EF4-FFF2-40B4-BE49-F238E27FC236}">
              <a16:creationId xmlns:a16="http://schemas.microsoft.com/office/drawing/2014/main" id="{00000000-0008-0000-0500-0000B4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3" name="Text Box 15">
          <a:extLst>
            <a:ext uri="{FF2B5EF4-FFF2-40B4-BE49-F238E27FC236}">
              <a16:creationId xmlns:a16="http://schemas.microsoft.com/office/drawing/2014/main" id="{00000000-0008-0000-0500-0000B5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34" name="Text Box 15">
          <a:extLst>
            <a:ext uri="{FF2B5EF4-FFF2-40B4-BE49-F238E27FC236}">
              <a16:creationId xmlns:a16="http://schemas.microsoft.com/office/drawing/2014/main" id="{00000000-0008-0000-0500-0000B6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5" name="Text Box 15">
          <a:extLst>
            <a:ext uri="{FF2B5EF4-FFF2-40B4-BE49-F238E27FC236}">
              <a16:creationId xmlns:a16="http://schemas.microsoft.com/office/drawing/2014/main" id="{00000000-0008-0000-0500-0000B7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36" name="Text Box 15">
          <a:extLst>
            <a:ext uri="{FF2B5EF4-FFF2-40B4-BE49-F238E27FC236}">
              <a16:creationId xmlns:a16="http://schemas.microsoft.com/office/drawing/2014/main" id="{00000000-0008-0000-0500-0000B8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37" name="Text Box 15">
          <a:extLst>
            <a:ext uri="{FF2B5EF4-FFF2-40B4-BE49-F238E27FC236}">
              <a16:creationId xmlns:a16="http://schemas.microsoft.com/office/drawing/2014/main" id="{00000000-0008-0000-0500-0000B9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8" name="Text Box 15">
          <a:extLst>
            <a:ext uri="{FF2B5EF4-FFF2-40B4-BE49-F238E27FC236}">
              <a16:creationId xmlns:a16="http://schemas.microsoft.com/office/drawing/2014/main" id="{00000000-0008-0000-0500-0000BA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39" name="Text Box 15">
          <a:extLst>
            <a:ext uri="{FF2B5EF4-FFF2-40B4-BE49-F238E27FC236}">
              <a16:creationId xmlns:a16="http://schemas.microsoft.com/office/drawing/2014/main" id="{00000000-0008-0000-0500-0000BB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56743"/>
    <xdr:sp macro="" textlink="">
      <xdr:nvSpPr>
        <xdr:cNvPr id="4540" name="Text Box 15">
          <a:extLst>
            <a:ext uri="{FF2B5EF4-FFF2-40B4-BE49-F238E27FC236}">
              <a16:creationId xmlns:a16="http://schemas.microsoft.com/office/drawing/2014/main" id="{00000000-0008-0000-0500-0000BC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1" name="Text Box 15">
          <a:extLst>
            <a:ext uri="{FF2B5EF4-FFF2-40B4-BE49-F238E27FC236}">
              <a16:creationId xmlns:a16="http://schemas.microsoft.com/office/drawing/2014/main" id="{00000000-0008-0000-0500-0000BD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42" name="Text Box 15">
          <a:extLst>
            <a:ext uri="{FF2B5EF4-FFF2-40B4-BE49-F238E27FC236}">
              <a16:creationId xmlns:a16="http://schemas.microsoft.com/office/drawing/2014/main" id="{00000000-0008-0000-0500-0000BE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3" name="Text Box 15">
          <a:extLst>
            <a:ext uri="{FF2B5EF4-FFF2-40B4-BE49-F238E27FC236}">
              <a16:creationId xmlns:a16="http://schemas.microsoft.com/office/drawing/2014/main" id="{00000000-0008-0000-0500-0000BF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4" name="Text Box 15">
          <a:extLst>
            <a:ext uri="{FF2B5EF4-FFF2-40B4-BE49-F238E27FC236}">
              <a16:creationId xmlns:a16="http://schemas.microsoft.com/office/drawing/2014/main" id="{00000000-0008-0000-0500-0000C0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5" name="Text Box 15">
          <a:extLst>
            <a:ext uri="{FF2B5EF4-FFF2-40B4-BE49-F238E27FC236}">
              <a16:creationId xmlns:a16="http://schemas.microsoft.com/office/drawing/2014/main" id="{00000000-0008-0000-0500-0000C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6" name="Text Box 15">
          <a:extLst>
            <a:ext uri="{FF2B5EF4-FFF2-40B4-BE49-F238E27FC236}">
              <a16:creationId xmlns:a16="http://schemas.microsoft.com/office/drawing/2014/main" id="{00000000-0008-0000-0500-0000C2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7" name="Text Box 15">
          <a:extLst>
            <a:ext uri="{FF2B5EF4-FFF2-40B4-BE49-F238E27FC236}">
              <a16:creationId xmlns:a16="http://schemas.microsoft.com/office/drawing/2014/main" id="{00000000-0008-0000-0500-0000C3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8" name="Text Box 15">
          <a:extLst>
            <a:ext uri="{FF2B5EF4-FFF2-40B4-BE49-F238E27FC236}">
              <a16:creationId xmlns:a16="http://schemas.microsoft.com/office/drawing/2014/main" id="{00000000-0008-0000-0500-0000C4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9" name="Text Box 15">
          <a:extLst>
            <a:ext uri="{FF2B5EF4-FFF2-40B4-BE49-F238E27FC236}">
              <a16:creationId xmlns:a16="http://schemas.microsoft.com/office/drawing/2014/main" id="{00000000-0008-0000-0500-0000C5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50" name="Text Box 15">
          <a:extLst>
            <a:ext uri="{FF2B5EF4-FFF2-40B4-BE49-F238E27FC236}">
              <a16:creationId xmlns:a16="http://schemas.microsoft.com/office/drawing/2014/main" id="{00000000-0008-0000-0500-0000C6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51" name="Text Box 15">
          <a:extLst>
            <a:ext uri="{FF2B5EF4-FFF2-40B4-BE49-F238E27FC236}">
              <a16:creationId xmlns:a16="http://schemas.microsoft.com/office/drawing/2014/main" id="{00000000-0008-0000-0500-0000C7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8496"/>
    <xdr:sp macro="" textlink="">
      <xdr:nvSpPr>
        <xdr:cNvPr id="4552" name="Text Box 15">
          <a:extLst>
            <a:ext uri="{FF2B5EF4-FFF2-40B4-BE49-F238E27FC236}">
              <a16:creationId xmlns:a16="http://schemas.microsoft.com/office/drawing/2014/main" id="{00000000-0008-0000-0500-0000C8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3" name="Text Box 15">
          <a:extLst>
            <a:ext uri="{FF2B5EF4-FFF2-40B4-BE49-F238E27FC236}">
              <a16:creationId xmlns:a16="http://schemas.microsoft.com/office/drawing/2014/main" id="{00000000-0008-0000-0500-0000C9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554" name="Text Box 15">
          <a:extLst>
            <a:ext uri="{FF2B5EF4-FFF2-40B4-BE49-F238E27FC236}">
              <a16:creationId xmlns:a16="http://schemas.microsoft.com/office/drawing/2014/main" id="{00000000-0008-0000-0500-0000CA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56743"/>
    <xdr:sp macro="" textlink="">
      <xdr:nvSpPr>
        <xdr:cNvPr id="4555" name="Text Box 15">
          <a:extLst>
            <a:ext uri="{FF2B5EF4-FFF2-40B4-BE49-F238E27FC236}">
              <a16:creationId xmlns:a16="http://schemas.microsoft.com/office/drawing/2014/main" id="{00000000-0008-0000-0500-0000CB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6" name="Text Box 15">
          <a:extLst>
            <a:ext uri="{FF2B5EF4-FFF2-40B4-BE49-F238E27FC236}">
              <a16:creationId xmlns:a16="http://schemas.microsoft.com/office/drawing/2014/main" id="{00000000-0008-0000-0500-0000C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557" name="Text Box 15">
          <a:extLst>
            <a:ext uri="{FF2B5EF4-FFF2-40B4-BE49-F238E27FC236}">
              <a16:creationId xmlns:a16="http://schemas.microsoft.com/office/drawing/2014/main" id="{00000000-0008-0000-0500-0000CD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8" name="Text Box 15">
          <a:extLst>
            <a:ext uri="{FF2B5EF4-FFF2-40B4-BE49-F238E27FC236}">
              <a16:creationId xmlns:a16="http://schemas.microsoft.com/office/drawing/2014/main" id="{00000000-0008-0000-0500-0000C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9" name="Text Box 15">
          <a:extLst>
            <a:ext uri="{FF2B5EF4-FFF2-40B4-BE49-F238E27FC236}">
              <a16:creationId xmlns:a16="http://schemas.microsoft.com/office/drawing/2014/main" id="{00000000-0008-0000-0500-0000C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0" name="Text Box 15">
          <a:extLst>
            <a:ext uri="{FF2B5EF4-FFF2-40B4-BE49-F238E27FC236}">
              <a16:creationId xmlns:a16="http://schemas.microsoft.com/office/drawing/2014/main" id="{00000000-0008-0000-0500-0000D0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1" name="Text Box 15">
          <a:extLst>
            <a:ext uri="{FF2B5EF4-FFF2-40B4-BE49-F238E27FC236}">
              <a16:creationId xmlns:a16="http://schemas.microsoft.com/office/drawing/2014/main" id="{00000000-0008-0000-0500-0000D1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2" name="Text Box 15">
          <a:extLst>
            <a:ext uri="{FF2B5EF4-FFF2-40B4-BE49-F238E27FC236}">
              <a16:creationId xmlns:a16="http://schemas.microsoft.com/office/drawing/2014/main" id="{00000000-0008-0000-0500-0000D2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3" name="Text Box 15">
          <a:extLst>
            <a:ext uri="{FF2B5EF4-FFF2-40B4-BE49-F238E27FC236}">
              <a16:creationId xmlns:a16="http://schemas.microsoft.com/office/drawing/2014/main" id="{00000000-0008-0000-0500-0000D3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8496"/>
    <xdr:sp macro="" textlink="">
      <xdr:nvSpPr>
        <xdr:cNvPr id="4564" name="Text Box 15">
          <a:extLst>
            <a:ext uri="{FF2B5EF4-FFF2-40B4-BE49-F238E27FC236}">
              <a16:creationId xmlns:a16="http://schemas.microsoft.com/office/drawing/2014/main" id="{00000000-0008-0000-0500-0000D4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5" name="Text Box 15">
          <a:extLst>
            <a:ext uri="{FF2B5EF4-FFF2-40B4-BE49-F238E27FC236}">
              <a16:creationId xmlns:a16="http://schemas.microsoft.com/office/drawing/2014/main" id="{00000000-0008-0000-0500-0000D5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66" name="Text Box 15">
          <a:extLst>
            <a:ext uri="{FF2B5EF4-FFF2-40B4-BE49-F238E27FC236}">
              <a16:creationId xmlns:a16="http://schemas.microsoft.com/office/drawing/2014/main" id="{00000000-0008-0000-0500-0000D6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56743"/>
    <xdr:sp macro="" textlink="">
      <xdr:nvSpPr>
        <xdr:cNvPr id="4567" name="Text Box 15">
          <a:extLst>
            <a:ext uri="{FF2B5EF4-FFF2-40B4-BE49-F238E27FC236}">
              <a16:creationId xmlns:a16="http://schemas.microsoft.com/office/drawing/2014/main" id="{00000000-0008-0000-0500-0000D7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8" name="Text Box 15">
          <a:extLst>
            <a:ext uri="{FF2B5EF4-FFF2-40B4-BE49-F238E27FC236}">
              <a16:creationId xmlns:a16="http://schemas.microsoft.com/office/drawing/2014/main" id="{00000000-0008-0000-0500-0000D8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69" name="Text Box 15">
          <a:extLst>
            <a:ext uri="{FF2B5EF4-FFF2-40B4-BE49-F238E27FC236}">
              <a16:creationId xmlns:a16="http://schemas.microsoft.com/office/drawing/2014/main" id="{00000000-0008-0000-0500-0000D9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0" name="Text Box 15">
          <a:extLst>
            <a:ext uri="{FF2B5EF4-FFF2-40B4-BE49-F238E27FC236}">
              <a16:creationId xmlns:a16="http://schemas.microsoft.com/office/drawing/2014/main" id="{00000000-0008-0000-0500-0000DA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1" name="Text Box 15">
          <a:extLst>
            <a:ext uri="{FF2B5EF4-FFF2-40B4-BE49-F238E27FC236}">
              <a16:creationId xmlns:a16="http://schemas.microsoft.com/office/drawing/2014/main" id="{00000000-0008-0000-0500-0000DB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2" name="Text Box 15">
          <a:extLst>
            <a:ext uri="{FF2B5EF4-FFF2-40B4-BE49-F238E27FC236}">
              <a16:creationId xmlns:a16="http://schemas.microsoft.com/office/drawing/2014/main" id="{00000000-0008-0000-0500-0000D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3" name="Text Box 15">
          <a:extLst>
            <a:ext uri="{FF2B5EF4-FFF2-40B4-BE49-F238E27FC236}">
              <a16:creationId xmlns:a16="http://schemas.microsoft.com/office/drawing/2014/main" id="{00000000-0008-0000-0500-0000DD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4" name="Text Box 15">
          <a:extLst>
            <a:ext uri="{FF2B5EF4-FFF2-40B4-BE49-F238E27FC236}">
              <a16:creationId xmlns:a16="http://schemas.microsoft.com/office/drawing/2014/main" id="{00000000-0008-0000-0500-0000D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5" name="Text Box 15">
          <a:extLst>
            <a:ext uri="{FF2B5EF4-FFF2-40B4-BE49-F238E27FC236}">
              <a16:creationId xmlns:a16="http://schemas.microsoft.com/office/drawing/2014/main" id="{00000000-0008-0000-0500-0000D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6" name="Text Box 15">
          <a:extLst>
            <a:ext uri="{FF2B5EF4-FFF2-40B4-BE49-F238E27FC236}">
              <a16:creationId xmlns:a16="http://schemas.microsoft.com/office/drawing/2014/main" id="{00000000-0008-0000-0500-0000E0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7" name="Text Box 15">
          <a:extLst>
            <a:ext uri="{FF2B5EF4-FFF2-40B4-BE49-F238E27FC236}">
              <a16:creationId xmlns:a16="http://schemas.microsoft.com/office/drawing/2014/main" id="{00000000-0008-0000-0500-0000E1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8" name="Text Box 15">
          <a:extLst>
            <a:ext uri="{FF2B5EF4-FFF2-40B4-BE49-F238E27FC236}">
              <a16:creationId xmlns:a16="http://schemas.microsoft.com/office/drawing/2014/main" id="{00000000-0008-0000-0500-0000E2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9" name="Text Box 15">
          <a:extLst>
            <a:ext uri="{FF2B5EF4-FFF2-40B4-BE49-F238E27FC236}">
              <a16:creationId xmlns:a16="http://schemas.microsoft.com/office/drawing/2014/main" id="{00000000-0008-0000-0500-0000E3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0" name="Text Box 15">
          <a:extLst>
            <a:ext uri="{FF2B5EF4-FFF2-40B4-BE49-F238E27FC236}">
              <a16:creationId xmlns:a16="http://schemas.microsoft.com/office/drawing/2014/main" id="{00000000-0008-0000-0500-0000E4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1" name="Text Box 15">
          <a:extLst>
            <a:ext uri="{FF2B5EF4-FFF2-40B4-BE49-F238E27FC236}">
              <a16:creationId xmlns:a16="http://schemas.microsoft.com/office/drawing/2014/main" id="{00000000-0008-0000-0500-0000E5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2" name="Text Box 15">
          <a:extLst>
            <a:ext uri="{FF2B5EF4-FFF2-40B4-BE49-F238E27FC236}">
              <a16:creationId xmlns:a16="http://schemas.microsoft.com/office/drawing/2014/main" id="{00000000-0008-0000-0500-0000E6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3" name="Text Box 15">
          <a:extLst>
            <a:ext uri="{FF2B5EF4-FFF2-40B4-BE49-F238E27FC236}">
              <a16:creationId xmlns:a16="http://schemas.microsoft.com/office/drawing/2014/main" id="{00000000-0008-0000-0500-0000E7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61691"/>
    <xdr:sp macro="" textlink="">
      <xdr:nvSpPr>
        <xdr:cNvPr id="4584" name="Text Box 15">
          <a:extLst>
            <a:ext uri="{FF2B5EF4-FFF2-40B4-BE49-F238E27FC236}">
              <a16:creationId xmlns:a16="http://schemas.microsoft.com/office/drawing/2014/main" id="{00000000-0008-0000-0500-0000E8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5" name="Text Box 15">
          <a:extLst>
            <a:ext uri="{FF2B5EF4-FFF2-40B4-BE49-F238E27FC236}">
              <a16:creationId xmlns:a16="http://schemas.microsoft.com/office/drawing/2014/main" id="{00000000-0008-0000-0500-0000E9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586" name="Text Box 15">
          <a:extLst>
            <a:ext uri="{FF2B5EF4-FFF2-40B4-BE49-F238E27FC236}">
              <a16:creationId xmlns:a16="http://schemas.microsoft.com/office/drawing/2014/main" id="{00000000-0008-0000-0500-0000EA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4587" name="Text Box 15">
          <a:extLst>
            <a:ext uri="{FF2B5EF4-FFF2-40B4-BE49-F238E27FC236}">
              <a16:creationId xmlns:a16="http://schemas.microsoft.com/office/drawing/2014/main" id="{00000000-0008-0000-0500-0000EB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8" name="Text Box 15">
          <a:extLst>
            <a:ext uri="{FF2B5EF4-FFF2-40B4-BE49-F238E27FC236}">
              <a16:creationId xmlns:a16="http://schemas.microsoft.com/office/drawing/2014/main" id="{00000000-0008-0000-0500-0000EC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589" name="Text Box 15">
          <a:extLst>
            <a:ext uri="{FF2B5EF4-FFF2-40B4-BE49-F238E27FC236}">
              <a16:creationId xmlns:a16="http://schemas.microsoft.com/office/drawing/2014/main" id="{00000000-0008-0000-0500-0000ED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4590" name="Text Box 15">
          <a:extLst>
            <a:ext uri="{FF2B5EF4-FFF2-40B4-BE49-F238E27FC236}">
              <a16:creationId xmlns:a16="http://schemas.microsoft.com/office/drawing/2014/main" id="{00000000-0008-0000-0500-0000EE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1" name="Text Box 15">
          <a:extLst>
            <a:ext uri="{FF2B5EF4-FFF2-40B4-BE49-F238E27FC236}">
              <a16:creationId xmlns:a16="http://schemas.microsoft.com/office/drawing/2014/main" id="{00000000-0008-0000-0500-0000EF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3" name="Text Box 15">
          <a:extLst>
            <a:ext uri="{FF2B5EF4-FFF2-40B4-BE49-F238E27FC236}">
              <a16:creationId xmlns:a16="http://schemas.microsoft.com/office/drawing/2014/main" id="{00000000-0008-0000-0500-0000F1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4" name="Text Box 15">
          <a:extLst>
            <a:ext uri="{FF2B5EF4-FFF2-40B4-BE49-F238E27FC236}">
              <a16:creationId xmlns:a16="http://schemas.microsoft.com/office/drawing/2014/main" id="{00000000-0008-0000-0500-0000F2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5" name="Text Box 15">
          <a:extLst>
            <a:ext uri="{FF2B5EF4-FFF2-40B4-BE49-F238E27FC236}">
              <a16:creationId xmlns:a16="http://schemas.microsoft.com/office/drawing/2014/main" id="{00000000-0008-0000-0500-0000F3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6" name="Text Box 15">
          <a:extLst>
            <a:ext uri="{FF2B5EF4-FFF2-40B4-BE49-F238E27FC236}">
              <a16:creationId xmlns:a16="http://schemas.microsoft.com/office/drawing/2014/main" id="{00000000-0008-0000-0500-0000F4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7" name="Text Box 15">
          <a:extLst>
            <a:ext uri="{FF2B5EF4-FFF2-40B4-BE49-F238E27FC236}">
              <a16:creationId xmlns:a16="http://schemas.microsoft.com/office/drawing/2014/main" id="{00000000-0008-0000-0500-0000F5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8" name="Text Box 15">
          <a:extLst>
            <a:ext uri="{FF2B5EF4-FFF2-40B4-BE49-F238E27FC236}">
              <a16:creationId xmlns:a16="http://schemas.microsoft.com/office/drawing/2014/main" id="{00000000-0008-0000-0500-0000F6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9" name="Text Box 15">
          <a:extLst>
            <a:ext uri="{FF2B5EF4-FFF2-40B4-BE49-F238E27FC236}">
              <a16:creationId xmlns:a16="http://schemas.microsoft.com/office/drawing/2014/main" id="{00000000-0008-0000-0500-0000F7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600" name="Text Box 15">
          <a:extLst>
            <a:ext uri="{FF2B5EF4-FFF2-40B4-BE49-F238E27FC236}">
              <a16:creationId xmlns:a16="http://schemas.microsoft.com/office/drawing/2014/main" id="{00000000-0008-0000-0500-0000F8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61691"/>
    <xdr:sp macro="" textlink="">
      <xdr:nvSpPr>
        <xdr:cNvPr id="4601" name="Text Box 15">
          <a:extLst>
            <a:ext uri="{FF2B5EF4-FFF2-40B4-BE49-F238E27FC236}">
              <a16:creationId xmlns:a16="http://schemas.microsoft.com/office/drawing/2014/main" id="{00000000-0008-0000-0500-0000F9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02" name="Text Box 15">
          <a:extLst>
            <a:ext uri="{FF2B5EF4-FFF2-40B4-BE49-F238E27FC236}">
              <a16:creationId xmlns:a16="http://schemas.microsoft.com/office/drawing/2014/main" id="{00000000-0008-0000-0500-0000FA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603" name="Text Box 15">
          <a:extLst>
            <a:ext uri="{FF2B5EF4-FFF2-40B4-BE49-F238E27FC236}">
              <a16:creationId xmlns:a16="http://schemas.microsoft.com/office/drawing/2014/main" id="{00000000-0008-0000-0500-0000FB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8496"/>
    <xdr:sp macro="" textlink="">
      <xdr:nvSpPr>
        <xdr:cNvPr id="4604" name="Text Box 15">
          <a:extLst>
            <a:ext uri="{FF2B5EF4-FFF2-40B4-BE49-F238E27FC236}">
              <a16:creationId xmlns:a16="http://schemas.microsoft.com/office/drawing/2014/main" id="{00000000-0008-0000-0500-0000FC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05" name="Text Box 15">
          <a:extLst>
            <a:ext uri="{FF2B5EF4-FFF2-40B4-BE49-F238E27FC236}">
              <a16:creationId xmlns:a16="http://schemas.microsoft.com/office/drawing/2014/main" id="{00000000-0008-0000-0500-0000FD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606" name="Text Box 15">
          <a:extLst>
            <a:ext uri="{FF2B5EF4-FFF2-40B4-BE49-F238E27FC236}">
              <a16:creationId xmlns:a16="http://schemas.microsoft.com/office/drawing/2014/main" id="{00000000-0008-0000-0500-0000FE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56743"/>
    <xdr:sp macro="" textlink="">
      <xdr:nvSpPr>
        <xdr:cNvPr id="4607" name="Text Box 15">
          <a:extLst>
            <a:ext uri="{FF2B5EF4-FFF2-40B4-BE49-F238E27FC236}">
              <a16:creationId xmlns:a16="http://schemas.microsoft.com/office/drawing/2014/main" id="{00000000-0008-0000-0500-0000FF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08" name="Text Box 15">
          <a:extLst>
            <a:ext uri="{FF2B5EF4-FFF2-40B4-BE49-F238E27FC236}">
              <a16:creationId xmlns:a16="http://schemas.microsoft.com/office/drawing/2014/main" id="{00000000-0008-0000-0500-000000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609" name="Text Box 15">
          <a:extLst>
            <a:ext uri="{FF2B5EF4-FFF2-40B4-BE49-F238E27FC236}">
              <a16:creationId xmlns:a16="http://schemas.microsoft.com/office/drawing/2014/main" id="{00000000-0008-0000-0500-00000112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0" name="Text Box 15">
          <a:extLst>
            <a:ext uri="{FF2B5EF4-FFF2-40B4-BE49-F238E27FC236}">
              <a16:creationId xmlns:a16="http://schemas.microsoft.com/office/drawing/2014/main" id="{00000000-0008-0000-0500-000002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1" name="Text Box 15">
          <a:extLst>
            <a:ext uri="{FF2B5EF4-FFF2-40B4-BE49-F238E27FC236}">
              <a16:creationId xmlns:a16="http://schemas.microsoft.com/office/drawing/2014/main" id="{00000000-0008-0000-0500-000003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2" name="Text Box 15">
          <a:extLst>
            <a:ext uri="{FF2B5EF4-FFF2-40B4-BE49-F238E27FC236}">
              <a16:creationId xmlns:a16="http://schemas.microsoft.com/office/drawing/2014/main" id="{00000000-0008-0000-0500-000004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3" name="Text Box 15">
          <a:extLst>
            <a:ext uri="{FF2B5EF4-FFF2-40B4-BE49-F238E27FC236}">
              <a16:creationId xmlns:a16="http://schemas.microsoft.com/office/drawing/2014/main" id="{00000000-0008-0000-0500-000005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4" name="Text Box 15">
          <a:extLst>
            <a:ext uri="{FF2B5EF4-FFF2-40B4-BE49-F238E27FC236}">
              <a16:creationId xmlns:a16="http://schemas.microsoft.com/office/drawing/2014/main" id="{00000000-0008-0000-0500-000006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5" name="Text Box 15">
          <a:extLst>
            <a:ext uri="{FF2B5EF4-FFF2-40B4-BE49-F238E27FC236}">
              <a16:creationId xmlns:a16="http://schemas.microsoft.com/office/drawing/2014/main" id="{00000000-0008-0000-0500-000007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6" name="Text Box 15">
          <a:extLst>
            <a:ext uri="{FF2B5EF4-FFF2-40B4-BE49-F238E27FC236}">
              <a16:creationId xmlns:a16="http://schemas.microsoft.com/office/drawing/2014/main" id="{00000000-0008-0000-0500-000008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7" name="Text Box 15">
          <a:extLst>
            <a:ext uri="{FF2B5EF4-FFF2-40B4-BE49-F238E27FC236}">
              <a16:creationId xmlns:a16="http://schemas.microsoft.com/office/drawing/2014/main" id="{00000000-0008-0000-0500-000009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18" name="Text Box 15">
          <a:extLst>
            <a:ext uri="{FF2B5EF4-FFF2-40B4-BE49-F238E27FC236}">
              <a16:creationId xmlns:a16="http://schemas.microsoft.com/office/drawing/2014/main" id="{00000000-0008-0000-0500-00000A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19" name="Text Box 15">
          <a:extLst>
            <a:ext uri="{FF2B5EF4-FFF2-40B4-BE49-F238E27FC236}">
              <a16:creationId xmlns:a16="http://schemas.microsoft.com/office/drawing/2014/main" id="{00000000-0008-0000-0500-00000B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0" name="Text Box 15">
          <a:extLst>
            <a:ext uri="{FF2B5EF4-FFF2-40B4-BE49-F238E27FC236}">
              <a16:creationId xmlns:a16="http://schemas.microsoft.com/office/drawing/2014/main" id="{00000000-0008-0000-0500-00000C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1" name="Text Box 15">
          <a:extLst>
            <a:ext uri="{FF2B5EF4-FFF2-40B4-BE49-F238E27FC236}">
              <a16:creationId xmlns:a16="http://schemas.microsoft.com/office/drawing/2014/main" id="{00000000-0008-0000-0500-00000D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2" name="Text Box 15">
          <a:extLst>
            <a:ext uri="{FF2B5EF4-FFF2-40B4-BE49-F238E27FC236}">
              <a16:creationId xmlns:a16="http://schemas.microsoft.com/office/drawing/2014/main" id="{00000000-0008-0000-0500-00000E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3" name="Text Box 15">
          <a:extLst>
            <a:ext uri="{FF2B5EF4-FFF2-40B4-BE49-F238E27FC236}">
              <a16:creationId xmlns:a16="http://schemas.microsoft.com/office/drawing/2014/main" id="{00000000-0008-0000-0500-00000F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4" name="Text Box 15">
          <a:extLst>
            <a:ext uri="{FF2B5EF4-FFF2-40B4-BE49-F238E27FC236}">
              <a16:creationId xmlns:a16="http://schemas.microsoft.com/office/drawing/2014/main" id="{00000000-0008-0000-0500-000010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5" name="Text Box 15">
          <a:extLst>
            <a:ext uri="{FF2B5EF4-FFF2-40B4-BE49-F238E27FC236}">
              <a16:creationId xmlns:a16="http://schemas.microsoft.com/office/drawing/2014/main" id="{00000000-0008-0000-0500-000011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6" name="Text Box 15">
          <a:extLst>
            <a:ext uri="{FF2B5EF4-FFF2-40B4-BE49-F238E27FC236}">
              <a16:creationId xmlns:a16="http://schemas.microsoft.com/office/drawing/2014/main" id="{00000000-0008-0000-0500-000012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7" name="Text Box 15">
          <a:extLst>
            <a:ext uri="{FF2B5EF4-FFF2-40B4-BE49-F238E27FC236}">
              <a16:creationId xmlns:a16="http://schemas.microsoft.com/office/drawing/2014/main" id="{00000000-0008-0000-0500-000013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8" name="Text Box 15">
          <a:extLst>
            <a:ext uri="{FF2B5EF4-FFF2-40B4-BE49-F238E27FC236}">
              <a16:creationId xmlns:a16="http://schemas.microsoft.com/office/drawing/2014/main" id="{00000000-0008-0000-0500-000014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629" name="Text Box 15">
          <a:extLst>
            <a:ext uri="{FF2B5EF4-FFF2-40B4-BE49-F238E27FC236}">
              <a16:creationId xmlns:a16="http://schemas.microsoft.com/office/drawing/2014/main" id="{00000000-0008-0000-0500-000015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0" name="Text Box 15">
          <a:extLst>
            <a:ext uri="{FF2B5EF4-FFF2-40B4-BE49-F238E27FC236}">
              <a16:creationId xmlns:a16="http://schemas.microsoft.com/office/drawing/2014/main" id="{00000000-0008-0000-0500-00001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1" name="Text Box 15">
          <a:extLst>
            <a:ext uri="{FF2B5EF4-FFF2-40B4-BE49-F238E27FC236}">
              <a16:creationId xmlns:a16="http://schemas.microsoft.com/office/drawing/2014/main" id="{00000000-0008-0000-0500-000017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632" name="Text Box 15">
          <a:extLst>
            <a:ext uri="{FF2B5EF4-FFF2-40B4-BE49-F238E27FC236}">
              <a16:creationId xmlns:a16="http://schemas.microsoft.com/office/drawing/2014/main" id="{00000000-0008-0000-0500-000018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3" name="Text Box 15">
          <a:extLst>
            <a:ext uri="{FF2B5EF4-FFF2-40B4-BE49-F238E27FC236}">
              <a16:creationId xmlns:a16="http://schemas.microsoft.com/office/drawing/2014/main" id="{00000000-0008-0000-0500-00001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4" name="Text Box 15">
          <a:extLst>
            <a:ext uri="{FF2B5EF4-FFF2-40B4-BE49-F238E27FC236}">
              <a16:creationId xmlns:a16="http://schemas.microsoft.com/office/drawing/2014/main" id="{00000000-0008-0000-0500-00001A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4635" name="Text Box 15">
          <a:extLst>
            <a:ext uri="{FF2B5EF4-FFF2-40B4-BE49-F238E27FC236}">
              <a16:creationId xmlns:a16="http://schemas.microsoft.com/office/drawing/2014/main" id="{00000000-0008-0000-0500-00001B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6" name="Text Box 15">
          <a:extLst>
            <a:ext uri="{FF2B5EF4-FFF2-40B4-BE49-F238E27FC236}">
              <a16:creationId xmlns:a16="http://schemas.microsoft.com/office/drawing/2014/main" id="{00000000-0008-0000-0500-00001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7" name="Text Box 15">
          <a:extLst>
            <a:ext uri="{FF2B5EF4-FFF2-40B4-BE49-F238E27FC236}">
              <a16:creationId xmlns:a16="http://schemas.microsoft.com/office/drawing/2014/main" id="{00000000-0008-0000-0500-00001D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8" name="Text Box 15">
          <a:extLst>
            <a:ext uri="{FF2B5EF4-FFF2-40B4-BE49-F238E27FC236}">
              <a16:creationId xmlns:a16="http://schemas.microsoft.com/office/drawing/2014/main" id="{00000000-0008-0000-0500-00001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9" name="Text Box 15">
          <a:extLst>
            <a:ext uri="{FF2B5EF4-FFF2-40B4-BE49-F238E27FC236}">
              <a16:creationId xmlns:a16="http://schemas.microsoft.com/office/drawing/2014/main" id="{00000000-0008-0000-0500-00001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0" name="Text Box 15">
          <a:extLst>
            <a:ext uri="{FF2B5EF4-FFF2-40B4-BE49-F238E27FC236}">
              <a16:creationId xmlns:a16="http://schemas.microsoft.com/office/drawing/2014/main" id="{00000000-0008-0000-0500-00002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1" name="Text Box 15">
          <a:extLst>
            <a:ext uri="{FF2B5EF4-FFF2-40B4-BE49-F238E27FC236}">
              <a16:creationId xmlns:a16="http://schemas.microsoft.com/office/drawing/2014/main" id="{00000000-0008-0000-0500-00002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2" name="Text Box 15">
          <a:extLst>
            <a:ext uri="{FF2B5EF4-FFF2-40B4-BE49-F238E27FC236}">
              <a16:creationId xmlns:a16="http://schemas.microsoft.com/office/drawing/2014/main" id="{00000000-0008-0000-0500-00002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3" name="Text Box 15">
          <a:extLst>
            <a:ext uri="{FF2B5EF4-FFF2-40B4-BE49-F238E27FC236}">
              <a16:creationId xmlns:a16="http://schemas.microsoft.com/office/drawing/2014/main" id="{00000000-0008-0000-0500-00002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4" name="Text Box 15">
          <a:extLst>
            <a:ext uri="{FF2B5EF4-FFF2-40B4-BE49-F238E27FC236}">
              <a16:creationId xmlns:a16="http://schemas.microsoft.com/office/drawing/2014/main" id="{00000000-0008-0000-0500-00002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5" name="Text Box 15">
          <a:extLst>
            <a:ext uri="{FF2B5EF4-FFF2-40B4-BE49-F238E27FC236}">
              <a16:creationId xmlns:a16="http://schemas.microsoft.com/office/drawing/2014/main" id="{00000000-0008-0000-0500-00002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6" name="Text Box 15">
          <a:extLst>
            <a:ext uri="{FF2B5EF4-FFF2-40B4-BE49-F238E27FC236}">
              <a16:creationId xmlns:a16="http://schemas.microsoft.com/office/drawing/2014/main" id="{00000000-0008-0000-0500-00002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7" name="Text Box 15">
          <a:extLst>
            <a:ext uri="{FF2B5EF4-FFF2-40B4-BE49-F238E27FC236}">
              <a16:creationId xmlns:a16="http://schemas.microsoft.com/office/drawing/2014/main" id="{00000000-0008-0000-0500-00002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8" name="Text Box 15">
          <a:extLst>
            <a:ext uri="{FF2B5EF4-FFF2-40B4-BE49-F238E27FC236}">
              <a16:creationId xmlns:a16="http://schemas.microsoft.com/office/drawing/2014/main" id="{00000000-0008-0000-0500-00002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9" name="Text Box 15">
          <a:extLst>
            <a:ext uri="{FF2B5EF4-FFF2-40B4-BE49-F238E27FC236}">
              <a16:creationId xmlns:a16="http://schemas.microsoft.com/office/drawing/2014/main" id="{00000000-0008-0000-0500-00002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0" name="Text Box 15">
          <a:extLst>
            <a:ext uri="{FF2B5EF4-FFF2-40B4-BE49-F238E27FC236}">
              <a16:creationId xmlns:a16="http://schemas.microsoft.com/office/drawing/2014/main" id="{00000000-0008-0000-0500-00002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1" name="Text Box 15">
          <a:extLst>
            <a:ext uri="{FF2B5EF4-FFF2-40B4-BE49-F238E27FC236}">
              <a16:creationId xmlns:a16="http://schemas.microsoft.com/office/drawing/2014/main" id="{00000000-0008-0000-0500-00002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2" name="Text Box 15">
          <a:extLst>
            <a:ext uri="{FF2B5EF4-FFF2-40B4-BE49-F238E27FC236}">
              <a16:creationId xmlns:a16="http://schemas.microsoft.com/office/drawing/2014/main" id="{00000000-0008-0000-0500-00002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3" name="Text Box 15">
          <a:extLst>
            <a:ext uri="{FF2B5EF4-FFF2-40B4-BE49-F238E27FC236}">
              <a16:creationId xmlns:a16="http://schemas.microsoft.com/office/drawing/2014/main" id="{00000000-0008-0000-0500-00002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4" name="Text Box 15">
          <a:extLst>
            <a:ext uri="{FF2B5EF4-FFF2-40B4-BE49-F238E27FC236}">
              <a16:creationId xmlns:a16="http://schemas.microsoft.com/office/drawing/2014/main" id="{00000000-0008-0000-0500-00002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5" name="Text Box 15">
          <a:extLst>
            <a:ext uri="{FF2B5EF4-FFF2-40B4-BE49-F238E27FC236}">
              <a16:creationId xmlns:a16="http://schemas.microsoft.com/office/drawing/2014/main" id="{00000000-0008-0000-0500-00002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6" name="Text Box 15">
          <a:extLst>
            <a:ext uri="{FF2B5EF4-FFF2-40B4-BE49-F238E27FC236}">
              <a16:creationId xmlns:a16="http://schemas.microsoft.com/office/drawing/2014/main" id="{00000000-0008-0000-0500-00003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7" name="Text Box 15">
          <a:extLst>
            <a:ext uri="{FF2B5EF4-FFF2-40B4-BE49-F238E27FC236}">
              <a16:creationId xmlns:a16="http://schemas.microsoft.com/office/drawing/2014/main" id="{00000000-0008-0000-0500-00003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8" name="Text Box 15">
          <a:extLst>
            <a:ext uri="{FF2B5EF4-FFF2-40B4-BE49-F238E27FC236}">
              <a16:creationId xmlns:a16="http://schemas.microsoft.com/office/drawing/2014/main" id="{00000000-0008-0000-0500-00003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59" name="Text Box 15">
          <a:extLst>
            <a:ext uri="{FF2B5EF4-FFF2-40B4-BE49-F238E27FC236}">
              <a16:creationId xmlns:a16="http://schemas.microsoft.com/office/drawing/2014/main" id="{00000000-0008-0000-0500-000033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0" name="Text Box 15">
          <a:extLst>
            <a:ext uri="{FF2B5EF4-FFF2-40B4-BE49-F238E27FC236}">
              <a16:creationId xmlns:a16="http://schemas.microsoft.com/office/drawing/2014/main" id="{00000000-0008-0000-0500-00003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1" name="Text Box 15">
          <a:extLst>
            <a:ext uri="{FF2B5EF4-FFF2-40B4-BE49-F238E27FC236}">
              <a16:creationId xmlns:a16="http://schemas.microsoft.com/office/drawing/2014/main" id="{00000000-0008-0000-0500-000035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62" name="Text Box 15">
          <a:extLst>
            <a:ext uri="{FF2B5EF4-FFF2-40B4-BE49-F238E27FC236}">
              <a16:creationId xmlns:a16="http://schemas.microsoft.com/office/drawing/2014/main" id="{00000000-0008-0000-0500-000036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3" name="Text Box 15">
          <a:extLst>
            <a:ext uri="{FF2B5EF4-FFF2-40B4-BE49-F238E27FC236}">
              <a16:creationId xmlns:a16="http://schemas.microsoft.com/office/drawing/2014/main" id="{00000000-0008-0000-0500-00003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4" name="Text Box 15">
          <a:extLst>
            <a:ext uri="{FF2B5EF4-FFF2-40B4-BE49-F238E27FC236}">
              <a16:creationId xmlns:a16="http://schemas.microsoft.com/office/drawing/2014/main" id="{00000000-0008-0000-0500-000038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56743"/>
    <xdr:sp macro="" textlink="">
      <xdr:nvSpPr>
        <xdr:cNvPr id="4665" name="Text Box 15">
          <a:extLst>
            <a:ext uri="{FF2B5EF4-FFF2-40B4-BE49-F238E27FC236}">
              <a16:creationId xmlns:a16="http://schemas.microsoft.com/office/drawing/2014/main" id="{00000000-0008-0000-0500-000039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6" name="Text Box 15">
          <a:extLst>
            <a:ext uri="{FF2B5EF4-FFF2-40B4-BE49-F238E27FC236}">
              <a16:creationId xmlns:a16="http://schemas.microsoft.com/office/drawing/2014/main" id="{00000000-0008-0000-0500-00003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7" name="Text Box 15">
          <a:extLst>
            <a:ext uri="{FF2B5EF4-FFF2-40B4-BE49-F238E27FC236}">
              <a16:creationId xmlns:a16="http://schemas.microsoft.com/office/drawing/2014/main" id="{00000000-0008-0000-0500-00003B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8" name="Text Box 15">
          <a:extLst>
            <a:ext uri="{FF2B5EF4-FFF2-40B4-BE49-F238E27FC236}">
              <a16:creationId xmlns:a16="http://schemas.microsoft.com/office/drawing/2014/main" id="{00000000-0008-0000-0500-00003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9" name="Text Box 15">
          <a:extLst>
            <a:ext uri="{FF2B5EF4-FFF2-40B4-BE49-F238E27FC236}">
              <a16:creationId xmlns:a16="http://schemas.microsoft.com/office/drawing/2014/main" id="{00000000-0008-0000-0500-00003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0" name="Text Box 15">
          <a:extLst>
            <a:ext uri="{FF2B5EF4-FFF2-40B4-BE49-F238E27FC236}">
              <a16:creationId xmlns:a16="http://schemas.microsoft.com/office/drawing/2014/main" id="{00000000-0008-0000-0500-00003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1" name="Text Box 15">
          <a:extLst>
            <a:ext uri="{FF2B5EF4-FFF2-40B4-BE49-F238E27FC236}">
              <a16:creationId xmlns:a16="http://schemas.microsoft.com/office/drawing/2014/main" id="{00000000-0008-0000-0500-00003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2" name="Text Box 15">
          <a:extLst>
            <a:ext uri="{FF2B5EF4-FFF2-40B4-BE49-F238E27FC236}">
              <a16:creationId xmlns:a16="http://schemas.microsoft.com/office/drawing/2014/main" id="{00000000-0008-0000-0500-00004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3" name="Text Box 15">
          <a:extLst>
            <a:ext uri="{FF2B5EF4-FFF2-40B4-BE49-F238E27FC236}">
              <a16:creationId xmlns:a16="http://schemas.microsoft.com/office/drawing/2014/main" id="{00000000-0008-0000-0500-00004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4" name="Text Box 15">
          <a:extLst>
            <a:ext uri="{FF2B5EF4-FFF2-40B4-BE49-F238E27FC236}">
              <a16:creationId xmlns:a16="http://schemas.microsoft.com/office/drawing/2014/main" id="{00000000-0008-0000-0500-00004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5" name="Text Box 15">
          <a:extLst>
            <a:ext uri="{FF2B5EF4-FFF2-40B4-BE49-F238E27FC236}">
              <a16:creationId xmlns:a16="http://schemas.microsoft.com/office/drawing/2014/main" id="{00000000-0008-0000-0500-00004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6" name="Text Box 15">
          <a:extLst>
            <a:ext uri="{FF2B5EF4-FFF2-40B4-BE49-F238E27FC236}">
              <a16:creationId xmlns:a16="http://schemas.microsoft.com/office/drawing/2014/main" id="{00000000-0008-0000-0500-00004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7" name="Text Box 15">
          <a:extLst>
            <a:ext uri="{FF2B5EF4-FFF2-40B4-BE49-F238E27FC236}">
              <a16:creationId xmlns:a16="http://schemas.microsoft.com/office/drawing/2014/main" id="{00000000-0008-0000-0500-00004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8" name="Text Box 15">
          <a:extLst>
            <a:ext uri="{FF2B5EF4-FFF2-40B4-BE49-F238E27FC236}">
              <a16:creationId xmlns:a16="http://schemas.microsoft.com/office/drawing/2014/main" id="{00000000-0008-0000-0500-00004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9" name="Text Box 15">
          <a:extLst>
            <a:ext uri="{FF2B5EF4-FFF2-40B4-BE49-F238E27FC236}">
              <a16:creationId xmlns:a16="http://schemas.microsoft.com/office/drawing/2014/main" id="{00000000-0008-0000-0500-00004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0" name="Text Box 15">
          <a:extLst>
            <a:ext uri="{FF2B5EF4-FFF2-40B4-BE49-F238E27FC236}">
              <a16:creationId xmlns:a16="http://schemas.microsoft.com/office/drawing/2014/main" id="{00000000-0008-0000-0500-00004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1" name="Text Box 15">
          <a:extLst>
            <a:ext uri="{FF2B5EF4-FFF2-40B4-BE49-F238E27FC236}">
              <a16:creationId xmlns:a16="http://schemas.microsoft.com/office/drawing/2014/main" id="{00000000-0008-0000-0500-00004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2" name="Text Box 15">
          <a:extLst>
            <a:ext uri="{FF2B5EF4-FFF2-40B4-BE49-F238E27FC236}">
              <a16:creationId xmlns:a16="http://schemas.microsoft.com/office/drawing/2014/main" id="{00000000-0008-0000-0500-00004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3" name="Text Box 15">
          <a:extLst>
            <a:ext uri="{FF2B5EF4-FFF2-40B4-BE49-F238E27FC236}">
              <a16:creationId xmlns:a16="http://schemas.microsoft.com/office/drawing/2014/main" id="{00000000-0008-0000-0500-00004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4" name="Text Box 15">
          <a:extLst>
            <a:ext uri="{FF2B5EF4-FFF2-40B4-BE49-F238E27FC236}">
              <a16:creationId xmlns:a16="http://schemas.microsoft.com/office/drawing/2014/main" id="{00000000-0008-0000-0500-00004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5" name="Text Box 15">
          <a:extLst>
            <a:ext uri="{FF2B5EF4-FFF2-40B4-BE49-F238E27FC236}">
              <a16:creationId xmlns:a16="http://schemas.microsoft.com/office/drawing/2014/main" id="{00000000-0008-0000-0500-00004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6" name="Text Box 15">
          <a:extLst>
            <a:ext uri="{FF2B5EF4-FFF2-40B4-BE49-F238E27FC236}">
              <a16:creationId xmlns:a16="http://schemas.microsoft.com/office/drawing/2014/main" id="{00000000-0008-0000-0500-00004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7" name="Text Box 15">
          <a:extLst>
            <a:ext uri="{FF2B5EF4-FFF2-40B4-BE49-F238E27FC236}">
              <a16:creationId xmlns:a16="http://schemas.microsoft.com/office/drawing/2014/main" id="{00000000-0008-0000-0500-00004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8" name="Text Box 15">
          <a:extLst>
            <a:ext uri="{FF2B5EF4-FFF2-40B4-BE49-F238E27FC236}">
              <a16:creationId xmlns:a16="http://schemas.microsoft.com/office/drawing/2014/main" id="{00000000-0008-0000-0500-00005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9" name="Text Box 15">
          <a:extLst>
            <a:ext uri="{FF2B5EF4-FFF2-40B4-BE49-F238E27FC236}">
              <a16:creationId xmlns:a16="http://schemas.microsoft.com/office/drawing/2014/main" id="{00000000-0008-0000-0500-00005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0" name="Text Box 15">
          <a:extLst>
            <a:ext uri="{FF2B5EF4-FFF2-40B4-BE49-F238E27FC236}">
              <a16:creationId xmlns:a16="http://schemas.microsoft.com/office/drawing/2014/main" id="{00000000-0008-0000-0500-00005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1" name="Text Box 15">
          <a:extLst>
            <a:ext uri="{FF2B5EF4-FFF2-40B4-BE49-F238E27FC236}">
              <a16:creationId xmlns:a16="http://schemas.microsoft.com/office/drawing/2014/main" id="{00000000-0008-0000-0500-00005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2" name="Text Box 15">
          <a:extLst>
            <a:ext uri="{FF2B5EF4-FFF2-40B4-BE49-F238E27FC236}">
              <a16:creationId xmlns:a16="http://schemas.microsoft.com/office/drawing/2014/main" id="{00000000-0008-0000-0500-00005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3" name="Text Box 15">
          <a:extLst>
            <a:ext uri="{FF2B5EF4-FFF2-40B4-BE49-F238E27FC236}">
              <a16:creationId xmlns:a16="http://schemas.microsoft.com/office/drawing/2014/main" id="{00000000-0008-0000-0500-00005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4" name="Text Box 15">
          <a:extLst>
            <a:ext uri="{FF2B5EF4-FFF2-40B4-BE49-F238E27FC236}">
              <a16:creationId xmlns:a16="http://schemas.microsoft.com/office/drawing/2014/main" id="{00000000-0008-0000-0500-00005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5" name="Text Box 15">
          <a:extLst>
            <a:ext uri="{FF2B5EF4-FFF2-40B4-BE49-F238E27FC236}">
              <a16:creationId xmlns:a16="http://schemas.microsoft.com/office/drawing/2014/main" id="{00000000-0008-0000-0500-00005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6" name="Text Box 15">
          <a:extLst>
            <a:ext uri="{FF2B5EF4-FFF2-40B4-BE49-F238E27FC236}">
              <a16:creationId xmlns:a16="http://schemas.microsoft.com/office/drawing/2014/main" id="{00000000-0008-0000-0500-00005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7" name="Text Box 15">
          <a:extLst>
            <a:ext uri="{FF2B5EF4-FFF2-40B4-BE49-F238E27FC236}">
              <a16:creationId xmlns:a16="http://schemas.microsoft.com/office/drawing/2014/main" id="{00000000-0008-0000-0500-000059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8" name="Text Box 15">
          <a:extLst>
            <a:ext uri="{FF2B5EF4-FFF2-40B4-BE49-F238E27FC236}">
              <a16:creationId xmlns:a16="http://schemas.microsoft.com/office/drawing/2014/main" id="{00000000-0008-0000-0500-00005A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9" name="Text Box 15">
          <a:extLst>
            <a:ext uri="{FF2B5EF4-FFF2-40B4-BE49-F238E27FC236}">
              <a16:creationId xmlns:a16="http://schemas.microsoft.com/office/drawing/2014/main" id="{00000000-0008-0000-0500-00005B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0" name="Text Box 15">
          <a:extLst>
            <a:ext uri="{FF2B5EF4-FFF2-40B4-BE49-F238E27FC236}">
              <a16:creationId xmlns:a16="http://schemas.microsoft.com/office/drawing/2014/main" id="{00000000-0008-0000-0500-00005C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1" name="Text Box 15">
          <a:extLst>
            <a:ext uri="{FF2B5EF4-FFF2-40B4-BE49-F238E27FC236}">
              <a16:creationId xmlns:a16="http://schemas.microsoft.com/office/drawing/2014/main" id="{00000000-0008-0000-0500-00005D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2" name="Text Box 15">
          <a:extLst>
            <a:ext uri="{FF2B5EF4-FFF2-40B4-BE49-F238E27FC236}">
              <a16:creationId xmlns:a16="http://schemas.microsoft.com/office/drawing/2014/main" id="{00000000-0008-0000-0500-00005E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3" name="Text Box 15">
          <a:extLst>
            <a:ext uri="{FF2B5EF4-FFF2-40B4-BE49-F238E27FC236}">
              <a16:creationId xmlns:a16="http://schemas.microsoft.com/office/drawing/2014/main" id="{00000000-0008-0000-0500-00005F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4" name="Text Box 15">
          <a:extLst>
            <a:ext uri="{FF2B5EF4-FFF2-40B4-BE49-F238E27FC236}">
              <a16:creationId xmlns:a16="http://schemas.microsoft.com/office/drawing/2014/main" id="{00000000-0008-0000-0500-000060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5" name="Text Box 15">
          <a:extLst>
            <a:ext uri="{FF2B5EF4-FFF2-40B4-BE49-F238E27FC236}">
              <a16:creationId xmlns:a16="http://schemas.microsoft.com/office/drawing/2014/main" id="{00000000-0008-0000-0500-00006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6" name="Text Box 15">
          <a:extLst>
            <a:ext uri="{FF2B5EF4-FFF2-40B4-BE49-F238E27FC236}">
              <a16:creationId xmlns:a16="http://schemas.microsoft.com/office/drawing/2014/main" id="{00000000-0008-0000-0500-00006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7" name="Text Box 15">
          <a:extLst>
            <a:ext uri="{FF2B5EF4-FFF2-40B4-BE49-F238E27FC236}">
              <a16:creationId xmlns:a16="http://schemas.microsoft.com/office/drawing/2014/main" id="{00000000-0008-0000-0500-00006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8" name="Text Box 15">
          <a:extLst>
            <a:ext uri="{FF2B5EF4-FFF2-40B4-BE49-F238E27FC236}">
              <a16:creationId xmlns:a16="http://schemas.microsoft.com/office/drawing/2014/main" id="{00000000-0008-0000-0500-00006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9" name="Text Box 15">
          <a:extLst>
            <a:ext uri="{FF2B5EF4-FFF2-40B4-BE49-F238E27FC236}">
              <a16:creationId xmlns:a16="http://schemas.microsoft.com/office/drawing/2014/main" id="{00000000-0008-0000-0500-00006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10" name="Text Box 15">
          <a:extLst>
            <a:ext uri="{FF2B5EF4-FFF2-40B4-BE49-F238E27FC236}">
              <a16:creationId xmlns:a16="http://schemas.microsoft.com/office/drawing/2014/main" id="{00000000-0008-0000-0500-00006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11" name="Text Box 15">
          <a:extLst>
            <a:ext uri="{FF2B5EF4-FFF2-40B4-BE49-F238E27FC236}">
              <a16:creationId xmlns:a16="http://schemas.microsoft.com/office/drawing/2014/main" id="{00000000-0008-0000-0500-00006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12" name="Text Box 15">
          <a:extLst>
            <a:ext uri="{FF2B5EF4-FFF2-40B4-BE49-F238E27FC236}">
              <a16:creationId xmlns:a16="http://schemas.microsoft.com/office/drawing/2014/main" id="{00000000-0008-0000-0500-00006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127</xdr:row>
      <xdr:rowOff>0</xdr:rowOff>
    </xdr:from>
    <xdr:to>
      <xdr:col>4</xdr:col>
      <xdr:colOff>90438</xdr:colOff>
      <xdr:row>132</xdr:row>
      <xdr:rowOff>41459</xdr:rowOff>
    </xdr:to>
    <xdr:sp macro="" textlink="">
      <xdr:nvSpPr>
        <xdr:cNvPr id="2" name="Text Box 15">
          <a:extLst>
            <a:ext uri="{FF2B5EF4-FFF2-40B4-BE49-F238E27FC236}">
              <a16:creationId xmlns:a16="http://schemas.microsoft.com/office/drawing/2014/main" id="{DDC9161A-3AF4-446A-A2BA-ECF150A43AA8}"/>
            </a:ext>
          </a:extLst>
        </xdr:cNvPr>
        <xdr:cNvSpPr txBox="1">
          <a:spLocks noChangeArrowheads="1"/>
        </xdr:cNvSpPr>
      </xdr:nvSpPr>
      <xdr:spPr bwMode="auto">
        <a:xfrm>
          <a:off x="4743450" y="52539900"/>
          <a:ext cx="90438" cy="9463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3" name="Text Box 16">
          <a:extLst>
            <a:ext uri="{FF2B5EF4-FFF2-40B4-BE49-F238E27FC236}">
              <a16:creationId xmlns:a16="http://schemas.microsoft.com/office/drawing/2014/main" id="{55A08D92-8BBB-47E2-9FF2-1409A899A619}"/>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4" name="Text Box 17">
          <a:extLst>
            <a:ext uri="{FF2B5EF4-FFF2-40B4-BE49-F238E27FC236}">
              <a16:creationId xmlns:a16="http://schemas.microsoft.com/office/drawing/2014/main" id="{791CE3F0-98AE-4388-B867-50A0A80BDE3D}"/>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5" name="Text Box 18">
          <a:extLst>
            <a:ext uri="{FF2B5EF4-FFF2-40B4-BE49-F238E27FC236}">
              <a16:creationId xmlns:a16="http://schemas.microsoft.com/office/drawing/2014/main" id="{3E89A400-8DC8-4891-BD51-CB059FFA673C}"/>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 name="Text Box 19">
          <a:extLst>
            <a:ext uri="{FF2B5EF4-FFF2-40B4-BE49-F238E27FC236}">
              <a16:creationId xmlns:a16="http://schemas.microsoft.com/office/drawing/2014/main" id="{7AB6D175-B80F-45CC-B8B8-21AEBED0106C}"/>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504825</xdr:rowOff>
    </xdr:from>
    <xdr:to>
      <xdr:col>4</xdr:col>
      <xdr:colOff>95250</xdr:colOff>
      <xdr:row>14</xdr:row>
      <xdr:rowOff>89310</xdr:rowOff>
    </xdr:to>
    <xdr:sp macro="" textlink="">
      <xdr:nvSpPr>
        <xdr:cNvPr id="7" name="Text Box 15">
          <a:extLst>
            <a:ext uri="{FF2B5EF4-FFF2-40B4-BE49-F238E27FC236}">
              <a16:creationId xmlns:a16="http://schemas.microsoft.com/office/drawing/2014/main" id="{0851F71F-AF4D-4C13-B2FA-AE1A16342881}"/>
            </a:ext>
          </a:extLst>
        </xdr:cNvPr>
        <xdr:cNvSpPr txBox="1">
          <a:spLocks noChangeArrowheads="1"/>
        </xdr:cNvSpPr>
      </xdr:nvSpPr>
      <xdr:spPr bwMode="auto">
        <a:xfrm>
          <a:off x="4743450" y="10191750"/>
          <a:ext cx="95250" cy="4607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127</xdr:row>
      <xdr:rowOff>0</xdr:rowOff>
    </xdr:from>
    <xdr:ext cx="95250" cy="213632"/>
    <xdr:sp macro="" textlink="">
      <xdr:nvSpPr>
        <xdr:cNvPr id="8" name="Text Box 15">
          <a:extLst>
            <a:ext uri="{FF2B5EF4-FFF2-40B4-BE49-F238E27FC236}">
              <a16:creationId xmlns:a16="http://schemas.microsoft.com/office/drawing/2014/main" id="{0463A448-C2AC-440F-ADF9-497E2B77A0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 name="Text Box 15">
          <a:extLst>
            <a:ext uri="{FF2B5EF4-FFF2-40B4-BE49-F238E27FC236}">
              <a16:creationId xmlns:a16="http://schemas.microsoft.com/office/drawing/2014/main" id="{AAFE73DD-4EDD-4504-974A-09D76E62D3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 name="Text Box 15">
          <a:extLst>
            <a:ext uri="{FF2B5EF4-FFF2-40B4-BE49-F238E27FC236}">
              <a16:creationId xmlns:a16="http://schemas.microsoft.com/office/drawing/2014/main" id="{114F2D80-A980-434F-A6F5-7FE7AE9B970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 name="Text Box 15">
          <a:extLst>
            <a:ext uri="{FF2B5EF4-FFF2-40B4-BE49-F238E27FC236}">
              <a16:creationId xmlns:a16="http://schemas.microsoft.com/office/drawing/2014/main" id="{4C136D3D-D01C-4137-8285-712E07B883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 name="Text Box 15">
          <a:extLst>
            <a:ext uri="{FF2B5EF4-FFF2-40B4-BE49-F238E27FC236}">
              <a16:creationId xmlns:a16="http://schemas.microsoft.com/office/drawing/2014/main" id="{CFDA76B2-5C9F-442B-A229-5C5771935C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 name="Text Box 15">
          <a:extLst>
            <a:ext uri="{FF2B5EF4-FFF2-40B4-BE49-F238E27FC236}">
              <a16:creationId xmlns:a16="http://schemas.microsoft.com/office/drawing/2014/main" id="{035B8D14-AB3B-4440-9639-C878AE09E0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 name="Text Box 15">
          <a:extLst>
            <a:ext uri="{FF2B5EF4-FFF2-40B4-BE49-F238E27FC236}">
              <a16:creationId xmlns:a16="http://schemas.microsoft.com/office/drawing/2014/main" id="{F1C7FA9B-F443-429B-A20F-AEB211BAE49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 name="Text Box 15">
          <a:extLst>
            <a:ext uri="{FF2B5EF4-FFF2-40B4-BE49-F238E27FC236}">
              <a16:creationId xmlns:a16="http://schemas.microsoft.com/office/drawing/2014/main" id="{2540CB19-798E-42E9-8337-F5448E088B9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 name="Text Box 15">
          <a:extLst>
            <a:ext uri="{FF2B5EF4-FFF2-40B4-BE49-F238E27FC236}">
              <a16:creationId xmlns:a16="http://schemas.microsoft.com/office/drawing/2014/main" id="{D9EC1288-F87C-4683-AA3E-48DF01F1BF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 name="Text Box 15">
          <a:extLst>
            <a:ext uri="{FF2B5EF4-FFF2-40B4-BE49-F238E27FC236}">
              <a16:creationId xmlns:a16="http://schemas.microsoft.com/office/drawing/2014/main" id="{9D91250E-46F3-4263-9EA0-4B1AEC6CFA2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 name="Text Box 15">
          <a:extLst>
            <a:ext uri="{FF2B5EF4-FFF2-40B4-BE49-F238E27FC236}">
              <a16:creationId xmlns:a16="http://schemas.microsoft.com/office/drawing/2014/main" id="{8D06141E-D855-4524-AC0B-A9A95138D50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 name="Text Box 15">
          <a:extLst>
            <a:ext uri="{FF2B5EF4-FFF2-40B4-BE49-F238E27FC236}">
              <a16:creationId xmlns:a16="http://schemas.microsoft.com/office/drawing/2014/main" id="{42F5ACD3-80AE-464D-A621-E4BD51BF71C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 name="Text Box 15">
          <a:extLst>
            <a:ext uri="{FF2B5EF4-FFF2-40B4-BE49-F238E27FC236}">
              <a16:creationId xmlns:a16="http://schemas.microsoft.com/office/drawing/2014/main" id="{FFA5A961-FEDF-4957-9B16-30E1416099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 name="Text Box 15">
          <a:extLst>
            <a:ext uri="{FF2B5EF4-FFF2-40B4-BE49-F238E27FC236}">
              <a16:creationId xmlns:a16="http://schemas.microsoft.com/office/drawing/2014/main" id="{95A9FDD3-9E6A-404B-8678-D71B10C2D5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2" name="Text Box 16">
          <a:extLst>
            <a:ext uri="{FF2B5EF4-FFF2-40B4-BE49-F238E27FC236}">
              <a16:creationId xmlns:a16="http://schemas.microsoft.com/office/drawing/2014/main" id="{CF64D70D-CAB8-4AF3-8A83-6D3891C90D7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3" name="Text Box 17">
          <a:extLst>
            <a:ext uri="{FF2B5EF4-FFF2-40B4-BE49-F238E27FC236}">
              <a16:creationId xmlns:a16="http://schemas.microsoft.com/office/drawing/2014/main" id="{39C13B31-7CA2-4835-8B2D-3FEDFF81264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4" name="Text Box 18">
          <a:extLst>
            <a:ext uri="{FF2B5EF4-FFF2-40B4-BE49-F238E27FC236}">
              <a16:creationId xmlns:a16="http://schemas.microsoft.com/office/drawing/2014/main" id="{903E0EDB-35C7-4191-9AEE-E9CFBA50607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5" name="Text Box 19">
          <a:extLst>
            <a:ext uri="{FF2B5EF4-FFF2-40B4-BE49-F238E27FC236}">
              <a16:creationId xmlns:a16="http://schemas.microsoft.com/office/drawing/2014/main" id="{8B384244-85B5-4F76-B18F-38033151A9F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26" name="Text Box 15">
          <a:extLst>
            <a:ext uri="{FF2B5EF4-FFF2-40B4-BE49-F238E27FC236}">
              <a16:creationId xmlns:a16="http://schemas.microsoft.com/office/drawing/2014/main" id="{255373E3-8686-409F-B6CC-5DA27E71F77A}"/>
            </a:ext>
          </a:extLst>
        </xdr:cNvPr>
        <xdr:cNvSpPr txBox="1">
          <a:spLocks noChangeArrowheads="1"/>
        </xdr:cNvSpPr>
      </xdr:nvSpPr>
      <xdr:spPr bwMode="auto">
        <a:xfrm>
          <a:off x="5415643"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7" name="Text Box 16">
          <a:extLst>
            <a:ext uri="{FF2B5EF4-FFF2-40B4-BE49-F238E27FC236}">
              <a16:creationId xmlns:a16="http://schemas.microsoft.com/office/drawing/2014/main" id="{124038C0-7F24-4DE7-8CFB-D3D8AE123FC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8" name="Text Box 17">
          <a:extLst>
            <a:ext uri="{FF2B5EF4-FFF2-40B4-BE49-F238E27FC236}">
              <a16:creationId xmlns:a16="http://schemas.microsoft.com/office/drawing/2014/main" id="{027F0FB2-1ED9-4254-B0DB-4D6DA637D32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9" name="Text Box 18">
          <a:extLst>
            <a:ext uri="{FF2B5EF4-FFF2-40B4-BE49-F238E27FC236}">
              <a16:creationId xmlns:a16="http://schemas.microsoft.com/office/drawing/2014/main" id="{795402CC-D01A-4FF4-A6CA-DCE0400DE21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0" name="Text Box 19">
          <a:extLst>
            <a:ext uri="{FF2B5EF4-FFF2-40B4-BE49-F238E27FC236}">
              <a16:creationId xmlns:a16="http://schemas.microsoft.com/office/drawing/2014/main" id="{84E4837D-71B4-49FA-8FDC-2F86B5B160D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 name="Text Box 15">
          <a:extLst>
            <a:ext uri="{FF2B5EF4-FFF2-40B4-BE49-F238E27FC236}">
              <a16:creationId xmlns:a16="http://schemas.microsoft.com/office/drawing/2014/main" id="{97DB649B-72B6-41F4-AD81-5A60C4D63B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2" name="Text Box 16">
          <a:extLst>
            <a:ext uri="{FF2B5EF4-FFF2-40B4-BE49-F238E27FC236}">
              <a16:creationId xmlns:a16="http://schemas.microsoft.com/office/drawing/2014/main" id="{D1F83E3E-8A60-4BD4-A84E-859E5CE202A0}"/>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3" name="Text Box 17">
          <a:extLst>
            <a:ext uri="{FF2B5EF4-FFF2-40B4-BE49-F238E27FC236}">
              <a16:creationId xmlns:a16="http://schemas.microsoft.com/office/drawing/2014/main" id="{8E03A739-8A05-43A7-A8BD-70C5E1C32D9E}"/>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4" name="Text Box 18">
          <a:extLst>
            <a:ext uri="{FF2B5EF4-FFF2-40B4-BE49-F238E27FC236}">
              <a16:creationId xmlns:a16="http://schemas.microsoft.com/office/drawing/2014/main" id="{2A2509E0-429F-4E2A-85B3-745BAFBB2B29}"/>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5" name="Text Box 19">
          <a:extLst>
            <a:ext uri="{FF2B5EF4-FFF2-40B4-BE49-F238E27FC236}">
              <a16:creationId xmlns:a16="http://schemas.microsoft.com/office/drawing/2014/main" id="{04FA4955-D5B1-4E1E-A4CA-8E98A141D0E0}"/>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504825</xdr:rowOff>
    </xdr:from>
    <xdr:ext cx="95250" cy="442269"/>
    <xdr:sp macro="" textlink="">
      <xdr:nvSpPr>
        <xdr:cNvPr id="36" name="Text Box 15">
          <a:extLst>
            <a:ext uri="{FF2B5EF4-FFF2-40B4-BE49-F238E27FC236}">
              <a16:creationId xmlns:a16="http://schemas.microsoft.com/office/drawing/2014/main" id="{F6910A1D-5846-4E22-9F81-1F8756457C96}"/>
            </a:ext>
          </a:extLst>
        </xdr:cNvPr>
        <xdr:cNvSpPr txBox="1">
          <a:spLocks noChangeArrowheads="1"/>
        </xdr:cNvSpPr>
      </xdr:nvSpPr>
      <xdr:spPr bwMode="auto">
        <a:xfrm>
          <a:off x="14363700" y="101917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 name="Text Box 15">
          <a:extLst>
            <a:ext uri="{FF2B5EF4-FFF2-40B4-BE49-F238E27FC236}">
              <a16:creationId xmlns:a16="http://schemas.microsoft.com/office/drawing/2014/main" id="{B094CE39-A5BE-4B33-97B8-78BAAB746DE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 name="Text Box 15">
          <a:extLst>
            <a:ext uri="{FF2B5EF4-FFF2-40B4-BE49-F238E27FC236}">
              <a16:creationId xmlns:a16="http://schemas.microsoft.com/office/drawing/2014/main" id="{90639CAB-9CA5-4DF4-B803-8EE300C481E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 name="Text Box 15">
          <a:extLst>
            <a:ext uri="{FF2B5EF4-FFF2-40B4-BE49-F238E27FC236}">
              <a16:creationId xmlns:a16="http://schemas.microsoft.com/office/drawing/2014/main" id="{439E7935-6D89-4C3B-AE55-9594590761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 name="Text Box 15">
          <a:extLst>
            <a:ext uri="{FF2B5EF4-FFF2-40B4-BE49-F238E27FC236}">
              <a16:creationId xmlns:a16="http://schemas.microsoft.com/office/drawing/2014/main" id="{BCFC5CCD-8162-4A04-9CC0-FA981512C29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 name="Text Box 15">
          <a:extLst>
            <a:ext uri="{FF2B5EF4-FFF2-40B4-BE49-F238E27FC236}">
              <a16:creationId xmlns:a16="http://schemas.microsoft.com/office/drawing/2014/main" id="{BDC36900-5F3A-4DB2-A457-607A6978B53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 name="Text Box 15">
          <a:extLst>
            <a:ext uri="{FF2B5EF4-FFF2-40B4-BE49-F238E27FC236}">
              <a16:creationId xmlns:a16="http://schemas.microsoft.com/office/drawing/2014/main" id="{92E2112B-130B-4799-89A6-57B41F4BBA9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 name="Text Box 15">
          <a:extLst>
            <a:ext uri="{FF2B5EF4-FFF2-40B4-BE49-F238E27FC236}">
              <a16:creationId xmlns:a16="http://schemas.microsoft.com/office/drawing/2014/main" id="{1508E5DD-EEDE-4DED-9C1D-6C0762A0A3C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 name="Text Box 15">
          <a:extLst>
            <a:ext uri="{FF2B5EF4-FFF2-40B4-BE49-F238E27FC236}">
              <a16:creationId xmlns:a16="http://schemas.microsoft.com/office/drawing/2014/main" id="{8D373BAE-C64C-45DB-8079-F79EC713F88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 name="Text Box 15">
          <a:extLst>
            <a:ext uri="{FF2B5EF4-FFF2-40B4-BE49-F238E27FC236}">
              <a16:creationId xmlns:a16="http://schemas.microsoft.com/office/drawing/2014/main" id="{CDBC51D1-36EB-4206-BB46-10A12262E8F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 name="Text Box 15">
          <a:extLst>
            <a:ext uri="{FF2B5EF4-FFF2-40B4-BE49-F238E27FC236}">
              <a16:creationId xmlns:a16="http://schemas.microsoft.com/office/drawing/2014/main" id="{E79C3140-52D0-493E-8967-35CF795D87F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 name="Text Box 15">
          <a:extLst>
            <a:ext uri="{FF2B5EF4-FFF2-40B4-BE49-F238E27FC236}">
              <a16:creationId xmlns:a16="http://schemas.microsoft.com/office/drawing/2014/main" id="{72250FE5-4F01-4C22-B8C8-6A63F448356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 name="Text Box 15">
          <a:extLst>
            <a:ext uri="{FF2B5EF4-FFF2-40B4-BE49-F238E27FC236}">
              <a16:creationId xmlns:a16="http://schemas.microsoft.com/office/drawing/2014/main" id="{A724615F-C737-4B15-9F65-B39F4861618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 name="Text Box 15">
          <a:extLst>
            <a:ext uri="{FF2B5EF4-FFF2-40B4-BE49-F238E27FC236}">
              <a16:creationId xmlns:a16="http://schemas.microsoft.com/office/drawing/2014/main" id="{E26D3502-1AAC-40E7-ABA2-538520D58D3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 name="Text Box 15">
          <a:extLst>
            <a:ext uri="{FF2B5EF4-FFF2-40B4-BE49-F238E27FC236}">
              <a16:creationId xmlns:a16="http://schemas.microsoft.com/office/drawing/2014/main" id="{24E69A54-097D-4633-8440-52B80B312C4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1" name="Text Box 16">
          <a:extLst>
            <a:ext uri="{FF2B5EF4-FFF2-40B4-BE49-F238E27FC236}">
              <a16:creationId xmlns:a16="http://schemas.microsoft.com/office/drawing/2014/main" id="{376E7753-740D-48F7-A97D-C5C7E2BC1D2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2" name="Text Box 17">
          <a:extLst>
            <a:ext uri="{FF2B5EF4-FFF2-40B4-BE49-F238E27FC236}">
              <a16:creationId xmlns:a16="http://schemas.microsoft.com/office/drawing/2014/main" id="{3BD7D891-E51B-427D-872D-0B84D1C618B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3" name="Text Box 18">
          <a:extLst>
            <a:ext uri="{FF2B5EF4-FFF2-40B4-BE49-F238E27FC236}">
              <a16:creationId xmlns:a16="http://schemas.microsoft.com/office/drawing/2014/main" id="{B3686335-C358-4E51-9EF6-86200907DD87}"/>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4" name="Text Box 19">
          <a:extLst>
            <a:ext uri="{FF2B5EF4-FFF2-40B4-BE49-F238E27FC236}">
              <a16:creationId xmlns:a16="http://schemas.microsoft.com/office/drawing/2014/main" id="{A2F95E67-DE04-4B3D-BE8C-8383D9C8EC6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 name="Text Box 15">
          <a:extLst>
            <a:ext uri="{FF2B5EF4-FFF2-40B4-BE49-F238E27FC236}">
              <a16:creationId xmlns:a16="http://schemas.microsoft.com/office/drawing/2014/main" id="{BAD4EAB8-6DD0-40C6-97A1-E8C28099214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6" name="Text Box 16">
          <a:extLst>
            <a:ext uri="{FF2B5EF4-FFF2-40B4-BE49-F238E27FC236}">
              <a16:creationId xmlns:a16="http://schemas.microsoft.com/office/drawing/2014/main" id="{BDB4F719-437A-45B6-A089-C804650BD53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7" name="Text Box 17">
          <a:extLst>
            <a:ext uri="{FF2B5EF4-FFF2-40B4-BE49-F238E27FC236}">
              <a16:creationId xmlns:a16="http://schemas.microsoft.com/office/drawing/2014/main" id="{FDA7657B-642B-41C7-B990-8A9A205F0E8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8" name="Text Box 18">
          <a:extLst>
            <a:ext uri="{FF2B5EF4-FFF2-40B4-BE49-F238E27FC236}">
              <a16:creationId xmlns:a16="http://schemas.microsoft.com/office/drawing/2014/main" id="{3E231E89-F57D-484F-91C7-493F8EB89A6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9" name="Text Box 19">
          <a:extLst>
            <a:ext uri="{FF2B5EF4-FFF2-40B4-BE49-F238E27FC236}">
              <a16:creationId xmlns:a16="http://schemas.microsoft.com/office/drawing/2014/main" id="{46FBD403-0417-4818-97BB-65BC71E4D7AE}"/>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 name="Text Box 15">
          <a:extLst>
            <a:ext uri="{FF2B5EF4-FFF2-40B4-BE49-F238E27FC236}">
              <a16:creationId xmlns:a16="http://schemas.microsoft.com/office/drawing/2014/main" id="{50BB9EA0-672D-4277-B89A-61F52821821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1" name="Text Box 16">
          <a:extLst>
            <a:ext uri="{FF2B5EF4-FFF2-40B4-BE49-F238E27FC236}">
              <a16:creationId xmlns:a16="http://schemas.microsoft.com/office/drawing/2014/main" id="{AFF2BDF4-77C5-4A83-9591-DCB0995CF170}"/>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2" name="Text Box 17">
          <a:extLst>
            <a:ext uri="{FF2B5EF4-FFF2-40B4-BE49-F238E27FC236}">
              <a16:creationId xmlns:a16="http://schemas.microsoft.com/office/drawing/2014/main" id="{AC5FBE28-2B79-4E04-A7C4-6814EFEA31E8}"/>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3" name="Text Box 18">
          <a:extLst>
            <a:ext uri="{FF2B5EF4-FFF2-40B4-BE49-F238E27FC236}">
              <a16:creationId xmlns:a16="http://schemas.microsoft.com/office/drawing/2014/main" id="{B1FDC574-0C57-400A-969E-44BDDFD28E7C}"/>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4" name="Text Box 19">
          <a:extLst>
            <a:ext uri="{FF2B5EF4-FFF2-40B4-BE49-F238E27FC236}">
              <a16:creationId xmlns:a16="http://schemas.microsoft.com/office/drawing/2014/main" id="{E21735AD-ADD9-4AE0-B857-8AD463BAA648}"/>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5" name="Text Box 15">
          <a:extLst>
            <a:ext uri="{FF2B5EF4-FFF2-40B4-BE49-F238E27FC236}">
              <a16:creationId xmlns:a16="http://schemas.microsoft.com/office/drawing/2014/main" id="{98E67ED9-6346-4DB6-812D-2622AA615B2E}"/>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6" name="Text Box 15">
          <a:extLst>
            <a:ext uri="{FF2B5EF4-FFF2-40B4-BE49-F238E27FC236}">
              <a16:creationId xmlns:a16="http://schemas.microsoft.com/office/drawing/2014/main" id="{BD27C334-DBA0-4F6C-93A3-340FC536802E}"/>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7" name="Text Box 15">
          <a:extLst>
            <a:ext uri="{FF2B5EF4-FFF2-40B4-BE49-F238E27FC236}">
              <a16:creationId xmlns:a16="http://schemas.microsoft.com/office/drawing/2014/main" id="{26D4510E-4DE1-4BE7-B363-56CFF6CE8DF8}"/>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8" name="Text Box 15">
          <a:extLst>
            <a:ext uri="{FF2B5EF4-FFF2-40B4-BE49-F238E27FC236}">
              <a16:creationId xmlns:a16="http://schemas.microsoft.com/office/drawing/2014/main" id="{81C00C36-8297-4308-B5AC-72BDA2E16ED2}"/>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9" name="Text Box 15">
          <a:extLst>
            <a:ext uri="{FF2B5EF4-FFF2-40B4-BE49-F238E27FC236}">
              <a16:creationId xmlns:a16="http://schemas.microsoft.com/office/drawing/2014/main" id="{21D2C857-970D-4A97-91AE-A9142EA89F7B}"/>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0" name="Text Box 15">
          <a:extLst>
            <a:ext uri="{FF2B5EF4-FFF2-40B4-BE49-F238E27FC236}">
              <a16:creationId xmlns:a16="http://schemas.microsoft.com/office/drawing/2014/main" id="{AE151AE6-06B9-4623-B897-DCD9A828717A}"/>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1" name="Text Box 15">
          <a:extLst>
            <a:ext uri="{FF2B5EF4-FFF2-40B4-BE49-F238E27FC236}">
              <a16:creationId xmlns:a16="http://schemas.microsoft.com/office/drawing/2014/main" id="{CD9A988F-8955-4649-9C3A-DD4AFD383169}"/>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2" name="Text Box 15">
          <a:extLst>
            <a:ext uri="{FF2B5EF4-FFF2-40B4-BE49-F238E27FC236}">
              <a16:creationId xmlns:a16="http://schemas.microsoft.com/office/drawing/2014/main" id="{D9FE3F0D-E1B6-415D-B79A-55FC139A09AC}"/>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3" name="Text Box 15">
          <a:extLst>
            <a:ext uri="{FF2B5EF4-FFF2-40B4-BE49-F238E27FC236}">
              <a16:creationId xmlns:a16="http://schemas.microsoft.com/office/drawing/2014/main" id="{3FB26C19-4D82-47BF-A251-19CC3E98E183}"/>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4" name="Text Box 15">
          <a:extLst>
            <a:ext uri="{FF2B5EF4-FFF2-40B4-BE49-F238E27FC236}">
              <a16:creationId xmlns:a16="http://schemas.microsoft.com/office/drawing/2014/main" id="{1EBFAA6A-47DF-490A-9CA4-654974D0D547}"/>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5" name="Text Box 15">
          <a:extLst>
            <a:ext uri="{FF2B5EF4-FFF2-40B4-BE49-F238E27FC236}">
              <a16:creationId xmlns:a16="http://schemas.microsoft.com/office/drawing/2014/main" id="{37AA66EF-D489-42BF-9AC1-33042EE84DA3}"/>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6" name="Text Box 15">
          <a:extLst>
            <a:ext uri="{FF2B5EF4-FFF2-40B4-BE49-F238E27FC236}">
              <a16:creationId xmlns:a16="http://schemas.microsoft.com/office/drawing/2014/main" id="{8E680564-3348-431F-8ED9-1466E8BFD6E2}"/>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7" name="Text Box 15">
          <a:extLst>
            <a:ext uri="{FF2B5EF4-FFF2-40B4-BE49-F238E27FC236}">
              <a16:creationId xmlns:a16="http://schemas.microsoft.com/office/drawing/2014/main" id="{55E50FD7-7A78-4948-BEA4-6694FC45AB6A}"/>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8" name="Text Box 15">
          <a:extLst>
            <a:ext uri="{FF2B5EF4-FFF2-40B4-BE49-F238E27FC236}">
              <a16:creationId xmlns:a16="http://schemas.microsoft.com/office/drawing/2014/main" id="{EE0799A2-EB88-4B2A-98E9-2C7CABF6D5A9}"/>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79" name="Text Box 16">
          <a:extLst>
            <a:ext uri="{FF2B5EF4-FFF2-40B4-BE49-F238E27FC236}">
              <a16:creationId xmlns:a16="http://schemas.microsoft.com/office/drawing/2014/main" id="{609C4E5D-432E-4308-8651-5F277ED9836D}"/>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0" name="Text Box 17">
          <a:extLst>
            <a:ext uri="{FF2B5EF4-FFF2-40B4-BE49-F238E27FC236}">
              <a16:creationId xmlns:a16="http://schemas.microsoft.com/office/drawing/2014/main" id="{0AAE668B-8FD5-4DA1-8A3B-272A02F59EE3}"/>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1" name="Text Box 18">
          <a:extLst>
            <a:ext uri="{FF2B5EF4-FFF2-40B4-BE49-F238E27FC236}">
              <a16:creationId xmlns:a16="http://schemas.microsoft.com/office/drawing/2014/main" id="{ED1C94BE-452C-4CC0-9C1B-FF1B3A66C729}"/>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2" name="Text Box 19">
          <a:extLst>
            <a:ext uri="{FF2B5EF4-FFF2-40B4-BE49-F238E27FC236}">
              <a16:creationId xmlns:a16="http://schemas.microsoft.com/office/drawing/2014/main" id="{35E4538B-D15F-43A4-B40C-30309A3E82E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3" name="Text Box 15">
          <a:extLst>
            <a:ext uri="{FF2B5EF4-FFF2-40B4-BE49-F238E27FC236}">
              <a16:creationId xmlns:a16="http://schemas.microsoft.com/office/drawing/2014/main" id="{20B7BB34-7C07-4111-999F-A18BEBAAA3E8}"/>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4" name="Text Box 16">
          <a:extLst>
            <a:ext uri="{FF2B5EF4-FFF2-40B4-BE49-F238E27FC236}">
              <a16:creationId xmlns:a16="http://schemas.microsoft.com/office/drawing/2014/main" id="{5DA473D8-5115-480B-9903-6E51A1C4B34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5" name="Text Box 17">
          <a:extLst>
            <a:ext uri="{FF2B5EF4-FFF2-40B4-BE49-F238E27FC236}">
              <a16:creationId xmlns:a16="http://schemas.microsoft.com/office/drawing/2014/main" id="{809448D1-4D3D-4C52-A418-57FA07A4613A}"/>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6" name="Text Box 18">
          <a:extLst>
            <a:ext uri="{FF2B5EF4-FFF2-40B4-BE49-F238E27FC236}">
              <a16:creationId xmlns:a16="http://schemas.microsoft.com/office/drawing/2014/main" id="{E01AE411-1955-4D98-8157-9CB0EAF9CDEC}"/>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7" name="Text Box 19">
          <a:extLst>
            <a:ext uri="{FF2B5EF4-FFF2-40B4-BE49-F238E27FC236}">
              <a16:creationId xmlns:a16="http://schemas.microsoft.com/office/drawing/2014/main" id="{C5BC6EE6-185E-4742-8E21-1BDB08D0E175}"/>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8" name="Text Box 15">
          <a:extLst>
            <a:ext uri="{FF2B5EF4-FFF2-40B4-BE49-F238E27FC236}">
              <a16:creationId xmlns:a16="http://schemas.microsoft.com/office/drawing/2014/main" id="{C2C859DF-B219-4173-AC73-8CDC03D2DBDF}"/>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9" name="Text Box 15">
          <a:extLst>
            <a:ext uri="{FF2B5EF4-FFF2-40B4-BE49-F238E27FC236}">
              <a16:creationId xmlns:a16="http://schemas.microsoft.com/office/drawing/2014/main" id="{380F4A7E-B76E-4DD3-B63A-EFF905C3AEA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0" name="Text Box 15">
          <a:extLst>
            <a:ext uri="{FF2B5EF4-FFF2-40B4-BE49-F238E27FC236}">
              <a16:creationId xmlns:a16="http://schemas.microsoft.com/office/drawing/2014/main" id="{F92B73E4-C984-4D51-A726-981A9DBFF78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91" name="Text Box 15">
          <a:extLst>
            <a:ext uri="{FF2B5EF4-FFF2-40B4-BE49-F238E27FC236}">
              <a16:creationId xmlns:a16="http://schemas.microsoft.com/office/drawing/2014/main" id="{F3EF9A19-858A-4D0C-B171-3D72EC0B15D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92" name="Text Box 15">
          <a:extLst>
            <a:ext uri="{FF2B5EF4-FFF2-40B4-BE49-F238E27FC236}">
              <a16:creationId xmlns:a16="http://schemas.microsoft.com/office/drawing/2014/main" id="{BDF7A0A6-29A2-41C7-8C69-F5DEB1E8C80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3" name="Text Box 15">
          <a:extLst>
            <a:ext uri="{FF2B5EF4-FFF2-40B4-BE49-F238E27FC236}">
              <a16:creationId xmlns:a16="http://schemas.microsoft.com/office/drawing/2014/main" id="{BF653774-42A1-41C2-991F-0C3DFBF77FD3}"/>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4" name="Text Box 15">
          <a:extLst>
            <a:ext uri="{FF2B5EF4-FFF2-40B4-BE49-F238E27FC236}">
              <a16:creationId xmlns:a16="http://schemas.microsoft.com/office/drawing/2014/main" id="{C809FFC6-5CC2-45A5-8137-31DF102FAC14}"/>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5" name="Text Box 15">
          <a:extLst>
            <a:ext uri="{FF2B5EF4-FFF2-40B4-BE49-F238E27FC236}">
              <a16:creationId xmlns:a16="http://schemas.microsoft.com/office/drawing/2014/main" id="{09066077-89B9-4D73-9972-6A829E68C4E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6" name="Text Box 15">
          <a:extLst>
            <a:ext uri="{FF2B5EF4-FFF2-40B4-BE49-F238E27FC236}">
              <a16:creationId xmlns:a16="http://schemas.microsoft.com/office/drawing/2014/main" id="{2A560EF0-B2CD-4E43-A1B2-0AEFAAE3B1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7" name="Text Box 15">
          <a:extLst>
            <a:ext uri="{FF2B5EF4-FFF2-40B4-BE49-F238E27FC236}">
              <a16:creationId xmlns:a16="http://schemas.microsoft.com/office/drawing/2014/main" id="{AC0AB7B3-3402-40F5-A34D-7485169E2E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8" name="Text Box 15">
          <a:extLst>
            <a:ext uri="{FF2B5EF4-FFF2-40B4-BE49-F238E27FC236}">
              <a16:creationId xmlns:a16="http://schemas.microsoft.com/office/drawing/2014/main" id="{83D6C010-295A-46AF-9F2C-2BBD44AB54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9" name="Text Box 15">
          <a:extLst>
            <a:ext uri="{FF2B5EF4-FFF2-40B4-BE49-F238E27FC236}">
              <a16:creationId xmlns:a16="http://schemas.microsoft.com/office/drawing/2014/main" id="{8E71C4BB-D8A4-46C2-A688-A42A6A9226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0" name="Text Box 15">
          <a:extLst>
            <a:ext uri="{FF2B5EF4-FFF2-40B4-BE49-F238E27FC236}">
              <a16:creationId xmlns:a16="http://schemas.microsoft.com/office/drawing/2014/main" id="{120DB60C-82D7-41D9-A0A0-BAFC71E1407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1" name="Text Box 15">
          <a:extLst>
            <a:ext uri="{FF2B5EF4-FFF2-40B4-BE49-F238E27FC236}">
              <a16:creationId xmlns:a16="http://schemas.microsoft.com/office/drawing/2014/main" id="{895B50AD-1660-4DB6-A13A-77D1F4424F5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2" name="Text Box 15">
          <a:extLst>
            <a:ext uri="{FF2B5EF4-FFF2-40B4-BE49-F238E27FC236}">
              <a16:creationId xmlns:a16="http://schemas.microsoft.com/office/drawing/2014/main" id="{E159ED72-9D69-41AA-84A6-12C00BE0AB6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3" name="Text Box 15">
          <a:extLst>
            <a:ext uri="{FF2B5EF4-FFF2-40B4-BE49-F238E27FC236}">
              <a16:creationId xmlns:a16="http://schemas.microsoft.com/office/drawing/2014/main" id="{A7888A60-61F7-4E70-976F-BD5B406B06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4" name="Text Box 15">
          <a:extLst>
            <a:ext uri="{FF2B5EF4-FFF2-40B4-BE49-F238E27FC236}">
              <a16:creationId xmlns:a16="http://schemas.microsoft.com/office/drawing/2014/main" id="{2DC0EE31-1B0A-4B59-94B1-02221B7F115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5" name="Text Box 15">
          <a:extLst>
            <a:ext uri="{FF2B5EF4-FFF2-40B4-BE49-F238E27FC236}">
              <a16:creationId xmlns:a16="http://schemas.microsoft.com/office/drawing/2014/main" id="{9D1757AE-B24B-4C8E-BD46-D88EFDD202B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6" name="Text Box 15">
          <a:extLst>
            <a:ext uri="{FF2B5EF4-FFF2-40B4-BE49-F238E27FC236}">
              <a16:creationId xmlns:a16="http://schemas.microsoft.com/office/drawing/2014/main" id="{99261494-C2DD-413F-A408-6B655A0558D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7" name="Text Box 15">
          <a:extLst>
            <a:ext uri="{FF2B5EF4-FFF2-40B4-BE49-F238E27FC236}">
              <a16:creationId xmlns:a16="http://schemas.microsoft.com/office/drawing/2014/main" id="{460B3C67-AA0E-44ED-8846-DC5D59DB69B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8" name="Text Box 15">
          <a:extLst>
            <a:ext uri="{FF2B5EF4-FFF2-40B4-BE49-F238E27FC236}">
              <a16:creationId xmlns:a16="http://schemas.microsoft.com/office/drawing/2014/main" id="{D2AF4C85-DA34-40C7-9F23-4D75578BE51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9" name="Text Box 15">
          <a:extLst>
            <a:ext uri="{FF2B5EF4-FFF2-40B4-BE49-F238E27FC236}">
              <a16:creationId xmlns:a16="http://schemas.microsoft.com/office/drawing/2014/main" id="{60E5DC58-62CA-403E-B90B-6F54A0739A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0" name="Text Box 15">
          <a:extLst>
            <a:ext uri="{FF2B5EF4-FFF2-40B4-BE49-F238E27FC236}">
              <a16:creationId xmlns:a16="http://schemas.microsoft.com/office/drawing/2014/main" id="{DF47455E-6B79-4873-AEF2-F57AF334F68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1" name="Text Box 15">
          <a:extLst>
            <a:ext uri="{FF2B5EF4-FFF2-40B4-BE49-F238E27FC236}">
              <a16:creationId xmlns:a16="http://schemas.microsoft.com/office/drawing/2014/main" id="{D9397B0F-E930-4C41-BFA8-1DC97EAC371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2" name="Text Box 15">
          <a:extLst>
            <a:ext uri="{FF2B5EF4-FFF2-40B4-BE49-F238E27FC236}">
              <a16:creationId xmlns:a16="http://schemas.microsoft.com/office/drawing/2014/main" id="{4549D492-E977-47E8-9C9F-73E7CA0C93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3" name="Text Box 15">
          <a:extLst>
            <a:ext uri="{FF2B5EF4-FFF2-40B4-BE49-F238E27FC236}">
              <a16:creationId xmlns:a16="http://schemas.microsoft.com/office/drawing/2014/main" id="{F49BC3E2-8C9D-49B1-B79B-0F45DC0DE7C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4" name="Text Box 15">
          <a:extLst>
            <a:ext uri="{FF2B5EF4-FFF2-40B4-BE49-F238E27FC236}">
              <a16:creationId xmlns:a16="http://schemas.microsoft.com/office/drawing/2014/main" id="{CFCF3383-62C6-4CD3-9150-94D387148B5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5" name="Text Box 15">
          <a:extLst>
            <a:ext uri="{FF2B5EF4-FFF2-40B4-BE49-F238E27FC236}">
              <a16:creationId xmlns:a16="http://schemas.microsoft.com/office/drawing/2014/main" id="{4B221147-25C9-43C5-B4CE-6C21BC9A96B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6" name="Text Box 15">
          <a:extLst>
            <a:ext uri="{FF2B5EF4-FFF2-40B4-BE49-F238E27FC236}">
              <a16:creationId xmlns:a16="http://schemas.microsoft.com/office/drawing/2014/main" id="{33418975-B425-4427-A747-082009E57BA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7" name="Text Box 15">
          <a:extLst>
            <a:ext uri="{FF2B5EF4-FFF2-40B4-BE49-F238E27FC236}">
              <a16:creationId xmlns:a16="http://schemas.microsoft.com/office/drawing/2014/main" id="{77E9ED96-CBB9-4313-BDF0-D62CA66DB03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8" name="Text Box 15">
          <a:extLst>
            <a:ext uri="{FF2B5EF4-FFF2-40B4-BE49-F238E27FC236}">
              <a16:creationId xmlns:a16="http://schemas.microsoft.com/office/drawing/2014/main" id="{22671701-E57F-4332-82B1-578FCB9396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9" name="Text Box 15">
          <a:extLst>
            <a:ext uri="{FF2B5EF4-FFF2-40B4-BE49-F238E27FC236}">
              <a16:creationId xmlns:a16="http://schemas.microsoft.com/office/drawing/2014/main" id="{5CE8D825-749A-41FD-A9E2-93C9933A88F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0" name="Text Box 15">
          <a:extLst>
            <a:ext uri="{FF2B5EF4-FFF2-40B4-BE49-F238E27FC236}">
              <a16:creationId xmlns:a16="http://schemas.microsoft.com/office/drawing/2014/main" id="{7126A3BE-4170-45EB-B1A3-E1CC92E54B3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1" name="Text Box 15">
          <a:extLst>
            <a:ext uri="{FF2B5EF4-FFF2-40B4-BE49-F238E27FC236}">
              <a16:creationId xmlns:a16="http://schemas.microsoft.com/office/drawing/2014/main" id="{72A43B1A-36EE-4F57-9998-A6175BF64D0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2" name="Text Box 15">
          <a:extLst>
            <a:ext uri="{FF2B5EF4-FFF2-40B4-BE49-F238E27FC236}">
              <a16:creationId xmlns:a16="http://schemas.microsoft.com/office/drawing/2014/main" id="{D2346E09-D3FA-4F83-A7D6-AD84C0D1E6E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 name="Text Box 15">
          <a:extLst>
            <a:ext uri="{FF2B5EF4-FFF2-40B4-BE49-F238E27FC236}">
              <a16:creationId xmlns:a16="http://schemas.microsoft.com/office/drawing/2014/main" id="{53D9D1A7-FFDA-4F37-96B0-9BE7E594960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4" name="Text Box 15">
          <a:extLst>
            <a:ext uri="{FF2B5EF4-FFF2-40B4-BE49-F238E27FC236}">
              <a16:creationId xmlns:a16="http://schemas.microsoft.com/office/drawing/2014/main" id="{DEDAC9CA-BF06-4296-8DAE-E1EB6531FA9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5" name="Text Box 15">
          <a:extLst>
            <a:ext uri="{FF2B5EF4-FFF2-40B4-BE49-F238E27FC236}">
              <a16:creationId xmlns:a16="http://schemas.microsoft.com/office/drawing/2014/main" id="{B8A2EB96-444F-4C64-AD02-925BDD57351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6" name="Text Box 15">
          <a:extLst>
            <a:ext uri="{FF2B5EF4-FFF2-40B4-BE49-F238E27FC236}">
              <a16:creationId xmlns:a16="http://schemas.microsoft.com/office/drawing/2014/main" id="{E5A92512-9B52-44A4-AE55-8D39953F004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7" name="Text Box 15">
          <a:extLst>
            <a:ext uri="{FF2B5EF4-FFF2-40B4-BE49-F238E27FC236}">
              <a16:creationId xmlns:a16="http://schemas.microsoft.com/office/drawing/2014/main" id="{3AA3704F-5959-4840-AC84-F142DF63CA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 name="Text Box 15">
          <a:extLst>
            <a:ext uri="{FF2B5EF4-FFF2-40B4-BE49-F238E27FC236}">
              <a16:creationId xmlns:a16="http://schemas.microsoft.com/office/drawing/2014/main" id="{F5DA8260-13C4-4647-8DDD-D7ED3AAD04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9" name="Text Box 15">
          <a:extLst>
            <a:ext uri="{FF2B5EF4-FFF2-40B4-BE49-F238E27FC236}">
              <a16:creationId xmlns:a16="http://schemas.microsoft.com/office/drawing/2014/main" id="{7AFACD18-6DB6-47E9-8BDE-0B1CF64215B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0" name="Text Box 15">
          <a:extLst>
            <a:ext uri="{FF2B5EF4-FFF2-40B4-BE49-F238E27FC236}">
              <a16:creationId xmlns:a16="http://schemas.microsoft.com/office/drawing/2014/main" id="{D356D6C7-F70C-4330-9810-A474CA9441B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1" name="Text Box 15">
          <a:extLst>
            <a:ext uri="{FF2B5EF4-FFF2-40B4-BE49-F238E27FC236}">
              <a16:creationId xmlns:a16="http://schemas.microsoft.com/office/drawing/2014/main" id="{52C91295-7B21-4AE7-A058-12353C3C881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2" name="Text Box 15">
          <a:extLst>
            <a:ext uri="{FF2B5EF4-FFF2-40B4-BE49-F238E27FC236}">
              <a16:creationId xmlns:a16="http://schemas.microsoft.com/office/drawing/2014/main" id="{A7179A32-88BA-4184-B004-7C0B745972C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3" name="Text Box 15">
          <a:extLst>
            <a:ext uri="{FF2B5EF4-FFF2-40B4-BE49-F238E27FC236}">
              <a16:creationId xmlns:a16="http://schemas.microsoft.com/office/drawing/2014/main" id="{78156E7B-EA6B-4BCD-82F1-4B2061754D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4" name="Text Box 15">
          <a:extLst>
            <a:ext uri="{FF2B5EF4-FFF2-40B4-BE49-F238E27FC236}">
              <a16:creationId xmlns:a16="http://schemas.microsoft.com/office/drawing/2014/main" id="{CC54D8EE-CF6F-423F-8B99-097B2A7085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5" name="Text Box 15">
          <a:extLst>
            <a:ext uri="{FF2B5EF4-FFF2-40B4-BE49-F238E27FC236}">
              <a16:creationId xmlns:a16="http://schemas.microsoft.com/office/drawing/2014/main" id="{F992BE20-290A-40E9-9280-4A71C6848BC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6" name="Text Box 15">
          <a:extLst>
            <a:ext uri="{FF2B5EF4-FFF2-40B4-BE49-F238E27FC236}">
              <a16:creationId xmlns:a16="http://schemas.microsoft.com/office/drawing/2014/main" id="{E35CC813-70CA-4BBC-94FD-E3D3E9CD74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7" name="Text Box 15">
          <a:extLst>
            <a:ext uri="{FF2B5EF4-FFF2-40B4-BE49-F238E27FC236}">
              <a16:creationId xmlns:a16="http://schemas.microsoft.com/office/drawing/2014/main" id="{A28BD194-D726-4A5D-BE43-2BEF933197D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8" name="Text Box 15">
          <a:extLst>
            <a:ext uri="{FF2B5EF4-FFF2-40B4-BE49-F238E27FC236}">
              <a16:creationId xmlns:a16="http://schemas.microsoft.com/office/drawing/2014/main" id="{B1E0D8E6-BDD3-4EDF-8E56-598F03ECDF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9" name="Text Box 15">
          <a:extLst>
            <a:ext uri="{FF2B5EF4-FFF2-40B4-BE49-F238E27FC236}">
              <a16:creationId xmlns:a16="http://schemas.microsoft.com/office/drawing/2014/main" id="{5D527DB0-B27F-4C4A-8995-645A9471A17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0" name="Text Box 15">
          <a:extLst>
            <a:ext uri="{FF2B5EF4-FFF2-40B4-BE49-F238E27FC236}">
              <a16:creationId xmlns:a16="http://schemas.microsoft.com/office/drawing/2014/main" id="{C9E7E246-E416-4594-8627-52424E471F5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1" name="Text Box 15">
          <a:extLst>
            <a:ext uri="{FF2B5EF4-FFF2-40B4-BE49-F238E27FC236}">
              <a16:creationId xmlns:a16="http://schemas.microsoft.com/office/drawing/2014/main" id="{8A136F63-D7AD-4380-B82B-D8E1B33755D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2" name="Text Box 15">
          <a:extLst>
            <a:ext uri="{FF2B5EF4-FFF2-40B4-BE49-F238E27FC236}">
              <a16:creationId xmlns:a16="http://schemas.microsoft.com/office/drawing/2014/main" id="{164A963C-B901-4130-8C87-E012542043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3" name="Text Box 15">
          <a:extLst>
            <a:ext uri="{FF2B5EF4-FFF2-40B4-BE49-F238E27FC236}">
              <a16:creationId xmlns:a16="http://schemas.microsoft.com/office/drawing/2014/main" id="{75430C6F-F46B-4A7B-B400-24F9B36F307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4" name="Text Box 15">
          <a:extLst>
            <a:ext uri="{FF2B5EF4-FFF2-40B4-BE49-F238E27FC236}">
              <a16:creationId xmlns:a16="http://schemas.microsoft.com/office/drawing/2014/main" id="{6C28516B-645B-434A-BFF8-7A4F24281A8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5" name="Text Box 15">
          <a:extLst>
            <a:ext uri="{FF2B5EF4-FFF2-40B4-BE49-F238E27FC236}">
              <a16:creationId xmlns:a16="http://schemas.microsoft.com/office/drawing/2014/main" id="{AC9B6E83-8023-4B48-B020-2C1575CC06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6" name="Text Box 15">
          <a:extLst>
            <a:ext uri="{FF2B5EF4-FFF2-40B4-BE49-F238E27FC236}">
              <a16:creationId xmlns:a16="http://schemas.microsoft.com/office/drawing/2014/main" id="{A2A73EC7-8FA5-4BC3-916D-7FE7EC50873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7" name="Text Box 15">
          <a:extLst>
            <a:ext uri="{FF2B5EF4-FFF2-40B4-BE49-F238E27FC236}">
              <a16:creationId xmlns:a16="http://schemas.microsoft.com/office/drawing/2014/main" id="{0486CF61-C56D-426A-9A18-234AAC20879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8" name="Text Box 15">
          <a:extLst>
            <a:ext uri="{FF2B5EF4-FFF2-40B4-BE49-F238E27FC236}">
              <a16:creationId xmlns:a16="http://schemas.microsoft.com/office/drawing/2014/main" id="{7F904F37-21F1-42C3-A982-68D9D11C529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9" name="Text Box 15">
          <a:extLst>
            <a:ext uri="{FF2B5EF4-FFF2-40B4-BE49-F238E27FC236}">
              <a16:creationId xmlns:a16="http://schemas.microsoft.com/office/drawing/2014/main" id="{02DDA24D-EF63-4BA4-A22A-CD62C0FA92B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0" name="Text Box 15">
          <a:extLst>
            <a:ext uri="{FF2B5EF4-FFF2-40B4-BE49-F238E27FC236}">
              <a16:creationId xmlns:a16="http://schemas.microsoft.com/office/drawing/2014/main" id="{FA92920B-F4BA-4BEB-BD5E-03C2FB63420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1" name="Text Box 15">
          <a:extLst>
            <a:ext uri="{FF2B5EF4-FFF2-40B4-BE49-F238E27FC236}">
              <a16:creationId xmlns:a16="http://schemas.microsoft.com/office/drawing/2014/main" id="{4CD25F0A-77A3-4376-9773-34AB7D8D512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2" name="Text Box 15">
          <a:extLst>
            <a:ext uri="{FF2B5EF4-FFF2-40B4-BE49-F238E27FC236}">
              <a16:creationId xmlns:a16="http://schemas.microsoft.com/office/drawing/2014/main" id="{0C7CD5A8-799C-420D-85EA-01660D940D1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3" name="Text Box 15">
          <a:extLst>
            <a:ext uri="{FF2B5EF4-FFF2-40B4-BE49-F238E27FC236}">
              <a16:creationId xmlns:a16="http://schemas.microsoft.com/office/drawing/2014/main" id="{A59E07CF-F848-4C05-9598-EEEEC9F88B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4" name="Text Box 15">
          <a:extLst>
            <a:ext uri="{FF2B5EF4-FFF2-40B4-BE49-F238E27FC236}">
              <a16:creationId xmlns:a16="http://schemas.microsoft.com/office/drawing/2014/main" id="{7AA83647-F400-4DC2-9D6B-6B094C65F6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5" name="Text Box 15">
          <a:extLst>
            <a:ext uri="{FF2B5EF4-FFF2-40B4-BE49-F238E27FC236}">
              <a16:creationId xmlns:a16="http://schemas.microsoft.com/office/drawing/2014/main" id="{03907CBF-8C46-45DA-A606-93C5573127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6" name="Text Box 15">
          <a:extLst>
            <a:ext uri="{FF2B5EF4-FFF2-40B4-BE49-F238E27FC236}">
              <a16:creationId xmlns:a16="http://schemas.microsoft.com/office/drawing/2014/main" id="{53C86C91-F344-4700-BE20-8840DA6E8AD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7" name="Text Box 15">
          <a:extLst>
            <a:ext uri="{FF2B5EF4-FFF2-40B4-BE49-F238E27FC236}">
              <a16:creationId xmlns:a16="http://schemas.microsoft.com/office/drawing/2014/main" id="{AB7DB7FC-7F5D-4662-8FC2-99335965E36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8" name="Text Box 15">
          <a:extLst>
            <a:ext uri="{FF2B5EF4-FFF2-40B4-BE49-F238E27FC236}">
              <a16:creationId xmlns:a16="http://schemas.microsoft.com/office/drawing/2014/main" id="{3E3157F0-1840-4344-9757-71BF659EE28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9" name="Text Box 15">
          <a:extLst>
            <a:ext uri="{FF2B5EF4-FFF2-40B4-BE49-F238E27FC236}">
              <a16:creationId xmlns:a16="http://schemas.microsoft.com/office/drawing/2014/main" id="{7F74513F-D5EE-4709-8DAF-04F8B73D31D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0" name="Text Box 15">
          <a:extLst>
            <a:ext uri="{FF2B5EF4-FFF2-40B4-BE49-F238E27FC236}">
              <a16:creationId xmlns:a16="http://schemas.microsoft.com/office/drawing/2014/main" id="{F9FA44E6-351D-483E-8D7E-AD5E2FAE5FD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1" name="Text Box 15">
          <a:extLst>
            <a:ext uri="{FF2B5EF4-FFF2-40B4-BE49-F238E27FC236}">
              <a16:creationId xmlns:a16="http://schemas.microsoft.com/office/drawing/2014/main" id="{70F31726-5E8D-42A2-B003-8D1CDA4CD32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2" name="Text Box 15">
          <a:extLst>
            <a:ext uri="{FF2B5EF4-FFF2-40B4-BE49-F238E27FC236}">
              <a16:creationId xmlns:a16="http://schemas.microsoft.com/office/drawing/2014/main" id="{205E3CF5-4CD0-463E-8735-02EDD4BD6E7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3" name="Text Box 15">
          <a:extLst>
            <a:ext uri="{FF2B5EF4-FFF2-40B4-BE49-F238E27FC236}">
              <a16:creationId xmlns:a16="http://schemas.microsoft.com/office/drawing/2014/main" id="{9EB8C087-01E5-40F4-8A83-26912C946CD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4" name="Text Box 15">
          <a:extLst>
            <a:ext uri="{FF2B5EF4-FFF2-40B4-BE49-F238E27FC236}">
              <a16:creationId xmlns:a16="http://schemas.microsoft.com/office/drawing/2014/main" id="{B559F24E-08CD-46C1-8DCE-C0137C5D341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5" name="Text Box 15">
          <a:extLst>
            <a:ext uri="{FF2B5EF4-FFF2-40B4-BE49-F238E27FC236}">
              <a16:creationId xmlns:a16="http://schemas.microsoft.com/office/drawing/2014/main" id="{BF735800-91DA-4157-82B3-29834C53AEE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6" name="Text Box 15">
          <a:extLst>
            <a:ext uri="{FF2B5EF4-FFF2-40B4-BE49-F238E27FC236}">
              <a16:creationId xmlns:a16="http://schemas.microsoft.com/office/drawing/2014/main" id="{9F181C34-9DE5-4A8F-AC4E-6D4C216DA28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7" name="Text Box 15">
          <a:extLst>
            <a:ext uri="{FF2B5EF4-FFF2-40B4-BE49-F238E27FC236}">
              <a16:creationId xmlns:a16="http://schemas.microsoft.com/office/drawing/2014/main" id="{2F0A131F-94C9-4B79-8A74-47C34B728DD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8" name="Text Box 15">
          <a:extLst>
            <a:ext uri="{FF2B5EF4-FFF2-40B4-BE49-F238E27FC236}">
              <a16:creationId xmlns:a16="http://schemas.microsoft.com/office/drawing/2014/main" id="{14F257B9-9102-4B32-BB38-39C019B65A2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9" name="Text Box 15">
          <a:extLst>
            <a:ext uri="{FF2B5EF4-FFF2-40B4-BE49-F238E27FC236}">
              <a16:creationId xmlns:a16="http://schemas.microsoft.com/office/drawing/2014/main" id="{1AB8ED9B-FBBB-401A-B0F2-6F44F33D3A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0" name="Text Box 15">
          <a:extLst>
            <a:ext uri="{FF2B5EF4-FFF2-40B4-BE49-F238E27FC236}">
              <a16:creationId xmlns:a16="http://schemas.microsoft.com/office/drawing/2014/main" id="{CD6FC9A1-1D3E-4035-85E8-8E9381A6FAE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1" name="Text Box 15">
          <a:extLst>
            <a:ext uri="{FF2B5EF4-FFF2-40B4-BE49-F238E27FC236}">
              <a16:creationId xmlns:a16="http://schemas.microsoft.com/office/drawing/2014/main" id="{042D07DF-6E4D-4FD1-A928-994E845E34B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2" name="Text Box 15">
          <a:extLst>
            <a:ext uri="{FF2B5EF4-FFF2-40B4-BE49-F238E27FC236}">
              <a16:creationId xmlns:a16="http://schemas.microsoft.com/office/drawing/2014/main" id="{FE32D2B8-E655-4E86-86F4-2419686CC4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3" name="Text Box 15">
          <a:extLst>
            <a:ext uri="{FF2B5EF4-FFF2-40B4-BE49-F238E27FC236}">
              <a16:creationId xmlns:a16="http://schemas.microsoft.com/office/drawing/2014/main" id="{20350F36-F3F5-4C6B-9B3B-E89D9278A4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4" name="Text Box 15">
          <a:extLst>
            <a:ext uri="{FF2B5EF4-FFF2-40B4-BE49-F238E27FC236}">
              <a16:creationId xmlns:a16="http://schemas.microsoft.com/office/drawing/2014/main" id="{CA509C1E-55F4-43CA-8591-526CE494F29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5" name="Text Box 15">
          <a:extLst>
            <a:ext uri="{FF2B5EF4-FFF2-40B4-BE49-F238E27FC236}">
              <a16:creationId xmlns:a16="http://schemas.microsoft.com/office/drawing/2014/main" id="{3A72D10E-2DEF-4BCF-AAD7-756E906FF7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6" name="Text Box 15">
          <a:extLst>
            <a:ext uri="{FF2B5EF4-FFF2-40B4-BE49-F238E27FC236}">
              <a16:creationId xmlns:a16="http://schemas.microsoft.com/office/drawing/2014/main" id="{FC890EC3-FB34-459E-916F-26A2C88ABCA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7" name="Text Box 15">
          <a:extLst>
            <a:ext uri="{FF2B5EF4-FFF2-40B4-BE49-F238E27FC236}">
              <a16:creationId xmlns:a16="http://schemas.microsoft.com/office/drawing/2014/main" id="{284E13F3-8A3F-429A-9083-36FD8062049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8" name="Text Box 15">
          <a:extLst>
            <a:ext uri="{FF2B5EF4-FFF2-40B4-BE49-F238E27FC236}">
              <a16:creationId xmlns:a16="http://schemas.microsoft.com/office/drawing/2014/main" id="{90F04D96-DD3D-4155-9B68-7D2F32FD5EA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9" name="Text Box 15">
          <a:extLst>
            <a:ext uri="{FF2B5EF4-FFF2-40B4-BE49-F238E27FC236}">
              <a16:creationId xmlns:a16="http://schemas.microsoft.com/office/drawing/2014/main" id="{A7768C46-5DF9-484B-BF8F-C1CCAF6F935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0" name="Text Box 15">
          <a:extLst>
            <a:ext uri="{FF2B5EF4-FFF2-40B4-BE49-F238E27FC236}">
              <a16:creationId xmlns:a16="http://schemas.microsoft.com/office/drawing/2014/main" id="{8A4992D3-95F7-4BCC-A71F-D68CAC26127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1" name="Text Box 15">
          <a:extLst>
            <a:ext uri="{FF2B5EF4-FFF2-40B4-BE49-F238E27FC236}">
              <a16:creationId xmlns:a16="http://schemas.microsoft.com/office/drawing/2014/main" id="{179C9495-6268-4BA2-9418-1DC436B4965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2" name="Text Box 15">
          <a:extLst>
            <a:ext uri="{FF2B5EF4-FFF2-40B4-BE49-F238E27FC236}">
              <a16:creationId xmlns:a16="http://schemas.microsoft.com/office/drawing/2014/main" id="{118FCD3A-8BC0-47F6-96EB-4B967D51F63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3" name="Text Box 15">
          <a:extLst>
            <a:ext uri="{FF2B5EF4-FFF2-40B4-BE49-F238E27FC236}">
              <a16:creationId xmlns:a16="http://schemas.microsoft.com/office/drawing/2014/main" id="{885456C2-AD42-479C-AD52-748230EC268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4" name="Text Box 15">
          <a:extLst>
            <a:ext uri="{FF2B5EF4-FFF2-40B4-BE49-F238E27FC236}">
              <a16:creationId xmlns:a16="http://schemas.microsoft.com/office/drawing/2014/main" id="{2F5928DD-C305-4B7F-A7DF-21FA874521B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5" name="Text Box 15">
          <a:extLst>
            <a:ext uri="{FF2B5EF4-FFF2-40B4-BE49-F238E27FC236}">
              <a16:creationId xmlns:a16="http://schemas.microsoft.com/office/drawing/2014/main" id="{8599EDFB-A221-4668-B812-FFED416863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6" name="Text Box 15">
          <a:extLst>
            <a:ext uri="{FF2B5EF4-FFF2-40B4-BE49-F238E27FC236}">
              <a16:creationId xmlns:a16="http://schemas.microsoft.com/office/drawing/2014/main" id="{A8BCED63-59E4-4257-B58D-08DE1DDFA19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7" name="Text Box 15">
          <a:extLst>
            <a:ext uri="{FF2B5EF4-FFF2-40B4-BE49-F238E27FC236}">
              <a16:creationId xmlns:a16="http://schemas.microsoft.com/office/drawing/2014/main" id="{319ED434-B64B-4FDB-83A0-88A28CF790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8" name="Text Box 15">
          <a:extLst>
            <a:ext uri="{FF2B5EF4-FFF2-40B4-BE49-F238E27FC236}">
              <a16:creationId xmlns:a16="http://schemas.microsoft.com/office/drawing/2014/main" id="{9302CF06-87A8-4575-A4EE-41B63655608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9" name="Text Box 15">
          <a:extLst>
            <a:ext uri="{FF2B5EF4-FFF2-40B4-BE49-F238E27FC236}">
              <a16:creationId xmlns:a16="http://schemas.microsoft.com/office/drawing/2014/main" id="{9A47E608-486E-4B03-A1ED-DF4204549C9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0" name="Text Box 15">
          <a:extLst>
            <a:ext uri="{FF2B5EF4-FFF2-40B4-BE49-F238E27FC236}">
              <a16:creationId xmlns:a16="http://schemas.microsoft.com/office/drawing/2014/main" id="{3F0D8C7A-19B0-4FA3-987B-0808EC45944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1" name="Text Box 15">
          <a:extLst>
            <a:ext uri="{FF2B5EF4-FFF2-40B4-BE49-F238E27FC236}">
              <a16:creationId xmlns:a16="http://schemas.microsoft.com/office/drawing/2014/main" id="{8D0929F5-45ED-4327-9264-BB787EA3D67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2" name="Text Box 15">
          <a:extLst>
            <a:ext uri="{FF2B5EF4-FFF2-40B4-BE49-F238E27FC236}">
              <a16:creationId xmlns:a16="http://schemas.microsoft.com/office/drawing/2014/main" id="{CB5889F1-C275-4281-B1B0-6BE6E56863E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3" name="Text Box 15">
          <a:extLst>
            <a:ext uri="{FF2B5EF4-FFF2-40B4-BE49-F238E27FC236}">
              <a16:creationId xmlns:a16="http://schemas.microsoft.com/office/drawing/2014/main" id="{B37BD291-B016-4677-A729-8A0A2822F75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4" name="Text Box 15">
          <a:extLst>
            <a:ext uri="{FF2B5EF4-FFF2-40B4-BE49-F238E27FC236}">
              <a16:creationId xmlns:a16="http://schemas.microsoft.com/office/drawing/2014/main" id="{660C913B-1398-4E2A-A186-2805F0C75FB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5" name="Text Box 15">
          <a:extLst>
            <a:ext uri="{FF2B5EF4-FFF2-40B4-BE49-F238E27FC236}">
              <a16:creationId xmlns:a16="http://schemas.microsoft.com/office/drawing/2014/main" id="{03E935E2-64D0-47E0-9A6B-357492756B5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6" name="Text Box 15">
          <a:extLst>
            <a:ext uri="{FF2B5EF4-FFF2-40B4-BE49-F238E27FC236}">
              <a16:creationId xmlns:a16="http://schemas.microsoft.com/office/drawing/2014/main" id="{07435C96-75FC-43B7-AE19-13B6ABFE7F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7" name="Text Box 15">
          <a:extLst>
            <a:ext uri="{FF2B5EF4-FFF2-40B4-BE49-F238E27FC236}">
              <a16:creationId xmlns:a16="http://schemas.microsoft.com/office/drawing/2014/main" id="{BB546B33-9318-446D-9A4C-CBA427BE7DC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8" name="Text Box 15">
          <a:extLst>
            <a:ext uri="{FF2B5EF4-FFF2-40B4-BE49-F238E27FC236}">
              <a16:creationId xmlns:a16="http://schemas.microsoft.com/office/drawing/2014/main" id="{F590E482-19E1-443B-BDEE-56833E1C4AE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9" name="Text Box 15">
          <a:extLst>
            <a:ext uri="{FF2B5EF4-FFF2-40B4-BE49-F238E27FC236}">
              <a16:creationId xmlns:a16="http://schemas.microsoft.com/office/drawing/2014/main" id="{DF7CFFF7-E06E-402E-B9EA-FEFF6583A5C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0" name="Text Box 15">
          <a:extLst>
            <a:ext uri="{FF2B5EF4-FFF2-40B4-BE49-F238E27FC236}">
              <a16:creationId xmlns:a16="http://schemas.microsoft.com/office/drawing/2014/main" id="{F8314AE7-ED57-418F-8D1B-E389F7B61BA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01" name="Text Box 15">
          <a:extLst>
            <a:ext uri="{FF2B5EF4-FFF2-40B4-BE49-F238E27FC236}">
              <a16:creationId xmlns:a16="http://schemas.microsoft.com/office/drawing/2014/main" id="{0FEC1BDF-F7BB-45A7-8730-736AB78C1CF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02" name="Text Box 15">
          <a:extLst>
            <a:ext uri="{FF2B5EF4-FFF2-40B4-BE49-F238E27FC236}">
              <a16:creationId xmlns:a16="http://schemas.microsoft.com/office/drawing/2014/main" id="{3179BC49-8420-4855-8304-B652801A8EE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3" name="Text Box 15">
          <a:extLst>
            <a:ext uri="{FF2B5EF4-FFF2-40B4-BE49-F238E27FC236}">
              <a16:creationId xmlns:a16="http://schemas.microsoft.com/office/drawing/2014/main" id="{BD538238-A46C-480E-A007-A54C74E62FD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4" name="Text Box 15">
          <a:extLst>
            <a:ext uri="{FF2B5EF4-FFF2-40B4-BE49-F238E27FC236}">
              <a16:creationId xmlns:a16="http://schemas.microsoft.com/office/drawing/2014/main" id="{34FAE7E5-3135-4321-B077-C4148D5EF86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5" name="Text Box 15">
          <a:extLst>
            <a:ext uri="{FF2B5EF4-FFF2-40B4-BE49-F238E27FC236}">
              <a16:creationId xmlns:a16="http://schemas.microsoft.com/office/drawing/2014/main" id="{4348B1D6-28E8-432F-BA68-85912AE0BE7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6" name="Text Box 15">
          <a:extLst>
            <a:ext uri="{FF2B5EF4-FFF2-40B4-BE49-F238E27FC236}">
              <a16:creationId xmlns:a16="http://schemas.microsoft.com/office/drawing/2014/main" id="{2E3AEA7C-7197-45B9-8F3B-52DA89F8E67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7" name="Text Box 15">
          <a:extLst>
            <a:ext uri="{FF2B5EF4-FFF2-40B4-BE49-F238E27FC236}">
              <a16:creationId xmlns:a16="http://schemas.microsoft.com/office/drawing/2014/main" id="{78588241-F838-4B51-BFB0-539A193C3A6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8" name="Text Box 15">
          <a:extLst>
            <a:ext uri="{FF2B5EF4-FFF2-40B4-BE49-F238E27FC236}">
              <a16:creationId xmlns:a16="http://schemas.microsoft.com/office/drawing/2014/main" id="{C2821B12-F0EA-4A5C-946D-7617CF3D2DE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9" name="Text Box 15">
          <a:extLst>
            <a:ext uri="{FF2B5EF4-FFF2-40B4-BE49-F238E27FC236}">
              <a16:creationId xmlns:a16="http://schemas.microsoft.com/office/drawing/2014/main" id="{660F5062-DCA6-4004-80E8-183E290BD52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0" name="Text Box 15">
          <a:extLst>
            <a:ext uri="{FF2B5EF4-FFF2-40B4-BE49-F238E27FC236}">
              <a16:creationId xmlns:a16="http://schemas.microsoft.com/office/drawing/2014/main" id="{DEE78CAA-2DE8-43D4-8CAE-4A952F7BF80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1" name="Text Box 15">
          <a:extLst>
            <a:ext uri="{FF2B5EF4-FFF2-40B4-BE49-F238E27FC236}">
              <a16:creationId xmlns:a16="http://schemas.microsoft.com/office/drawing/2014/main" id="{5B0307B5-634E-4029-B4FB-663758FD255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2" name="Text Box 15">
          <a:extLst>
            <a:ext uri="{FF2B5EF4-FFF2-40B4-BE49-F238E27FC236}">
              <a16:creationId xmlns:a16="http://schemas.microsoft.com/office/drawing/2014/main" id="{AA077B18-33B9-47F4-8E36-DE662BAC2B9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3" name="Text Box 15">
          <a:extLst>
            <a:ext uri="{FF2B5EF4-FFF2-40B4-BE49-F238E27FC236}">
              <a16:creationId xmlns:a16="http://schemas.microsoft.com/office/drawing/2014/main" id="{5D6B2154-FED7-4AA6-B4C9-04B6B01CA7A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4" name="Text Box 15">
          <a:extLst>
            <a:ext uri="{FF2B5EF4-FFF2-40B4-BE49-F238E27FC236}">
              <a16:creationId xmlns:a16="http://schemas.microsoft.com/office/drawing/2014/main" id="{F68D7A0E-DD2C-47DA-891E-8F9DBD56D90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5" name="Text Box 15">
          <a:extLst>
            <a:ext uri="{FF2B5EF4-FFF2-40B4-BE49-F238E27FC236}">
              <a16:creationId xmlns:a16="http://schemas.microsoft.com/office/drawing/2014/main" id="{394BABD2-8347-4794-B404-A2B02A16358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6" name="Text Box 15">
          <a:extLst>
            <a:ext uri="{FF2B5EF4-FFF2-40B4-BE49-F238E27FC236}">
              <a16:creationId xmlns:a16="http://schemas.microsoft.com/office/drawing/2014/main" id="{93EC6DC0-5E39-4C00-A249-B42FDA971B6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7" name="Text Box 15">
          <a:extLst>
            <a:ext uri="{FF2B5EF4-FFF2-40B4-BE49-F238E27FC236}">
              <a16:creationId xmlns:a16="http://schemas.microsoft.com/office/drawing/2014/main" id="{D5E5E7FD-2C4A-450B-AEBA-DD8525C6E32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8" name="Text Box 15">
          <a:extLst>
            <a:ext uri="{FF2B5EF4-FFF2-40B4-BE49-F238E27FC236}">
              <a16:creationId xmlns:a16="http://schemas.microsoft.com/office/drawing/2014/main" id="{5FB8AF4D-61E1-4120-87AF-A9D507EDE1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9" name="Text Box 15">
          <a:extLst>
            <a:ext uri="{FF2B5EF4-FFF2-40B4-BE49-F238E27FC236}">
              <a16:creationId xmlns:a16="http://schemas.microsoft.com/office/drawing/2014/main" id="{479B2E4C-39E5-4650-9D30-BBD32537441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0" name="Text Box 15">
          <a:extLst>
            <a:ext uri="{FF2B5EF4-FFF2-40B4-BE49-F238E27FC236}">
              <a16:creationId xmlns:a16="http://schemas.microsoft.com/office/drawing/2014/main" id="{5D5ED348-1B98-4F7E-BE6E-A3A98C69839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1" name="Text Box 15">
          <a:extLst>
            <a:ext uri="{FF2B5EF4-FFF2-40B4-BE49-F238E27FC236}">
              <a16:creationId xmlns:a16="http://schemas.microsoft.com/office/drawing/2014/main" id="{B60B4FCE-CC67-47F4-A93D-87B5868E5F8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2" name="Text Box 15">
          <a:extLst>
            <a:ext uri="{FF2B5EF4-FFF2-40B4-BE49-F238E27FC236}">
              <a16:creationId xmlns:a16="http://schemas.microsoft.com/office/drawing/2014/main" id="{449190D9-5216-44AF-ACA1-328C3184F04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3" name="Text Box 15">
          <a:extLst>
            <a:ext uri="{FF2B5EF4-FFF2-40B4-BE49-F238E27FC236}">
              <a16:creationId xmlns:a16="http://schemas.microsoft.com/office/drawing/2014/main" id="{16710FCC-CC55-45D6-90E3-CA2A7E38FD3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4" name="Text Box 15">
          <a:extLst>
            <a:ext uri="{FF2B5EF4-FFF2-40B4-BE49-F238E27FC236}">
              <a16:creationId xmlns:a16="http://schemas.microsoft.com/office/drawing/2014/main" id="{A6D6D398-4D1E-4C0F-B155-117D0D80877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5" name="Text Box 15">
          <a:extLst>
            <a:ext uri="{FF2B5EF4-FFF2-40B4-BE49-F238E27FC236}">
              <a16:creationId xmlns:a16="http://schemas.microsoft.com/office/drawing/2014/main" id="{74393D72-0F7D-4C97-8682-944AA4E47D4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6" name="Text Box 15">
          <a:extLst>
            <a:ext uri="{FF2B5EF4-FFF2-40B4-BE49-F238E27FC236}">
              <a16:creationId xmlns:a16="http://schemas.microsoft.com/office/drawing/2014/main" id="{D0D89E57-5FB5-4A37-BFF5-C30A5CC91B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7" name="Text Box 15">
          <a:extLst>
            <a:ext uri="{FF2B5EF4-FFF2-40B4-BE49-F238E27FC236}">
              <a16:creationId xmlns:a16="http://schemas.microsoft.com/office/drawing/2014/main" id="{0C7BD504-4A52-494F-814F-85A891AFAF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8" name="Text Box 15">
          <a:extLst>
            <a:ext uri="{FF2B5EF4-FFF2-40B4-BE49-F238E27FC236}">
              <a16:creationId xmlns:a16="http://schemas.microsoft.com/office/drawing/2014/main" id="{EE6CEA95-9D5F-40F2-A006-ADA408223AB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9" name="Text Box 15">
          <a:extLst>
            <a:ext uri="{FF2B5EF4-FFF2-40B4-BE49-F238E27FC236}">
              <a16:creationId xmlns:a16="http://schemas.microsoft.com/office/drawing/2014/main" id="{56CDCC22-2940-47AB-B58A-40F9784AA76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0" name="Text Box 15">
          <a:extLst>
            <a:ext uri="{FF2B5EF4-FFF2-40B4-BE49-F238E27FC236}">
              <a16:creationId xmlns:a16="http://schemas.microsoft.com/office/drawing/2014/main" id="{AB4636AE-A4D2-43EC-A75D-D29F7731989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1" name="Text Box 15">
          <a:extLst>
            <a:ext uri="{FF2B5EF4-FFF2-40B4-BE49-F238E27FC236}">
              <a16:creationId xmlns:a16="http://schemas.microsoft.com/office/drawing/2014/main" id="{954BCCB7-915E-4F48-BD3A-04F717DED95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2" name="Text Box 15">
          <a:extLst>
            <a:ext uri="{FF2B5EF4-FFF2-40B4-BE49-F238E27FC236}">
              <a16:creationId xmlns:a16="http://schemas.microsoft.com/office/drawing/2014/main" id="{066CF5D4-95A2-4AE0-A94E-4A16EF3B6BF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3" name="Text Box 15">
          <a:extLst>
            <a:ext uri="{FF2B5EF4-FFF2-40B4-BE49-F238E27FC236}">
              <a16:creationId xmlns:a16="http://schemas.microsoft.com/office/drawing/2014/main" id="{066EF339-E1CF-4E96-A0BC-068545A4377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4" name="Text Box 15">
          <a:extLst>
            <a:ext uri="{FF2B5EF4-FFF2-40B4-BE49-F238E27FC236}">
              <a16:creationId xmlns:a16="http://schemas.microsoft.com/office/drawing/2014/main" id="{83EDD6CD-BDD1-44C9-968C-A49077D3504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5" name="Text Box 15">
          <a:extLst>
            <a:ext uri="{FF2B5EF4-FFF2-40B4-BE49-F238E27FC236}">
              <a16:creationId xmlns:a16="http://schemas.microsoft.com/office/drawing/2014/main" id="{A9DDEF2C-9C7A-4E11-AC31-3C8E7756D43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6" name="Text Box 15">
          <a:extLst>
            <a:ext uri="{FF2B5EF4-FFF2-40B4-BE49-F238E27FC236}">
              <a16:creationId xmlns:a16="http://schemas.microsoft.com/office/drawing/2014/main" id="{A61C5552-D503-4F76-971E-DC939952A18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7" name="Text Box 15">
          <a:extLst>
            <a:ext uri="{FF2B5EF4-FFF2-40B4-BE49-F238E27FC236}">
              <a16:creationId xmlns:a16="http://schemas.microsoft.com/office/drawing/2014/main" id="{CC0446A7-CD4A-4BCA-BDA0-B175D43FD22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8" name="Text Box 15">
          <a:extLst>
            <a:ext uri="{FF2B5EF4-FFF2-40B4-BE49-F238E27FC236}">
              <a16:creationId xmlns:a16="http://schemas.microsoft.com/office/drawing/2014/main" id="{6193DECB-17E1-4513-9C1B-DDF59429812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9" name="Text Box 15">
          <a:extLst>
            <a:ext uri="{FF2B5EF4-FFF2-40B4-BE49-F238E27FC236}">
              <a16:creationId xmlns:a16="http://schemas.microsoft.com/office/drawing/2014/main" id="{062EF08A-E2EA-4AAB-8101-285D8064C1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0" name="Text Box 15">
          <a:extLst>
            <a:ext uri="{FF2B5EF4-FFF2-40B4-BE49-F238E27FC236}">
              <a16:creationId xmlns:a16="http://schemas.microsoft.com/office/drawing/2014/main" id="{A740765E-D2B7-4AE0-BAFD-EC5BCCA29D9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1" name="Text Box 15">
          <a:extLst>
            <a:ext uri="{FF2B5EF4-FFF2-40B4-BE49-F238E27FC236}">
              <a16:creationId xmlns:a16="http://schemas.microsoft.com/office/drawing/2014/main" id="{123DF9F1-ABD4-43F6-A404-3C03600A424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2" name="Text Box 15">
          <a:extLst>
            <a:ext uri="{FF2B5EF4-FFF2-40B4-BE49-F238E27FC236}">
              <a16:creationId xmlns:a16="http://schemas.microsoft.com/office/drawing/2014/main" id="{16DE1D2A-06FF-4865-B431-6015483D6D7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3" name="Text Box 15">
          <a:extLst>
            <a:ext uri="{FF2B5EF4-FFF2-40B4-BE49-F238E27FC236}">
              <a16:creationId xmlns:a16="http://schemas.microsoft.com/office/drawing/2014/main" id="{7C24D417-E2B4-4EC6-9C7D-C5757C5F79A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4" name="Text Box 15">
          <a:extLst>
            <a:ext uri="{FF2B5EF4-FFF2-40B4-BE49-F238E27FC236}">
              <a16:creationId xmlns:a16="http://schemas.microsoft.com/office/drawing/2014/main" id="{8E89912F-AA89-47B5-BBC1-9C3BBF364F8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5" name="Text Box 15">
          <a:extLst>
            <a:ext uri="{FF2B5EF4-FFF2-40B4-BE49-F238E27FC236}">
              <a16:creationId xmlns:a16="http://schemas.microsoft.com/office/drawing/2014/main" id="{29377A97-5D33-4593-81C3-3CFB618EA6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6" name="Text Box 15">
          <a:extLst>
            <a:ext uri="{FF2B5EF4-FFF2-40B4-BE49-F238E27FC236}">
              <a16:creationId xmlns:a16="http://schemas.microsoft.com/office/drawing/2014/main" id="{0FC0DA03-D082-473B-88F0-45BAF694DEF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7" name="Text Box 15">
          <a:extLst>
            <a:ext uri="{FF2B5EF4-FFF2-40B4-BE49-F238E27FC236}">
              <a16:creationId xmlns:a16="http://schemas.microsoft.com/office/drawing/2014/main" id="{9E175E29-520D-4FFD-A2F3-9F3CB42C632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8" name="Text Box 15">
          <a:extLst>
            <a:ext uri="{FF2B5EF4-FFF2-40B4-BE49-F238E27FC236}">
              <a16:creationId xmlns:a16="http://schemas.microsoft.com/office/drawing/2014/main" id="{B0FE2E2F-5E7A-4F04-B3F9-09CDA828496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9" name="Text Box 15">
          <a:extLst>
            <a:ext uri="{FF2B5EF4-FFF2-40B4-BE49-F238E27FC236}">
              <a16:creationId xmlns:a16="http://schemas.microsoft.com/office/drawing/2014/main" id="{909369FD-6782-424A-8CEA-2F17078FCF2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0" name="Text Box 15">
          <a:extLst>
            <a:ext uri="{FF2B5EF4-FFF2-40B4-BE49-F238E27FC236}">
              <a16:creationId xmlns:a16="http://schemas.microsoft.com/office/drawing/2014/main" id="{CB44A778-4C38-475C-9100-79F25E12C57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1" name="Text Box 15">
          <a:extLst>
            <a:ext uri="{FF2B5EF4-FFF2-40B4-BE49-F238E27FC236}">
              <a16:creationId xmlns:a16="http://schemas.microsoft.com/office/drawing/2014/main" id="{1A14B476-6CC7-492F-99B2-D7A67FE4424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2" name="Text Box 15">
          <a:extLst>
            <a:ext uri="{FF2B5EF4-FFF2-40B4-BE49-F238E27FC236}">
              <a16:creationId xmlns:a16="http://schemas.microsoft.com/office/drawing/2014/main" id="{AFC35498-0570-4FB9-B6B0-9D985CC6841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3" name="Text Box 15">
          <a:extLst>
            <a:ext uri="{FF2B5EF4-FFF2-40B4-BE49-F238E27FC236}">
              <a16:creationId xmlns:a16="http://schemas.microsoft.com/office/drawing/2014/main" id="{9D700B6C-520C-4000-86AD-43A121A1A31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4" name="Text Box 15">
          <a:extLst>
            <a:ext uri="{FF2B5EF4-FFF2-40B4-BE49-F238E27FC236}">
              <a16:creationId xmlns:a16="http://schemas.microsoft.com/office/drawing/2014/main" id="{9B6351C9-433E-40C3-8BFA-3D8FDC63535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5" name="Text Box 15">
          <a:extLst>
            <a:ext uri="{FF2B5EF4-FFF2-40B4-BE49-F238E27FC236}">
              <a16:creationId xmlns:a16="http://schemas.microsoft.com/office/drawing/2014/main" id="{29416B58-482D-4140-8E90-1EE5BE369EE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6" name="Text Box 15">
          <a:extLst>
            <a:ext uri="{FF2B5EF4-FFF2-40B4-BE49-F238E27FC236}">
              <a16:creationId xmlns:a16="http://schemas.microsoft.com/office/drawing/2014/main" id="{FA4D459C-6125-489A-AC87-AF6676FE0BE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7" name="Text Box 15">
          <a:extLst>
            <a:ext uri="{FF2B5EF4-FFF2-40B4-BE49-F238E27FC236}">
              <a16:creationId xmlns:a16="http://schemas.microsoft.com/office/drawing/2014/main" id="{4CEEDACA-6532-4FCF-AC58-2E80276E523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8" name="Text Box 15">
          <a:extLst>
            <a:ext uri="{FF2B5EF4-FFF2-40B4-BE49-F238E27FC236}">
              <a16:creationId xmlns:a16="http://schemas.microsoft.com/office/drawing/2014/main" id="{3E878697-B028-4268-BCBC-488EF2276CF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9" name="Text Box 15">
          <a:extLst>
            <a:ext uri="{FF2B5EF4-FFF2-40B4-BE49-F238E27FC236}">
              <a16:creationId xmlns:a16="http://schemas.microsoft.com/office/drawing/2014/main" id="{0E48F6EB-D371-4CE2-8278-AE05E318AB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0" name="Text Box 15">
          <a:extLst>
            <a:ext uri="{FF2B5EF4-FFF2-40B4-BE49-F238E27FC236}">
              <a16:creationId xmlns:a16="http://schemas.microsoft.com/office/drawing/2014/main" id="{9E248FD2-CEEB-462D-A79E-F537B064F36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1" name="Text Box 15">
          <a:extLst>
            <a:ext uri="{FF2B5EF4-FFF2-40B4-BE49-F238E27FC236}">
              <a16:creationId xmlns:a16="http://schemas.microsoft.com/office/drawing/2014/main" id="{C25C2F11-B3E0-4E2E-82CB-B129E42C553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2" name="Text Box 15">
          <a:extLst>
            <a:ext uri="{FF2B5EF4-FFF2-40B4-BE49-F238E27FC236}">
              <a16:creationId xmlns:a16="http://schemas.microsoft.com/office/drawing/2014/main" id="{054E30DF-7E57-4A73-A070-CB0F4951401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3" name="Text Box 15">
          <a:extLst>
            <a:ext uri="{FF2B5EF4-FFF2-40B4-BE49-F238E27FC236}">
              <a16:creationId xmlns:a16="http://schemas.microsoft.com/office/drawing/2014/main" id="{AAC565E2-FDBC-4A32-98A2-2A2FEE84CBD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4" name="Text Box 15">
          <a:extLst>
            <a:ext uri="{FF2B5EF4-FFF2-40B4-BE49-F238E27FC236}">
              <a16:creationId xmlns:a16="http://schemas.microsoft.com/office/drawing/2014/main" id="{27484F0D-33E1-4FAB-B356-D22D6B33BB2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5" name="Text Box 15">
          <a:extLst>
            <a:ext uri="{FF2B5EF4-FFF2-40B4-BE49-F238E27FC236}">
              <a16:creationId xmlns:a16="http://schemas.microsoft.com/office/drawing/2014/main" id="{3923A134-D2F0-498E-9045-D31CE9E7C3E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6" name="Text Box 15">
          <a:extLst>
            <a:ext uri="{FF2B5EF4-FFF2-40B4-BE49-F238E27FC236}">
              <a16:creationId xmlns:a16="http://schemas.microsoft.com/office/drawing/2014/main" id="{D08BFA9E-61C2-4367-94ED-27792857099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7" name="Text Box 15">
          <a:extLst>
            <a:ext uri="{FF2B5EF4-FFF2-40B4-BE49-F238E27FC236}">
              <a16:creationId xmlns:a16="http://schemas.microsoft.com/office/drawing/2014/main" id="{8B522C77-DEA8-46BC-833A-EFA513CDE48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8" name="Text Box 15">
          <a:extLst>
            <a:ext uri="{FF2B5EF4-FFF2-40B4-BE49-F238E27FC236}">
              <a16:creationId xmlns:a16="http://schemas.microsoft.com/office/drawing/2014/main" id="{E316636F-9DD2-4CE0-92F7-4946D20FFE5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9" name="Text Box 15">
          <a:extLst>
            <a:ext uri="{FF2B5EF4-FFF2-40B4-BE49-F238E27FC236}">
              <a16:creationId xmlns:a16="http://schemas.microsoft.com/office/drawing/2014/main" id="{C843831D-4F06-473F-98BD-04468D89D4B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0" name="Text Box 15">
          <a:extLst>
            <a:ext uri="{FF2B5EF4-FFF2-40B4-BE49-F238E27FC236}">
              <a16:creationId xmlns:a16="http://schemas.microsoft.com/office/drawing/2014/main" id="{6180636B-FA25-44E7-A4AD-624214BEDB9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1" name="Text Box 15">
          <a:extLst>
            <a:ext uri="{FF2B5EF4-FFF2-40B4-BE49-F238E27FC236}">
              <a16:creationId xmlns:a16="http://schemas.microsoft.com/office/drawing/2014/main" id="{93D2A6BA-0B8D-4B92-B1F6-42D6345145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2" name="Text Box 15">
          <a:extLst>
            <a:ext uri="{FF2B5EF4-FFF2-40B4-BE49-F238E27FC236}">
              <a16:creationId xmlns:a16="http://schemas.microsoft.com/office/drawing/2014/main" id="{A47674F0-1494-4CDB-9CC7-28940BB0B25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3" name="Text Box 15">
          <a:extLst>
            <a:ext uri="{FF2B5EF4-FFF2-40B4-BE49-F238E27FC236}">
              <a16:creationId xmlns:a16="http://schemas.microsoft.com/office/drawing/2014/main" id="{D3933BDA-0F06-450C-BDF8-1CA3B81B5D2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4" name="Text Box 15">
          <a:extLst>
            <a:ext uri="{FF2B5EF4-FFF2-40B4-BE49-F238E27FC236}">
              <a16:creationId xmlns:a16="http://schemas.microsoft.com/office/drawing/2014/main" id="{C843370C-D66D-4B2C-BC28-9007D8E4A8A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5" name="Text Box 15">
          <a:extLst>
            <a:ext uri="{FF2B5EF4-FFF2-40B4-BE49-F238E27FC236}">
              <a16:creationId xmlns:a16="http://schemas.microsoft.com/office/drawing/2014/main" id="{463CEE2B-B5AA-4F02-BF93-A511F7997AC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6" name="Text Box 15">
          <a:extLst>
            <a:ext uri="{FF2B5EF4-FFF2-40B4-BE49-F238E27FC236}">
              <a16:creationId xmlns:a16="http://schemas.microsoft.com/office/drawing/2014/main" id="{04E4C92A-1ADF-40B3-A6F7-4E28AFCD98E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7" name="Text Box 15">
          <a:extLst>
            <a:ext uri="{FF2B5EF4-FFF2-40B4-BE49-F238E27FC236}">
              <a16:creationId xmlns:a16="http://schemas.microsoft.com/office/drawing/2014/main" id="{16EEE9A3-6B12-4B98-BD8E-533799F653D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8" name="Text Box 15">
          <a:extLst>
            <a:ext uri="{FF2B5EF4-FFF2-40B4-BE49-F238E27FC236}">
              <a16:creationId xmlns:a16="http://schemas.microsoft.com/office/drawing/2014/main" id="{23B56155-6396-438B-9346-059833969B2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9" name="Text Box 15">
          <a:extLst>
            <a:ext uri="{FF2B5EF4-FFF2-40B4-BE49-F238E27FC236}">
              <a16:creationId xmlns:a16="http://schemas.microsoft.com/office/drawing/2014/main" id="{677A0DFA-27C0-44A7-958C-3F49CA055A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0" name="Text Box 15">
          <a:extLst>
            <a:ext uri="{FF2B5EF4-FFF2-40B4-BE49-F238E27FC236}">
              <a16:creationId xmlns:a16="http://schemas.microsoft.com/office/drawing/2014/main" id="{EA64A18D-89FD-4F6F-B152-0B9CBF7E504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1" name="Text Box 15">
          <a:extLst>
            <a:ext uri="{FF2B5EF4-FFF2-40B4-BE49-F238E27FC236}">
              <a16:creationId xmlns:a16="http://schemas.microsoft.com/office/drawing/2014/main" id="{755278F8-A607-413A-AAB3-284E516D34D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2" name="Text Box 15">
          <a:extLst>
            <a:ext uri="{FF2B5EF4-FFF2-40B4-BE49-F238E27FC236}">
              <a16:creationId xmlns:a16="http://schemas.microsoft.com/office/drawing/2014/main" id="{6AE9284E-BE8A-49C1-8BCB-5F92C37A06C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3" name="Text Box 15">
          <a:extLst>
            <a:ext uri="{FF2B5EF4-FFF2-40B4-BE49-F238E27FC236}">
              <a16:creationId xmlns:a16="http://schemas.microsoft.com/office/drawing/2014/main" id="{0DBFB88C-2892-4CA5-92D9-156175A4064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4" name="Text Box 15">
          <a:extLst>
            <a:ext uri="{FF2B5EF4-FFF2-40B4-BE49-F238E27FC236}">
              <a16:creationId xmlns:a16="http://schemas.microsoft.com/office/drawing/2014/main" id="{289FD1A6-DD6B-446E-9294-CF893E1730D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5" name="Text Box 15">
          <a:extLst>
            <a:ext uri="{FF2B5EF4-FFF2-40B4-BE49-F238E27FC236}">
              <a16:creationId xmlns:a16="http://schemas.microsoft.com/office/drawing/2014/main" id="{BFFB37E4-89AE-4C0D-B763-5918E53EE02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6" name="Text Box 15">
          <a:extLst>
            <a:ext uri="{FF2B5EF4-FFF2-40B4-BE49-F238E27FC236}">
              <a16:creationId xmlns:a16="http://schemas.microsoft.com/office/drawing/2014/main" id="{6F656344-611E-42A0-B02F-69CB24330A3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7" name="Text Box 15">
          <a:extLst>
            <a:ext uri="{FF2B5EF4-FFF2-40B4-BE49-F238E27FC236}">
              <a16:creationId xmlns:a16="http://schemas.microsoft.com/office/drawing/2014/main" id="{E0685488-E17B-4609-A6C0-FDAF82258C6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8" name="Text Box 15">
          <a:extLst>
            <a:ext uri="{FF2B5EF4-FFF2-40B4-BE49-F238E27FC236}">
              <a16:creationId xmlns:a16="http://schemas.microsoft.com/office/drawing/2014/main" id="{6DBDF7B2-EF83-46D5-847E-0FD0A0545FC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9" name="Text Box 15">
          <a:extLst>
            <a:ext uri="{FF2B5EF4-FFF2-40B4-BE49-F238E27FC236}">
              <a16:creationId xmlns:a16="http://schemas.microsoft.com/office/drawing/2014/main" id="{E1D050B5-3F16-444C-ACAC-F0B30E0D90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0" name="Text Box 15">
          <a:extLst>
            <a:ext uri="{FF2B5EF4-FFF2-40B4-BE49-F238E27FC236}">
              <a16:creationId xmlns:a16="http://schemas.microsoft.com/office/drawing/2014/main" id="{CB2CAB9D-A36F-48D2-8267-9F784E09B66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91" name="Text Box 15">
          <a:extLst>
            <a:ext uri="{FF2B5EF4-FFF2-40B4-BE49-F238E27FC236}">
              <a16:creationId xmlns:a16="http://schemas.microsoft.com/office/drawing/2014/main" id="{2EAAAAF1-9E54-4F9E-B64A-41AF519036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92" name="Text Box 15">
          <a:extLst>
            <a:ext uri="{FF2B5EF4-FFF2-40B4-BE49-F238E27FC236}">
              <a16:creationId xmlns:a16="http://schemas.microsoft.com/office/drawing/2014/main" id="{3371141C-F73F-4667-954C-7A2A5C1A96A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3" name="Text Box 15">
          <a:extLst>
            <a:ext uri="{FF2B5EF4-FFF2-40B4-BE49-F238E27FC236}">
              <a16:creationId xmlns:a16="http://schemas.microsoft.com/office/drawing/2014/main" id="{B1B7C885-6FDD-495D-AE1C-3D054CC2CC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4" name="Text Box 15">
          <a:extLst>
            <a:ext uri="{FF2B5EF4-FFF2-40B4-BE49-F238E27FC236}">
              <a16:creationId xmlns:a16="http://schemas.microsoft.com/office/drawing/2014/main" id="{BEA2B431-B802-4CBC-9566-E53B6163A6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5" name="Text Box 15">
          <a:extLst>
            <a:ext uri="{FF2B5EF4-FFF2-40B4-BE49-F238E27FC236}">
              <a16:creationId xmlns:a16="http://schemas.microsoft.com/office/drawing/2014/main" id="{75A8D25B-3571-4145-A6D1-AB3DA1B645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6" name="Text Box 15">
          <a:extLst>
            <a:ext uri="{FF2B5EF4-FFF2-40B4-BE49-F238E27FC236}">
              <a16:creationId xmlns:a16="http://schemas.microsoft.com/office/drawing/2014/main" id="{456E88B6-6D9E-48D4-AF75-24F72CB5A3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7" name="Text Box 15">
          <a:extLst>
            <a:ext uri="{FF2B5EF4-FFF2-40B4-BE49-F238E27FC236}">
              <a16:creationId xmlns:a16="http://schemas.microsoft.com/office/drawing/2014/main" id="{3D78448A-7456-4538-9D2A-3317855FBBF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8" name="Text Box 15">
          <a:extLst>
            <a:ext uri="{FF2B5EF4-FFF2-40B4-BE49-F238E27FC236}">
              <a16:creationId xmlns:a16="http://schemas.microsoft.com/office/drawing/2014/main" id="{28199723-4D95-4CE7-885D-A4C3BD9FD1E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9" name="Text Box 15">
          <a:extLst>
            <a:ext uri="{FF2B5EF4-FFF2-40B4-BE49-F238E27FC236}">
              <a16:creationId xmlns:a16="http://schemas.microsoft.com/office/drawing/2014/main" id="{0A5AEBDE-3303-4ACE-9B15-1BC8ADF970B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0" name="Text Box 15">
          <a:extLst>
            <a:ext uri="{FF2B5EF4-FFF2-40B4-BE49-F238E27FC236}">
              <a16:creationId xmlns:a16="http://schemas.microsoft.com/office/drawing/2014/main" id="{8DCD9B09-FF2F-40C2-8F5D-5E652D5524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1" name="Text Box 15">
          <a:extLst>
            <a:ext uri="{FF2B5EF4-FFF2-40B4-BE49-F238E27FC236}">
              <a16:creationId xmlns:a16="http://schemas.microsoft.com/office/drawing/2014/main" id="{10153C4E-D2BC-4AC0-8AB3-4FF02009E3D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2" name="Text Box 15">
          <a:extLst>
            <a:ext uri="{FF2B5EF4-FFF2-40B4-BE49-F238E27FC236}">
              <a16:creationId xmlns:a16="http://schemas.microsoft.com/office/drawing/2014/main" id="{B15CEABD-3310-4193-B692-6FD810B354B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3" name="Text Box 15">
          <a:extLst>
            <a:ext uri="{FF2B5EF4-FFF2-40B4-BE49-F238E27FC236}">
              <a16:creationId xmlns:a16="http://schemas.microsoft.com/office/drawing/2014/main" id="{9C7A5197-A9BE-42B8-8DCD-A93E800A2CC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4" name="Text Box 15">
          <a:extLst>
            <a:ext uri="{FF2B5EF4-FFF2-40B4-BE49-F238E27FC236}">
              <a16:creationId xmlns:a16="http://schemas.microsoft.com/office/drawing/2014/main" id="{37FAD96C-50C6-4F67-A959-6D4EDD4AD84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5" name="Text Box 15">
          <a:extLst>
            <a:ext uri="{FF2B5EF4-FFF2-40B4-BE49-F238E27FC236}">
              <a16:creationId xmlns:a16="http://schemas.microsoft.com/office/drawing/2014/main" id="{EEC17A3C-C7B0-4BEB-86BE-DE627C2D44A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6" name="Text Box 15">
          <a:extLst>
            <a:ext uri="{FF2B5EF4-FFF2-40B4-BE49-F238E27FC236}">
              <a16:creationId xmlns:a16="http://schemas.microsoft.com/office/drawing/2014/main" id="{F53B2AD3-BBFF-490E-BF6D-76F5B9DA6A7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7" name="Text Box 15">
          <a:extLst>
            <a:ext uri="{FF2B5EF4-FFF2-40B4-BE49-F238E27FC236}">
              <a16:creationId xmlns:a16="http://schemas.microsoft.com/office/drawing/2014/main" id="{AE93F2FC-72DC-466C-B97D-50156E4BBED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8" name="Text Box 15">
          <a:extLst>
            <a:ext uri="{FF2B5EF4-FFF2-40B4-BE49-F238E27FC236}">
              <a16:creationId xmlns:a16="http://schemas.microsoft.com/office/drawing/2014/main" id="{BC1B4DC1-E732-4208-8CBD-C9C4D64010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9" name="Text Box 15">
          <a:extLst>
            <a:ext uri="{FF2B5EF4-FFF2-40B4-BE49-F238E27FC236}">
              <a16:creationId xmlns:a16="http://schemas.microsoft.com/office/drawing/2014/main" id="{F39142B0-7937-401A-9085-C28CFF1BB6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0" name="Text Box 15">
          <a:extLst>
            <a:ext uri="{FF2B5EF4-FFF2-40B4-BE49-F238E27FC236}">
              <a16:creationId xmlns:a16="http://schemas.microsoft.com/office/drawing/2014/main" id="{C6ED0B02-452F-43D1-89B2-85F59AF9871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1" name="Text Box 15">
          <a:extLst>
            <a:ext uri="{FF2B5EF4-FFF2-40B4-BE49-F238E27FC236}">
              <a16:creationId xmlns:a16="http://schemas.microsoft.com/office/drawing/2014/main" id="{CC38BF25-71AC-4C36-914C-3582CEE9DA3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2" name="Text Box 15">
          <a:extLst>
            <a:ext uri="{FF2B5EF4-FFF2-40B4-BE49-F238E27FC236}">
              <a16:creationId xmlns:a16="http://schemas.microsoft.com/office/drawing/2014/main" id="{941198F8-A815-4062-BC02-4843146920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3" name="Text Box 15">
          <a:extLst>
            <a:ext uri="{FF2B5EF4-FFF2-40B4-BE49-F238E27FC236}">
              <a16:creationId xmlns:a16="http://schemas.microsoft.com/office/drawing/2014/main" id="{49B1AF73-DB5A-4C18-BC07-BA88E49AB4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4" name="Text Box 15">
          <a:extLst>
            <a:ext uri="{FF2B5EF4-FFF2-40B4-BE49-F238E27FC236}">
              <a16:creationId xmlns:a16="http://schemas.microsoft.com/office/drawing/2014/main" id="{E2EE0A56-296E-4A64-8908-87A96E12023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5" name="Text Box 15">
          <a:extLst>
            <a:ext uri="{FF2B5EF4-FFF2-40B4-BE49-F238E27FC236}">
              <a16:creationId xmlns:a16="http://schemas.microsoft.com/office/drawing/2014/main" id="{B962B5F0-282F-452E-BEBC-118BDD94B62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6" name="Text Box 15">
          <a:extLst>
            <a:ext uri="{FF2B5EF4-FFF2-40B4-BE49-F238E27FC236}">
              <a16:creationId xmlns:a16="http://schemas.microsoft.com/office/drawing/2014/main" id="{DBA90283-E068-4AA8-87C0-757216E238C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7" name="Text Box 15">
          <a:extLst>
            <a:ext uri="{FF2B5EF4-FFF2-40B4-BE49-F238E27FC236}">
              <a16:creationId xmlns:a16="http://schemas.microsoft.com/office/drawing/2014/main" id="{43C5D4A4-9846-40C3-A5AA-117FD4BA14E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8" name="Text Box 15">
          <a:extLst>
            <a:ext uri="{FF2B5EF4-FFF2-40B4-BE49-F238E27FC236}">
              <a16:creationId xmlns:a16="http://schemas.microsoft.com/office/drawing/2014/main" id="{CEF62234-290B-4F47-9328-C29D21A08DF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9" name="Text Box 15">
          <a:extLst>
            <a:ext uri="{FF2B5EF4-FFF2-40B4-BE49-F238E27FC236}">
              <a16:creationId xmlns:a16="http://schemas.microsoft.com/office/drawing/2014/main" id="{966409F5-CBD9-4781-84CD-81A5464A4F3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0" name="Text Box 15">
          <a:extLst>
            <a:ext uri="{FF2B5EF4-FFF2-40B4-BE49-F238E27FC236}">
              <a16:creationId xmlns:a16="http://schemas.microsoft.com/office/drawing/2014/main" id="{AFAB1152-39F9-4301-87EA-917BF896248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1" name="Text Box 15">
          <a:extLst>
            <a:ext uri="{FF2B5EF4-FFF2-40B4-BE49-F238E27FC236}">
              <a16:creationId xmlns:a16="http://schemas.microsoft.com/office/drawing/2014/main" id="{D2151C3B-CA5C-41B5-83C2-AB9B2EC0339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2" name="Text Box 15">
          <a:extLst>
            <a:ext uri="{FF2B5EF4-FFF2-40B4-BE49-F238E27FC236}">
              <a16:creationId xmlns:a16="http://schemas.microsoft.com/office/drawing/2014/main" id="{A6133E9B-3D60-4FB0-9330-31B3FD70FF8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3" name="Text Box 15">
          <a:extLst>
            <a:ext uri="{FF2B5EF4-FFF2-40B4-BE49-F238E27FC236}">
              <a16:creationId xmlns:a16="http://schemas.microsoft.com/office/drawing/2014/main" id="{39E410AC-1AFB-48BE-ACF3-AF2612F374D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4" name="Text Box 15">
          <a:extLst>
            <a:ext uri="{FF2B5EF4-FFF2-40B4-BE49-F238E27FC236}">
              <a16:creationId xmlns:a16="http://schemas.microsoft.com/office/drawing/2014/main" id="{5B873934-D2F8-45E0-B694-EB63D37D790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5" name="Text Box 15">
          <a:extLst>
            <a:ext uri="{FF2B5EF4-FFF2-40B4-BE49-F238E27FC236}">
              <a16:creationId xmlns:a16="http://schemas.microsoft.com/office/drawing/2014/main" id="{17AEB34B-E087-454C-8CC5-390DEBF53B4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6" name="Text Box 15">
          <a:extLst>
            <a:ext uri="{FF2B5EF4-FFF2-40B4-BE49-F238E27FC236}">
              <a16:creationId xmlns:a16="http://schemas.microsoft.com/office/drawing/2014/main" id="{145EE315-6C29-43B2-9620-72059071DD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7" name="Text Box 15">
          <a:extLst>
            <a:ext uri="{FF2B5EF4-FFF2-40B4-BE49-F238E27FC236}">
              <a16:creationId xmlns:a16="http://schemas.microsoft.com/office/drawing/2014/main" id="{1FEE92A6-C9E3-4DE1-B12B-2C03C0D2ED3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8" name="Text Box 15">
          <a:extLst>
            <a:ext uri="{FF2B5EF4-FFF2-40B4-BE49-F238E27FC236}">
              <a16:creationId xmlns:a16="http://schemas.microsoft.com/office/drawing/2014/main" id="{DB26D9E0-1BF1-436C-82C0-E1065C18CAD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9" name="Text Box 15">
          <a:extLst>
            <a:ext uri="{FF2B5EF4-FFF2-40B4-BE49-F238E27FC236}">
              <a16:creationId xmlns:a16="http://schemas.microsoft.com/office/drawing/2014/main" id="{C20E2910-25D9-43A5-A336-EE07FDE973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0" name="Text Box 15">
          <a:extLst>
            <a:ext uri="{FF2B5EF4-FFF2-40B4-BE49-F238E27FC236}">
              <a16:creationId xmlns:a16="http://schemas.microsoft.com/office/drawing/2014/main" id="{EAF3A6FE-3B8B-46E8-BA16-6224B4958E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1" name="Text Box 15">
          <a:extLst>
            <a:ext uri="{FF2B5EF4-FFF2-40B4-BE49-F238E27FC236}">
              <a16:creationId xmlns:a16="http://schemas.microsoft.com/office/drawing/2014/main" id="{B33FCB09-709C-428E-BD0D-2E7F439C95C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2" name="Text Box 15">
          <a:extLst>
            <a:ext uri="{FF2B5EF4-FFF2-40B4-BE49-F238E27FC236}">
              <a16:creationId xmlns:a16="http://schemas.microsoft.com/office/drawing/2014/main" id="{95EA9DB4-ADB1-415B-B5BA-D53FA8D6F69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3" name="Text Box 15">
          <a:extLst>
            <a:ext uri="{FF2B5EF4-FFF2-40B4-BE49-F238E27FC236}">
              <a16:creationId xmlns:a16="http://schemas.microsoft.com/office/drawing/2014/main" id="{04947EE8-2A42-4226-8EE5-02B89E44A8A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4" name="Text Box 15">
          <a:extLst>
            <a:ext uri="{FF2B5EF4-FFF2-40B4-BE49-F238E27FC236}">
              <a16:creationId xmlns:a16="http://schemas.microsoft.com/office/drawing/2014/main" id="{65A47710-091E-4CE8-92E4-F4DBE59474A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5" name="Text Box 15">
          <a:extLst>
            <a:ext uri="{FF2B5EF4-FFF2-40B4-BE49-F238E27FC236}">
              <a16:creationId xmlns:a16="http://schemas.microsoft.com/office/drawing/2014/main" id="{335F8EC7-862B-433C-8207-8547123893C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6" name="Text Box 15">
          <a:extLst>
            <a:ext uri="{FF2B5EF4-FFF2-40B4-BE49-F238E27FC236}">
              <a16:creationId xmlns:a16="http://schemas.microsoft.com/office/drawing/2014/main" id="{D0FC48FB-38BC-4DB9-BC85-89A09073F1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7" name="Text Box 15">
          <a:extLst>
            <a:ext uri="{FF2B5EF4-FFF2-40B4-BE49-F238E27FC236}">
              <a16:creationId xmlns:a16="http://schemas.microsoft.com/office/drawing/2014/main" id="{7D8B1BEA-4F74-47FA-93DF-8715B31D50D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8" name="Text Box 15">
          <a:extLst>
            <a:ext uri="{FF2B5EF4-FFF2-40B4-BE49-F238E27FC236}">
              <a16:creationId xmlns:a16="http://schemas.microsoft.com/office/drawing/2014/main" id="{4DB3F2C2-8FA3-4409-96B3-E8DB0EA753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9" name="Text Box 15">
          <a:extLst>
            <a:ext uri="{FF2B5EF4-FFF2-40B4-BE49-F238E27FC236}">
              <a16:creationId xmlns:a16="http://schemas.microsoft.com/office/drawing/2014/main" id="{F01EAB77-9F8F-4162-8C2B-E849D195259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0" name="Text Box 15">
          <a:extLst>
            <a:ext uri="{FF2B5EF4-FFF2-40B4-BE49-F238E27FC236}">
              <a16:creationId xmlns:a16="http://schemas.microsoft.com/office/drawing/2014/main" id="{EB90EB52-0A28-4179-877E-2CDFC895160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1" name="Text Box 15">
          <a:extLst>
            <a:ext uri="{FF2B5EF4-FFF2-40B4-BE49-F238E27FC236}">
              <a16:creationId xmlns:a16="http://schemas.microsoft.com/office/drawing/2014/main" id="{69DABB74-918F-4CBB-B746-9BE305AA5D8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2" name="Text Box 15">
          <a:extLst>
            <a:ext uri="{FF2B5EF4-FFF2-40B4-BE49-F238E27FC236}">
              <a16:creationId xmlns:a16="http://schemas.microsoft.com/office/drawing/2014/main" id="{19030767-EDD3-4B82-8915-AA4DBC05E71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3" name="Text Box 15">
          <a:extLst>
            <a:ext uri="{FF2B5EF4-FFF2-40B4-BE49-F238E27FC236}">
              <a16:creationId xmlns:a16="http://schemas.microsoft.com/office/drawing/2014/main" id="{9D2FF7EA-721D-4E81-97E2-EF73B48551D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4" name="Text Box 15">
          <a:extLst>
            <a:ext uri="{FF2B5EF4-FFF2-40B4-BE49-F238E27FC236}">
              <a16:creationId xmlns:a16="http://schemas.microsoft.com/office/drawing/2014/main" id="{BD3D4784-018C-492E-895E-759A2F609A8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5" name="Text Box 15">
          <a:extLst>
            <a:ext uri="{FF2B5EF4-FFF2-40B4-BE49-F238E27FC236}">
              <a16:creationId xmlns:a16="http://schemas.microsoft.com/office/drawing/2014/main" id="{53CBCBB9-6D53-4E7A-B29A-160DC55B9AF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6" name="Text Box 15">
          <a:extLst>
            <a:ext uri="{FF2B5EF4-FFF2-40B4-BE49-F238E27FC236}">
              <a16:creationId xmlns:a16="http://schemas.microsoft.com/office/drawing/2014/main" id="{C2BC8A61-17E6-4E2E-BD22-0EB24D2E4B5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7" name="Text Box 15">
          <a:extLst>
            <a:ext uri="{FF2B5EF4-FFF2-40B4-BE49-F238E27FC236}">
              <a16:creationId xmlns:a16="http://schemas.microsoft.com/office/drawing/2014/main" id="{FAAF95D9-EA62-4346-B615-9801A545F09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8" name="Text Box 15">
          <a:extLst>
            <a:ext uri="{FF2B5EF4-FFF2-40B4-BE49-F238E27FC236}">
              <a16:creationId xmlns:a16="http://schemas.microsoft.com/office/drawing/2014/main" id="{0B3197F1-FB32-4960-8C61-B91A19AB540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9" name="Text Box 15">
          <a:extLst>
            <a:ext uri="{FF2B5EF4-FFF2-40B4-BE49-F238E27FC236}">
              <a16:creationId xmlns:a16="http://schemas.microsoft.com/office/drawing/2014/main" id="{24512CD2-B530-403D-B9A1-FCBC0B7524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0" name="Text Box 15">
          <a:extLst>
            <a:ext uri="{FF2B5EF4-FFF2-40B4-BE49-F238E27FC236}">
              <a16:creationId xmlns:a16="http://schemas.microsoft.com/office/drawing/2014/main" id="{1163D03E-9F8B-4C32-BA06-3571510C0E1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1" name="Text Box 15">
          <a:extLst>
            <a:ext uri="{FF2B5EF4-FFF2-40B4-BE49-F238E27FC236}">
              <a16:creationId xmlns:a16="http://schemas.microsoft.com/office/drawing/2014/main" id="{F961E6DA-95C4-416F-915C-C856DC9D79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2" name="Text Box 15">
          <a:extLst>
            <a:ext uri="{FF2B5EF4-FFF2-40B4-BE49-F238E27FC236}">
              <a16:creationId xmlns:a16="http://schemas.microsoft.com/office/drawing/2014/main" id="{E4AFEC06-1807-40BA-8E8A-966678B144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3" name="Text Box 15">
          <a:extLst>
            <a:ext uri="{FF2B5EF4-FFF2-40B4-BE49-F238E27FC236}">
              <a16:creationId xmlns:a16="http://schemas.microsoft.com/office/drawing/2014/main" id="{F4866587-49DA-4B79-9C34-F838C022188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4" name="Text Box 15">
          <a:extLst>
            <a:ext uri="{FF2B5EF4-FFF2-40B4-BE49-F238E27FC236}">
              <a16:creationId xmlns:a16="http://schemas.microsoft.com/office/drawing/2014/main" id="{66EB362F-F0EA-42CC-A120-A4FD4337E5D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5" name="Text Box 15">
          <a:extLst>
            <a:ext uri="{FF2B5EF4-FFF2-40B4-BE49-F238E27FC236}">
              <a16:creationId xmlns:a16="http://schemas.microsoft.com/office/drawing/2014/main" id="{5890A4BA-9C26-4FF3-B616-D116BFF924A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6" name="Text Box 15">
          <a:extLst>
            <a:ext uri="{FF2B5EF4-FFF2-40B4-BE49-F238E27FC236}">
              <a16:creationId xmlns:a16="http://schemas.microsoft.com/office/drawing/2014/main" id="{BCF8494E-FFFC-46AB-BB12-6CD5D101F97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7" name="Text Box 15">
          <a:extLst>
            <a:ext uri="{FF2B5EF4-FFF2-40B4-BE49-F238E27FC236}">
              <a16:creationId xmlns:a16="http://schemas.microsoft.com/office/drawing/2014/main" id="{13F1B464-5FD1-4878-92CB-6F11DBD186E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8" name="Text Box 15">
          <a:extLst>
            <a:ext uri="{FF2B5EF4-FFF2-40B4-BE49-F238E27FC236}">
              <a16:creationId xmlns:a16="http://schemas.microsoft.com/office/drawing/2014/main" id="{1CC94CBF-27B0-4DF6-9843-AB56178CB8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9" name="Text Box 15">
          <a:extLst>
            <a:ext uri="{FF2B5EF4-FFF2-40B4-BE49-F238E27FC236}">
              <a16:creationId xmlns:a16="http://schemas.microsoft.com/office/drawing/2014/main" id="{5DA04C25-58F5-448C-9100-7706B399A38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0" name="Text Box 15">
          <a:extLst>
            <a:ext uri="{FF2B5EF4-FFF2-40B4-BE49-F238E27FC236}">
              <a16:creationId xmlns:a16="http://schemas.microsoft.com/office/drawing/2014/main" id="{FEA4B175-1A48-41F8-A8E9-74AB6798DC8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1" name="Text Box 15">
          <a:extLst>
            <a:ext uri="{FF2B5EF4-FFF2-40B4-BE49-F238E27FC236}">
              <a16:creationId xmlns:a16="http://schemas.microsoft.com/office/drawing/2014/main" id="{2E7D8967-D8BF-486B-814D-D9A82028665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2" name="Text Box 15">
          <a:extLst>
            <a:ext uri="{FF2B5EF4-FFF2-40B4-BE49-F238E27FC236}">
              <a16:creationId xmlns:a16="http://schemas.microsoft.com/office/drawing/2014/main" id="{E35FF1A5-8758-4094-B8E6-0E2ACBE691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3" name="Text Box 15">
          <a:extLst>
            <a:ext uri="{FF2B5EF4-FFF2-40B4-BE49-F238E27FC236}">
              <a16:creationId xmlns:a16="http://schemas.microsoft.com/office/drawing/2014/main" id="{5F06C55E-6A74-4F4A-9C09-4CC73A648D7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4" name="Text Box 15">
          <a:extLst>
            <a:ext uri="{FF2B5EF4-FFF2-40B4-BE49-F238E27FC236}">
              <a16:creationId xmlns:a16="http://schemas.microsoft.com/office/drawing/2014/main" id="{E59879BB-2B76-45B4-B93F-BE41792CA43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5" name="Text Box 15">
          <a:extLst>
            <a:ext uri="{FF2B5EF4-FFF2-40B4-BE49-F238E27FC236}">
              <a16:creationId xmlns:a16="http://schemas.microsoft.com/office/drawing/2014/main" id="{E0390B6D-EDCB-4721-8094-72FD08C1A74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6" name="Text Box 15">
          <a:extLst>
            <a:ext uri="{FF2B5EF4-FFF2-40B4-BE49-F238E27FC236}">
              <a16:creationId xmlns:a16="http://schemas.microsoft.com/office/drawing/2014/main" id="{ABA98292-DACD-4535-B71A-87933C387B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7" name="Text Box 15">
          <a:extLst>
            <a:ext uri="{FF2B5EF4-FFF2-40B4-BE49-F238E27FC236}">
              <a16:creationId xmlns:a16="http://schemas.microsoft.com/office/drawing/2014/main" id="{07D461A4-C57F-4ACE-95B0-163AC56DEF0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8" name="Text Box 15">
          <a:extLst>
            <a:ext uri="{FF2B5EF4-FFF2-40B4-BE49-F238E27FC236}">
              <a16:creationId xmlns:a16="http://schemas.microsoft.com/office/drawing/2014/main" id="{52CE526B-3849-4256-BAEE-F4E0876DDF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9" name="Text Box 15">
          <a:extLst>
            <a:ext uri="{FF2B5EF4-FFF2-40B4-BE49-F238E27FC236}">
              <a16:creationId xmlns:a16="http://schemas.microsoft.com/office/drawing/2014/main" id="{FD892BE8-DA04-4D07-AA73-80BB428C0F6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0" name="Text Box 15">
          <a:extLst>
            <a:ext uri="{FF2B5EF4-FFF2-40B4-BE49-F238E27FC236}">
              <a16:creationId xmlns:a16="http://schemas.microsoft.com/office/drawing/2014/main" id="{6E83CC93-E765-43C3-A2B4-A3B5464E35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1" name="Text Box 15">
          <a:extLst>
            <a:ext uri="{FF2B5EF4-FFF2-40B4-BE49-F238E27FC236}">
              <a16:creationId xmlns:a16="http://schemas.microsoft.com/office/drawing/2014/main" id="{86E6F71C-FD75-4875-8804-BBEC238B734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2" name="Text Box 15">
          <a:extLst>
            <a:ext uri="{FF2B5EF4-FFF2-40B4-BE49-F238E27FC236}">
              <a16:creationId xmlns:a16="http://schemas.microsoft.com/office/drawing/2014/main" id="{E09BCA58-3808-48E7-8E05-E44635E1C21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3" name="Text Box 15">
          <a:extLst>
            <a:ext uri="{FF2B5EF4-FFF2-40B4-BE49-F238E27FC236}">
              <a16:creationId xmlns:a16="http://schemas.microsoft.com/office/drawing/2014/main" id="{61DB83E8-2102-40F8-B3D8-FE573BCDEF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4" name="Text Box 15">
          <a:extLst>
            <a:ext uri="{FF2B5EF4-FFF2-40B4-BE49-F238E27FC236}">
              <a16:creationId xmlns:a16="http://schemas.microsoft.com/office/drawing/2014/main" id="{C71900E7-3645-4A6F-B147-470E19B4A9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5" name="Text Box 15">
          <a:extLst>
            <a:ext uri="{FF2B5EF4-FFF2-40B4-BE49-F238E27FC236}">
              <a16:creationId xmlns:a16="http://schemas.microsoft.com/office/drawing/2014/main" id="{17660870-FF94-4E37-B873-0B0C6125AAA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6" name="Text Box 15">
          <a:extLst>
            <a:ext uri="{FF2B5EF4-FFF2-40B4-BE49-F238E27FC236}">
              <a16:creationId xmlns:a16="http://schemas.microsoft.com/office/drawing/2014/main" id="{309B3E6C-2840-4AC4-912B-06835D080CF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7" name="Text Box 15">
          <a:extLst>
            <a:ext uri="{FF2B5EF4-FFF2-40B4-BE49-F238E27FC236}">
              <a16:creationId xmlns:a16="http://schemas.microsoft.com/office/drawing/2014/main" id="{CDBB6789-6F9E-4A42-AA20-1046EF90D33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8" name="Text Box 15">
          <a:extLst>
            <a:ext uri="{FF2B5EF4-FFF2-40B4-BE49-F238E27FC236}">
              <a16:creationId xmlns:a16="http://schemas.microsoft.com/office/drawing/2014/main" id="{B6D86B35-E3CF-4FED-B289-0B74718DEE3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9" name="Text Box 15">
          <a:extLst>
            <a:ext uri="{FF2B5EF4-FFF2-40B4-BE49-F238E27FC236}">
              <a16:creationId xmlns:a16="http://schemas.microsoft.com/office/drawing/2014/main" id="{7262BE16-D1C6-4A76-BE73-C0779D4406C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0" name="Text Box 15">
          <a:extLst>
            <a:ext uri="{FF2B5EF4-FFF2-40B4-BE49-F238E27FC236}">
              <a16:creationId xmlns:a16="http://schemas.microsoft.com/office/drawing/2014/main" id="{C016881F-83C0-42F1-8EF4-F0D7BEFF265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1" name="Text Box 15">
          <a:extLst>
            <a:ext uri="{FF2B5EF4-FFF2-40B4-BE49-F238E27FC236}">
              <a16:creationId xmlns:a16="http://schemas.microsoft.com/office/drawing/2014/main" id="{89ECD522-FD89-4758-81E1-9ECED9DCBCE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2" name="Text Box 15">
          <a:extLst>
            <a:ext uri="{FF2B5EF4-FFF2-40B4-BE49-F238E27FC236}">
              <a16:creationId xmlns:a16="http://schemas.microsoft.com/office/drawing/2014/main" id="{1C3EDB8A-BF8A-4613-94F9-BD764E8840E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3" name="Text Box 15">
          <a:extLst>
            <a:ext uri="{FF2B5EF4-FFF2-40B4-BE49-F238E27FC236}">
              <a16:creationId xmlns:a16="http://schemas.microsoft.com/office/drawing/2014/main" id="{98611053-4A54-48DA-A940-453CE9DD70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4" name="Text Box 15">
          <a:extLst>
            <a:ext uri="{FF2B5EF4-FFF2-40B4-BE49-F238E27FC236}">
              <a16:creationId xmlns:a16="http://schemas.microsoft.com/office/drawing/2014/main" id="{6212A9D1-D4EB-49D0-A142-F1605183BB1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5" name="Text Box 15">
          <a:extLst>
            <a:ext uri="{FF2B5EF4-FFF2-40B4-BE49-F238E27FC236}">
              <a16:creationId xmlns:a16="http://schemas.microsoft.com/office/drawing/2014/main" id="{62B3FCB4-EEE9-45E0-B969-BDD1BB24209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6" name="Text Box 15">
          <a:extLst>
            <a:ext uri="{FF2B5EF4-FFF2-40B4-BE49-F238E27FC236}">
              <a16:creationId xmlns:a16="http://schemas.microsoft.com/office/drawing/2014/main" id="{4B269BEF-ED65-4A06-9DA6-70F22E0C2E4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7" name="Text Box 15">
          <a:extLst>
            <a:ext uri="{FF2B5EF4-FFF2-40B4-BE49-F238E27FC236}">
              <a16:creationId xmlns:a16="http://schemas.microsoft.com/office/drawing/2014/main" id="{4435D259-74C5-4551-81AC-C400C3F7798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8" name="Text Box 15">
          <a:extLst>
            <a:ext uri="{FF2B5EF4-FFF2-40B4-BE49-F238E27FC236}">
              <a16:creationId xmlns:a16="http://schemas.microsoft.com/office/drawing/2014/main" id="{C8EB1FC6-7C8B-491F-A0D1-553E971AFB2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9" name="Text Box 15">
          <a:extLst>
            <a:ext uri="{FF2B5EF4-FFF2-40B4-BE49-F238E27FC236}">
              <a16:creationId xmlns:a16="http://schemas.microsoft.com/office/drawing/2014/main" id="{8899D6B8-105D-4687-B49C-8B382CFE19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0" name="Text Box 15">
          <a:extLst>
            <a:ext uri="{FF2B5EF4-FFF2-40B4-BE49-F238E27FC236}">
              <a16:creationId xmlns:a16="http://schemas.microsoft.com/office/drawing/2014/main" id="{7DA23414-4B8D-42CF-9DF1-1CE7D46F0AA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1" name="Text Box 15">
          <a:extLst>
            <a:ext uri="{FF2B5EF4-FFF2-40B4-BE49-F238E27FC236}">
              <a16:creationId xmlns:a16="http://schemas.microsoft.com/office/drawing/2014/main" id="{4DE7E7CD-1ADC-44D1-AE29-436B962CB35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2" name="Text Box 15">
          <a:extLst>
            <a:ext uri="{FF2B5EF4-FFF2-40B4-BE49-F238E27FC236}">
              <a16:creationId xmlns:a16="http://schemas.microsoft.com/office/drawing/2014/main" id="{F2973D8D-E966-41C1-B2FA-4C6DD4F8277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3" name="Text Box 15">
          <a:extLst>
            <a:ext uri="{FF2B5EF4-FFF2-40B4-BE49-F238E27FC236}">
              <a16:creationId xmlns:a16="http://schemas.microsoft.com/office/drawing/2014/main" id="{546D942A-C4AD-42EF-A1C1-7F2380DE952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4" name="Text Box 15">
          <a:extLst>
            <a:ext uri="{FF2B5EF4-FFF2-40B4-BE49-F238E27FC236}">
              <a16:creationId xmlns:a16="http://schemas.microsoft.com/office/drawing/2014/main" id="{062EF6B4-E590-49CC-9F28-90138A1455A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5" name="Text Box 15">
          <a:extLst>
            <a:ext uri="{FF2B5EF4-FFF2-40B4-BE49-F238E27FC236}">
              <a16:creationId xmlns:a16="http://schemas.microsoft.com/office/drawing/2014/main" id="{23D33D85-7376-4C93-B37A-F99ED5514CC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6" name="Text Box 15">
          <a:extLst>
            <a:ext uri="{FF2B5EF4-FFF2-40B4-BE49-F238E27FC236}">
              <a16:creationId xmlns:a16="http://schemas.microsoft.com/office/drawing/2014/main" id="{E48E2F06-F9A0-428C-842C-28C5BB33E7B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7" name="Text Box 15">
          <a:extLst>
            <a:ext uri="{FF2B5EF4-FFF2-40B4-BE49-F238E27FC236}">
              <a16:creationId xmlns:a16="http://schemas.microsoft.com/office/drawing/2014/main" id="{EB18C41A-FD83-4A2C-BCC4-7805761D25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8" name="Text Box 15">
          <a:extLst>
            <a:ext uri="{FF2B5EF4-FFF2-40B4-BE49-F238E27FC236}">
              <a16:creationId xmlns:a16="http://schemas.microsoft.com/office/drawing/2014/main" id="{F7DACFFB-7050-4258-99A8-D05E77C053D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9" name="Text Box 15">
          <a:extLst>
            <a:ext uri="{FF2B5EF4-FFF2-40B4-BE49-F238E27FC236}">
              <a16:creationId xmlns:a16="http://schemas.microsoft.com/office/drawing/2014/main" id="{ABEFA854-DA37-4472-A108-20017CFFE70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0" name="Text Box 15">
          <a:extLst>
            <a:ext uri="{FF2B5EF4-FFF2-40B4-BE49-F238E27FC236}">
              <a16:creationId xmlns:a16="http://schemas.microsoft.com/office/drawing/2014/main" id="{F7CD50C4-3F2E-4079-9D6B-90A995A9133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1" name="Text Box 15">
          <a:extLst>
            <a:ext uri="{FF2B5EF4-FFF2-40B4-BE49-F238E27FC236}">
              <a16:creationId xmlns:a16="http://schemas.microsoft.com/office/drawing/2014/main" id="{DCD2FA31-CDBF-48DF-93F0-3BCE4739B17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2" name="Text Box 15">
          <a:extLst>
            <a:ext uri="{FF2B5EF4-FFF2-40B4-BE49-F238E27FC236}">
              <a16:creationId xmlns:a16="http://schemas.microsoft.com/office/drawing/2014/main" id="{FBCD1D81-5B49-4D2D-A834-D4E01EA50A3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3" name="Text Box 15">
          <a:extLst>
            <a:ext uri="{FF2B5EF4-FFF2-40B4-BE49-F238E27FC236}">
              <a16:creationId xmlns:a16="http://schemas.microsoft.com/office/drawing/2014/main" id="{4B92AF82-AFAE-4242-BC2F-B2A1315C1E3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4" name="Text Box 15">
          <a:extLst>
            <a:ext uri="{FF2B5EF4-FFF2-40B4-BE49-F238E27FC236}">
              <a16:creationId xmlns:a16="http://schemas.microsoft.com/office/drawing/2014/main" id="{6175FF3B-7F28-463A-83AD-17B802959E0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5" name="Text Box 15">
          <a:extLst>
            <a:ext uri="{FF2B5EF4-FFF2-40B4-BE49-F238E27FC236}">
              <a16:creationId xmlns:a16="http://schemas.microsoft.com/office/drawing/2014/main" id="{29C73D2D-A3FB-4983-9E80-551E1EF6D8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6" name="Text Box 15">
          <a:extLst>
            <a:ext uri="{FF2B5EF4-FFF2-40B4-BE49-F238E27FC236}">
              <a16:creationId xmlns:a16="http://schemas.microsoft.com/office/drawing/2014/main" id="{28D50581-798A-4EAF-8C6B-B2EA2E660F2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7" name="Text Box 15">
          <a:extLst>
            <a:ext uri="{FF2B5EF4-FFF2-40B4-BE49-F238E27FC236}">
              <a16:creationId xmlns:a16="http://schemas.microsoft.com/office/drawing/2014/main" id="{75A5A892-3457-4160-9E03-4AE554AF9EE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8" name="Text Box 15">
          <a:extLst>
            <a:ext uri="{FF2B5EF4-FFF2-40B4-BE49-F238E27FC236}">
              <a16:creationId xmlns:a16="http://schemas.microsoft.com/office/drawing/2014/main" id="{DCE5F2CA-D555-4164-B0B6-57DFA755B80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9" name="Text Box 15">
          <a:extLst>
            <a:ext uri="{FF2B5EF4-FFF2-40B4-BE49-F238E27FC236}">
              <a16:creationId xmlns:a16="http://schemas.microsoft.com/office/drawing/2014/main" id="{86669504-DBBD-4F29-88CA-98D133829E8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0" name="Text Box 15">
          <a:extLst>
            <a:ext uri="{FF2B5EF4-FFF2-40B4-BE49-F238E27FC236}">
              <a16:creationId xmlns:a16="http://schemas.microsoft.com/office/drawing/2014/main" id="{44BA752E-F19B-4F33-9B7A-9AD7FF2F30B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1" name="Text Box 15">
          <a:extLst>
            <a:ext uri="{FF2B5EF4-FFF2-40B4-BE49-F238E27FC236}">
              <a16:creationId xmlns:a16="http://schemas.microsoft.com/office/drawing/2014/main" id="{5511922E-3323-4CF6-9247-0DC434D0E39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2" name="Text Box 15">
          <a:extLst>
            <a:ext uri="{FF2B5EF4-FFF2-40B4-BE49-F238E27FC236}">
              <a16:creationId xmlns:a16="http://schemas.microsoft.com/office/drawing/2014/main" id="{70295E87-57EB-4120-B13D-4C06813FEB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3" name="Text Box 15">
          <a:extLst>
            <a:ext uri="{FF2B5EF4-FFF2-40B4-BE49-F238E27FC236}">
              <a16:creationId xmlns:a16="http://schemas.microsoft.com/office/drawing/2014/main" id="{6D4D58F3-4790-4506-A157-AA23CF7BE03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4" name="Text Box 15">
          <a:extLst>
            <a:ext uri="{FF2B5EF4-FFF2-40B4-BE49-F238E27FC236}">
              <a16:creationId xmlns:a16="http://schemas.microsoft.com/office/drawing/2014/main" id="{69751DDD-C14F-413A-918A-93EB59E7615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5" name="Text Box 15">
          <a:extLst>
            <a:ext uri="{FF2B5EF4-FFF2-40B4-BE49-F238E27FC236}">
              <a16:creationId xmlns:a16="http://schemas.microsoft.com/office/drawing/2014/main" id="{0D593723-D2B6-44F7-9172-5CA0E4D68F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6" name="Text Box 15">
          <a:extLst>
            <a:ext uri="{FF2B5EF4-FFF2-40B4-BE49-F238E27FC236}">
              <a16:creationId xmlns:a16="http://schemas.microsoft.com/office/drawing/2014/main" id="{96FB9324-BAC8-4E82-9F7F-E347BBFAEEE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7" name="Text Box 15">
          <a:extLst>
            <a:ext uri="{FF2B5EF4-FFF2-40B4-BE49-F238E27FC236}">
              <a16:creationId xmlns:a16="http://schemas.microsoft.com/office/drawing/2014/main" id="{A2C58D00-752C-4F4F-8F03-76F22BBDD30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8" name="Text Box 15">
          <a:extLst>
            <a:ext uri="{FF2B5EF4-FFF2-40B4-BE49-F238E27FC236}">
              <a16:creationId xmlns:a16="http://schemas.microsoft.com/office/drawing/2014/main" id="{62727714-84BD-417A-9518-16FB7A753BC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9" name="Text Box 15">
          <a:extLst>
            <a:ext uri="{FF2B5EF4-FFF2-40B4-BE49-F238E27FC236}">
              <a16:creationId xmlns:a16="http://schemas.microsoft.com/office/drawing/2014/main" id="{A710593B-1B15-4CAD-9E8A-86DF6534257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0" name="Text Box 15">
          <a:extLst>
            <a:ext uri="{FF2B5EF4-FFF2-40B4-BE49-F238E27FC236}">
              <a16:creationId xmlns:a16="http://schemas.microsoft.com/office/drawing/2014/main" id="{14BA629F-88DC-4F16-8C57-53F05A87328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1" name="Text Box 15">
          <a:extLst>
            <a:ext uri="{FF2B5EF4-FFF2-40B4-BE49-F238E27FC236}">
              <a16:creationId xmlns:a16="http://schemas.microsoft.com/office/drawing/2014/main" id="{0FE7A49D-1818-4F73-8148-9B027F633C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2" name="Text Box 15">
          <a:extLst>
            <a:ext uri="{FF2B5EF4-FFF2-40B4-BE49-F238E27FC236}">
              <a16:creationId xmlns:a16="http://schemas.microsoft.com/office/drawing/2014/main" id="{F0AC8461-17FF-488A-9628-2F20D96D86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3" name="Text Box 15">
          <a:extLst>
            <a:ext uri="{FF2B5EF4-FFF2-40B4-BE49-F238E27FC236}">
              <a16:creationId xmlns:a16="http://schemas.microsoft.com/office/drawing/2014/main" id="{D7F002EF-E015-45C7-B9E6-0F5CE1F075B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4" name="Text Box 15">
          <a:extLst>
            <a:ext uri="{FF2B5EF4-FFF2-40B4-BE49-F238E27FC236}">
              <a16:creationId xmlns:a16="http://schemas.microsoft.com/office/drawing/2014/main" id="{F95BB3A8-5057-4849-A90F-3155AD3B970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5" name="Text Box 15">
          <a:extLst>
            <a:ext uri="{FF2B5EF4-FFF2-40B4-BE49-F238E27FC236}">
              <a16:creationId xmlns:a16="http://schemas.microsoft.com/office/drawing/2014/main" id="{A092E4EB-FFB0-4525-9B04-CF52033C26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6" name="Text Box 15">
          <a:extLst>
            <a:ext uri="{FF2B5EF4-FFF2-40B4-BE49-F238E27FC236}">
              <a16:creationId xmlns:a16="http://schemas.microsoft.com/office/drawing/2014/main" id="{8F92F1B5-B050-466B-A4C7-79C922B8D2E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7" name="Text Box 15">
          <a:extLst>
            <a:ext uri="{FF2B5EF4-FFF2-40B4-BE49-F238E27FC236}">
              <a16:creationId xmlns:a16="http://schemas.microsoft.com/office/drawing/2014/main" id="{3D5FE79C-D031-4CA3-8A5A-04947D12FD8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8" name="Text Box 15">
          <a:extLst>
            <a:ext uri="{FF2B5EF4-FFF2-40B4-BE49-F238E27FC236}">
              <a16:creationId xmlns:a16="http://schemas.microsoft.com/office/drawing/2014/main" id="{C65C05B1-C6E7-4BA4-B091-20405578191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9" name="Text Box 15">
          <a:extLst>
            <a:ext uri="{FF2B5EF4-FFF2-40B4-BE49-F238E27FC236}">
              <a16:creationId xmlns:a16="http://schemas.microsoft.com/office/drawing/2014/main" id="{F4757FAC-E286-4405-92AB-3D61BD23CCD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0" name="Text Box 15">
          <a:extLst>
            <a:ext uri="{FF2B5EF4-FFF2-40B4-BE49-F238E27FC236}">
              <a16:creationId xmlns:a16="http://schemas.microsoft.com/office/drawing/2014/main" id="{4B8A4FE4-0D63-4610-8A3C-FBE1F60FA98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1" name="Text Box 15">
          <a:extLst>
            <a:ext uri="{FF2B5EF4-FFF2-40B4-BE49-F238E27FC236}">
              <a16:creationId xmlns:a16="http://schemas.microsoft.com/office/drawing/2014/main" id="{AB6B794D-C5AD-4367-8607-7CFD51924E9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2" name="Text Box 15">
          <a:extLst>
            <a:ext uri="{FF2B5EF4-FFF2-40B4-BE49-F238E27FC236}">
              <a16:creationId xmlns:a16="http://schemas.microsoft.com/office/drawing/2014/main" id="{52595170-37CE-476F-9EC5-C4BFE4C26C5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3" name="Text Box 15">
          <a:extLst>
            <a:ext uri="{FF2B5EF4-FFF2-40B4-BE49-F238E27FC236}">
              <a16:creationId xmlns:a16="http://schemas.microsoft.com/office/drawing/2014/main" id="{B70497EC-8D62-43D7-BA8F-FEAFE0260B5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4" name="Text Box 15">
          <a:extLst>
            <a:ext uri="{FF2B5EF4-FFF2-40B4-BE49-F238E27FC236}">
              <a16:creationId xmlns:a16="http://schemas.microsoft.com/office/drawing/2014/main" id="{1B067218-8F81-42B8-89ED-18C41D8C95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5" name="Text Box 15">
          <a:extLst>
            <a:ext uri="{FF2B5EF4-FFF2-40B4-BE49-F238E27FC236}">
              <a16:creationId xmlns:a16="http://schemas.microsoft.com/office/drawing/2014/main" id="{1ACE32E5-EC4B-444B-B94D-30B789689D8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6" name="Text Box 15">
          <a:extLst>
            <a:ext uri="{FF2B5EF4-FFF2-40B4-BE49-F238E27FC236}">
              <a16:creationId xmlns:a16="http://schemas.microsoft.com/office/drawing/2014/main" id="{EE99EC4F-4680-4F6A-897D-061D45E83BF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7" name="Text Box 15">
          <a:extLst>
            <a:ext uri="{FF2B5EF4-FFF2-40B4-BE49-F238E27FC236}">
              <a16:creationId xmlns:a16="http://schemas.microsoft.com/office/drawing/2014/main" id="{57934F44-E8A9-466B-86EF-90B90CDD3A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8" name="Text Box 15">
          <a:extLst>
            <a:ext uri="{FF2B5EF4-FFF2-40B4-BE49-F238E27FC236}">
              <a16:creationId xmlns:a16="http://schemas.microsoft.com/office/drawing/2014/main" id="{7037EC41-D039-4641-BF49-12F168A21E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9" name="Text Box 15">
          <a:extLst>
            <a:ext uri="{FF2B5EF4-FFF2-40B4-BE49-F238E27FC236}">
              <a16:creationId xmlns:a16="http://schemas.microsoft.com/office/drawing/2014/main" id="{B1A8FCF3-1DC9-4CD1-AF13-8A72A8447BC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0" name="Text Box 15">
          <a:extLst>
            <a:ext uri="{FF2B5EF4-FFF2-40B4-BE49-F238E27FC236}">
              <a16:creationId xmlns:a16="http://schemas.microsoft.com/office/drawing/2014/main" id="{532035D7-6816-479E-B1C2-C0B5EC3A47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1" name="Text Box 15">
          <a:extLst>
            <a:ext uri="{FF2B5EF4-FFF2-40B4-BE49-F238E27FC236}">
              <a16:creationId xmlns:a16="http://schemas.microsoft.com/office/drawing/2014/main" id="{534AE956-4E34-46CE-8D6F-B79E57D80EA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2" name="Text Box 15">
          <a:extLst>
            <a:ext uri="{FF2B5EF4-FFF2-40B4-BE49-F238E27FC236}">
              <a16:creationId xmlns:a16="http://schemas.microsoft.com/office/drawing/2014/main" id="{42948CDE-47A0-4BAA-8CD0-16D52D2E8D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3" name="Text Box 15">
          <a:extLst>
            <a:ext uri="{FF2B5EF4-FFF2-40B4-BE49-F238E27FC236}">
              <a16:creationId xmlns:a16="http://schemas.microsoft.com/office/drawing/2014/main" id="{126DE959-9E1F-4520-96C2-96AE3E223DA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4" name="Text Box 15">
          <a:extLst>
            <a:ext uri="{FF2B5EF4-FFF2-40B4-BE49-F238E27FC236}">
              <a16:creationId xmlns:a16="http://schemas.microsoft.com/office/drawing/2014/main" id="{693752E2-6DF2-4F1C-967C-D8C53D41390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5" name="Text Box 15">
          <a:extLst>
            <a:ext uri="{FF2B5EF4-FFF2-40B4-BE49-F238E27FC236}">
              <a16:creationId xmlns:a16="http://schemas.microsoft.com/office/drawing/2014/main" id="{64C4DD99-5E3C-4BDB-BB94-4DF48F49867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6" name="Text Box 15">
          <a:extLst>
            <a:ext uri="{FF2B5EF4-FFF2-40B4-BE49-F238E27FC236}">
              <a16:creationId xmlns:a16="http://schemas.microsoft.com/office/drawing/2014/main" id="{1B9E8513-40A1-4884-85AE-9C04CCAC855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7" name="Text Box 15">
          <a:extLst>
            <a:ext uri="{FF2B5EF4-FFF2-40B4-BE49-F238E27FC236}">
              <a16:creationId xmlns:a16="http://schemas.microsoft.com/office/drawing/2014/main" id="{B26A6BB4-F50F-4CFA-94CC-FBB33F67F67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8" name="Text Box 15">
          <a:extLst>
            <a:ext uri="{FF2B5EF4-FFF2-40B4-BE49-F238E27FC236}">
              <a16:creationId xmlns:a16="http://schemas.microsoft.com/office/drawing/2014/main" id="{55C0AC06-57CB-4BC1-BD33-8532C4C148C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9" name="Text Box 15">
          <a:extLst>
            <a:ext uri="{FF2B5EF4-FFF2-40B4-BE49-F238E27FC236}">
              <a16:creationId xmlns:a16="http://schemas.microsoft.com/office/drawing/2014/main" id="{D3FFA9A8-A7B9-43DE-A690-378583E2D13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0" name="Text Box 15">
          <a:extLst>
            <a:ext uri="{FF2B5EF4-FFF2-40B4-BE49-F238E27FC236}">
              <a16:creationId xmlns:a16="http://schemas.microsoft.com/office/drawing/2014/main" id="{B7581FD5-4552-47A0-815A-9B694F95042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1" name="Text Box 15">
          <a:extLst>
            <a:ext uri="{FF2B5EF4-FFF2-40B4-BE49-F238E27FC236}">
              <a16:creationId xmlns:a16="http://schemas.microsoft.com/office/drawing/2014/main" id="{D7F698DC-EAEE-4ED8-A92B-C9EEC1F9DE8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2" name="Text Box 15">
          <a:extLst>
            <a:ext uri="{FF2B5EF4-FFF2-40B4-BE49-F238E27FC236}">
              <a16:creationId xmlns:a16="http://schemas.microsoft.com/office/drawing/2014/main" id="{848DC7C9-929E-445B-9D8A-44E273372F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3" name="Text Box 15">
          <a:extLst>
            <a:ext uri="{FF2B5EF4-FFF2-40B4-BE49-F238E27FC236}">
              <a16:creationId xmlns:a16="http://schemas.microsoft.com/office/drawing/2014/main" id="{272B6FAC-2366-43F0-BBCC-37D53C8E10F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4" name="Text Box 15">
          <a:extLst>
            <a:ext uri="{FF2B5EF4-FFF2-40B4-BE49-F238E27FC236}">
              <a16:creationId xmlns:a16="http://schemas.microsoft.com/office/drawing/2014/main" id="{07D0C9B3-5E40-40F5-81C9-73410BCE13A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5" name="Text Box 15">
          <a:extLst>
            <a:ext uri="{FF2B5EF4-FFF2-40B4-BE49-F238E27FC236}">
              <a16:creationId xmlns:a16="http://schemas.microsoft.com/office/drawing/2014/main" id="{BFD3D48E-40DA-41F2-AEB0-77452E69CC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6" name="Text Box 15">
          <a:extLst>
            <a:ext uri="{FF2B5EF4-FFF2-40B4-BE49-F238E27FC236}">
              <a16:creationId xmlns:a16="http://schemas.microsoft.com/office/drawing/2014/main" id="{387A189D-5A06-4A39-9459-59C555274F9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7" name="Text Box 15">
          <a:extLst>
            <a:ext uri="{FF2B5EF4-FFF2-40B4-BE49-F238E27FC236}">
              <a16:creationId xmlns:a16="http://schemas.microsoft.com/office/drawing/2014/main" id="{F3012598-955B-4C69-B791-B2A872C7DA0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8" name="Text Box 15">
          <a:extLst>
            <a:ext uri="{FF2B5EF4-FFF2-40B4-BE49-F238E27FC236}">
              <a16:creationId xmlns:a16="http://schemas.microsoft.com/office/drawing/2014/main" id="{CF96934A-BBE0-4643-B629-97B0F090B5F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9" name="Text Box 15">
          <a:extLst>
            <a:ext uri="{FF2B5EF4-FFF2-40B4-BE49-F238E27FC236}">
              <a16:creationId xmlns:a16="http://schemas.microsoft.com/office/drawing/2014/main" id="{9529244E-AB86-4D34-9F4D-F4F69829A44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0" name="Text Box 15">
          <a:extLst>
            <a:ext uri="{FF2B5EF4-FFF2-40B4-BE49-F238E27FC236}">
              <a16:creationId xmlns:a16="http://schemas.microsoft.com/office/drawing/2014/main" id="{78C426FD-4747-4D8A-803C-7E963463EDF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1" name="Text Box 15">
          <a:extLst>
            <a:ext uri="{FF2B5EF4-FFF2-40B4-BE49-F238E27FC236}">
              <a16:creationId xmlns:a16="http://schemas.microsoft.com/office/drawing/2014/main" id="{243FB38D-7BE3-4C56-ACDB-DD1A2ED10E2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2" name="Text Box 15">
          <a:extLst>
            <a:ext uri="{FF2B5EF4-FFF2-40B4-BE49-F238E27FC236}">
              <a16:creationId xmlns:a16="http://schemas.microsoft.com/office/drawing/2014/main" id="{8C6A6E05-D1DC-45F9-B37E-DC472235379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3" name="Text Box 15">
          <a:extLst>
            <a:ext uri="{FF2B5EF4-FFF2-40B4-BE49-F238E27FC236}">
              <a16:creationId xmlns:a16="http://schemas.microsoft.com/office/drawing/2014/main" id="{2387214D-CF44-4B53-9940-F076CFCB9C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4" name="Text Box 15">
          <a:extLst>
            <a:ext uri="{FF2B5EF4-FFF2-40B4-BE49-F238E27FC236}">
              <a16:creationId xmlns:a16="http://schemas.microsoft.com/office/drawing/2014/main" id="{E04F9D6C-41E4-4650-A0BC-F9256D1555D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5" name="Text Box 15">
          <a:extLst>
            <a:ext uri="{FF2B5EF4-FFF2-40B4-BE49-F238E27FC236}">
              <a16:creationId xmlns:a16="http://schemas.microsoft.com/office/drawing/2014/main" id="{090B9486-7790-4E5B-BF22-25A1F9F6B2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6" name="Text Box 15">
          <a:extLst>
            <a:ext uri="{FF2B5EF4-FFF2-40B4-BE49-F238E27FC236}">
              <a16:creationId xmlns:a16="http://schemas.microsoft.com/office/drawing/2014/main" id="{4087FDEB-333E-4424-BDC0-DEC9B557B2F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7" name="Text Box 15">
          <a:extLst>
            <a:ext uri="{FF2B5EF4-FFF2-40B4-BE49-F238E27FC236}">
              <a16:creationId xmlns:a16="http://schemas.microsoft.com/office/drawing/2014/main" id="{F0EFB75B-D6DF-4E68-9B1E-590408F2516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8" name="Text Box 15">
          <a:extLst>
            <a:ext uri="{FF2B5EF4-FFF2-40B4-BE49-F238E27FC236}">
              <a16:creationId xmlns:a16="http://schemas.microsoft.com/office/drawing/2014/main" id="{AB450CBB-C3ED-4B72-99E6-FF80CF3672B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9" name="Text Box 15">
          <a:extLst>
            <a:ext uri="{FF2B5EF4-FFF2-40B4-BE49-F238E27FC236}">
              <a16:creationId xmlns:a16="http://schemas.microsoft.com/office/drawing/2014/main" id="{0BCADD14-6DEC-40A0-A6EB-EE5F90C5F8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0" name="Text Box 15">
          <a:extLst>
            <a:ext uri="{FF2B5EF4-FFF2-40B4-BE49-F238E27FC236}">
              <a16:creationId xmlns:a16="http://schemas.microsoft.com/office/drawing/2014/main" id="{7124A07C-CD52-49A6-935C-81BF5912B9C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1" name="Text Box 15">
          <a:extLst>
            <a:ext uri="{FF2B5EF4-FFF2-40B4-BE49-F238E27FC236}">
              <a16:creationId xmlns:a16="http://schemas.microsoft.com/office/drawing/2014/main" id="{7F555B54-90FD-40A6-AB19-FBD360185D4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2" name="Text Box 15">
          <a:extLst>
            <a:ext uri="{FF2B5EF4-FFF2-40B4-BE49-F238E27FC236}">
              <a16:creationId xmlns:a16="http://schemas.microsoft.com/office/drawing/2014/main" id="{F2DC09B9-12E0-470F-BE62-EA1AA30C35F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3" name="Text Box 15">
          <a:extLst>
            <a:ext uri="{FF2B5EF4-FFF2-40B4-BE49-F238E27FC236}">
              <a16:creationId xmlns:a16="http://schemas.microsoft.com/office/drawing/2014/main" id="{8EB71F7F-C370-41D7-AF6E-D3E7CDF6DED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4" name="Text Box 15">
          <a:extLst>
            <a:ext uri="{FF2B5EF4-FFF2-40B4-BE49-F238E27FC236}">
              <a16:creationId xmlns:a16="http://schemas.microsoft.com/office/drawing/2014/main" id="{48DB168E-CABF-4B73-BE18-6D0C2DD4B36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5" name="Text Box 15">
          <a:extLst>
            <a:ext uri="{FF2B5EF4-FFF2-40B4-BE49-F238E27FC236}">
              <a16:creationId xmlns:a16="http://schemas.microsoft.com/office/drawing/2014/main" id="{62E0A8F7-DDB0-469D-B036-C79EAA567DA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6" name="Text Box 15">
          <a:extLst>
            <a:ext uri="{FF2B5EF4-FFF2-40B4-BE49-F238E27FC236}">
              <a16:creationId xmlns:a16="http://schemas.microsoft.com/office/drawing/2014/main" id="{2C53B0FD-5D76-449C-9BE0-AC2E11C3B06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7" name="Text Box 15">
          <a:extLst>
            <a:ext uri="{FF2B5EF4-FFF2-40B4-BE49-F238E27FC236}">
              <a16:creationId xmlns:a16="http://schemas.microsoft.com/office/drawing/2014/main" id="{9418F5B2-2B66-4949-A1A6-5714948B188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8" name="Text Box 15">
          <a:extLst>
            <a:ext uri="{FF2B5EF4-FFF2-40B4-BE49-F238E27FC236}">
              <a16:creationId xmlns:a16="http://schemas.microsoft.com/office/drawing/2014/main" id="{84D3BBF2-FD79-47C6-8553-D6CA891D87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9" name="Text Box 15">
          <a:extLst>
            <a:ext uri="{FF2B5EF4-FFF2-40B4-BE49-F238E27FC236}">
              <a16:creationId xmlns:a16="http://schemas.microsoft.com/office/drawing/2014/main" id="{C5EFCD2C-31B3-4E36-BD60-FE5C9A2832C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0" name="Text Box 15">
          <a:extLst>
            <a:ext uri="{FF2B5EF4-FFF2-40B4-BE49-F238E27FC236}">
              <a16:creationId xmlns:a16="http://schemas.microsoft.com/office/drawing/2014/main" id="{D3BC02B8-0788-47EA-B2D8-753B95E0832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1" name="Text Box 15">
          <a:extLst>
            <a:ext uri="{FF2B5EF4-FFF2-40B4-BE49-F238E27FC236}">
              <a16:creationId xmlns:a16="http://schemas.microsoft.com/office/drawing/2014/main" id="{F22A7F1C-93F3-4F22-8028-090E21BF5F0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2" name="Text Box 15">
          <a:extLst>
            <a:ext uri="{FF2B5EF4-FFF2-40B4-BE49-F238E27FC236}">
              <a16:creationId xmlns:a16="http://schemas.microsoft.com/office/drawing/2014/main" id="{050FF0F2-2D4F-4E93-ABDE-FBA6019AB6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3" name="Text Box 15">
          <a:extLst>
            <a:ext uri="{FF2B5EF4-FFF2-40B4-BE49-F238E27FC236}">
              <a16:creationId xmlns:a16="http://schemas.microsoft.com/office/drawing/2014/main" id="{1B9F0BDF-0522-4FE7-B173-8266D49B47A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4" name="Text Box 15">
          <a:extLst>
            <a:ext uri="{FF2B5EF4-FFF2-40B4-BE49-F238E27FC236}">
              <a16:creationId xmlns:a16="http://schemas.microsoft.com/office/drawing/2014/main" id="{B68B20B4-7687-4742-8287-97B5CA56BE8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5" name="Text Box 15">
          <a:extLst>
            <a:ext uri="{FF2B5EF4-FFF2-40B4-BE49-F238E27FC236}">
              <a16:creationId xmlns:a16="http://schemas.microsoft.com/office/drawing/2014/main" id="{1D581F45-8674-4118-811D-646C5FBA3E6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6" name="Text Box 15">
          <a:extLst>
            <a:ext uri="{FF2B5EF4-FFF2-40B4-BE49-F238E27FC236}">
              <a16:creationId xmlns:a16="http://schemas.microsoft.com/office/drawing/2014/main" id="{E40A4E74-CBF0-4740-9053-83717C06326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7" name="Text Box 15">
          <a:extLst>
            <a:ext uri="{FF2B5EF4-FFF2-40B4-BE49-F238E27FC236}">
              <a16:creationId xmlns:a16="http://schemas.microsoft.com/office/drawing/2014/main" id="{3A0F68C8-FFED-463B-888F-B71F37609FA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8" name="Text Box 15">
          <a:extLst>
            <a:ext uri="{FF2B5EF4-FFF2-40B4-BE49-F238E27FC236}">
              <a16:creationId xmlns:a16="http://schemas.microsoft.com/office/drawing/2014/main" id="{952ACC24-3FA7-4125-99F5-5D99DECCCB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9" name="Text Box 15">
          <a:extLst>
            <a:ext uri="{FF2B5EF4-FFF2-40B4-BE49-F238E27FC236}">
              <a16:creationId xmlns:a16="http://schemas.microsoft.com/office/drawing/2014/main" id="{522F4CFC-39DA-4F53-9AA7-A243530446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0" name="Text Box 15">
          <a:extLst>
            <a:ext uri="{FF2B5EF4-FFF2-40B4-BE49-F238E27FC236}">
              <a16:creationId xmlns:a16="http://schemas.microsoft.com/office/drawing/2014/main" id="{BECC59FC-AD1D-434E-8171-CE9F0321F0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1" name="Text Box 15">
          <a:extLst>
            <a:ext uri="{FF2B5EF4-FFF2-40B4-BE49-F238E27FC236}">
              <a16:creationId xmlns:a16="http://schemas.microsoft.com/office/drawing/2014/main" id="{879AEA34-58D7-4672-A2A2-B5732EE3596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2" name="Text Box 15">
          <a:extLst>
            <a:ext uri="{FF2B5EF4-FFF2-40B4-BE49-F238E27FC236}">
              <a16:creationId xmlns:a16="http://schemas.microsoft.com/office/drawing/2014/main" id="{586115AB-252D-4F05-9BDF-C54726359D7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3" name="Text Box 15">
          <a:extLst>
            <a:ext uri="{FF2B5EF4-FFF2-40B4-BE49-F238E27FC236}">
              <a16:creationId xmlns:a16="http://schemas.microsoft.com/office/drawing/2014/main" id="{B89D209B-AE79-4ABB-99C2-674C0C57BCD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4" name="Text Box 15">
          <a:extLst>
            <a:ext uri="{FF2B5EF4-FFF2-40B4-BE49-F238E27FC236}">
              <a16:creationId xmlns:a16="http://schemas.microsoft.com/office/drawing/2014/main" id="{2074F39C-1842-4398-8555-94CCE44A23D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5" name="Text Box 15">
          <a:extLst>
            <a:ext uri="{FF2B5EF4-FFF2-40B4-BE49-F238E27FC236}">
              <a16:creationId xmlns:a16="http://schemas.microsoft.com/office/drawing/2014/main" id="{4B479883-511B-46BB-9970-765A56358C5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6" name="Text Box 15">
          <a:extLst>
            <a:ext uri="{FF2B5EF4-FFF2-40B4-BE49-F238E27FC236}">
              <a16:creationId xmlns:a16="http://schemas.microsoft.com/office/drawing/2014/main" id="{2DAC0492-5F0F-4911-91C3-AFFE1306972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7" name="Text Box 15">
          <a:extLst>
            <a:ext uri="{FF2B5EF4-FFF2-40B4-BE49-F238E27FC236}">
              <a16:creationId xmlns:a16="http://schemas.microsoft.com/office/drawing/2014/main" id="{4B990E08-3EE7-4CFF-A717-D7178892FE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8" name="Text Box 15">
          <a:extLst>
            <a:ext uri="{FF2B5EF4-FFF2-40B4-BE49-F238E27FC236}">
              <a16:creationId xmlns:a16="http://schemas.microsoft.com/office/drawing/2014/main" id="{E949BA9D-5B21-4963-8C35-1833BE65E53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9" name="Text Box 15">
          <a:extLst>
            <a:ext uri="{FF2B5EF4-FFF2-40B4-BE49-F238E27FC236}">
              <a16:creationId xmlns:a16="http://schemas.microsoft.com/office/drawing/2014/main" id="{984969A0-DFA3-45E0-AB73-02E9B57D8B0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0" name="Text Box 15">
          <a:extLst>
            <a:ext uri="{FF2B5EF4-FFF2-40B4-BE49-F238E27FC236}">
              <a16:creationId xmlns:a16="http://schemas.microsoft.com/office/drawing/2014/main" id="{C9E0E7C8-6226-4AC6-ABE8-C9A47C96495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1" name="Text Box 15">
          <a:extLst>
            <a:ext uri="{FF2B5EF4-FFF2-40B4-BE49-F238E27FC236}">
              <a16:creationId xmlns:a16="http://schemas.microsoft.com/office/drawing/2014/main" id="{EFC1934E-39CF-4AFF-BAED-8B6F3E44D1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2" name="Text Box 15">
          <a:extLst>
            <a:ext uri="{FF2B5EF4-FFF2-40B4-BE49-F238E27FC236}">
              <a16:creationId xmlns:a16="http://schemas.microsoft.com/office/drawing/2014/main" id="{E3586C32-5818-4197-9D4F-A603966E92F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3" name="Text Box 15">
          <a:extLst>
            <a:ext uri="{FF2B5EF4-FFF2-40B4-BE49-F238E27FC236}">
              <a16:creationId xmlns:a16="http://schemas.microsoft.com/office/drawing/2014/main" id="{8FDF2CE7-21C9-4EF3-91B3-CB83E337557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4" name="Text Box 15">
          <a:extLst>
            <a:ext uri="{FF2B5EF4-FFF2-40B4-BE49-F238E27FC236}">
              <a16:creationId xmlns:a16="http://schemas.microsoft.com/office/drawing/2014/main" id="{C79116DD-7ADA-47D9-AECA-CE65116DF2A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5" name="Text Box 15">
          <a:extLst>
            <a:ext uri="{FF2B5EF4-FFF2-40B4-BE49-F238E27FC236}">
              <a16:creationId xmlns:a16="http://schemas.microsoft.com/office/drawing/2014/main" id="{83F2016A-C838-423E-A200-36537F5AC0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6" name="Text Box 15">
          <a:extLst>
            <a:ext uri="{FF2B5EF4-FFF2-40B4-BE49-F238E27FC236}">
              <a16:creationId xmlns:a16="http://schemas.microsoft.com/office/drawing/2014/main" id="{1E259154-6B79-4145-9EED-8BA7708D7D0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7" name="Text Box 15">
          <a:extLst>
            <a:ext uri="{FF2B5EF4-FFF2-40B4-BE49-F238E27FC236}">
              <a16:creationId xmlns:a16="http://schemas.microsoft.com/office/drawing/2014/main" id="{C5ED6090-7622-4212-9AC6-4506F7F3D4A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8" name="Text Box 15">
          <a:extLst>
            <a:ext uri="{FF2B5EF4-FFF2-40B4-BE49-F238E27FC236}">
              <a16:creationId xmlns:a16="http://schemas.microsoft.com/office/drawing/2014/main" id="{90178B80-85F6-475C-BA89-90D1F1506D6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9" name="Text Box 15">
          <a:extLst>
            <a:ext uri="{FF2B5EF4-FFF2-40B4-BE49-F238E27FC236}">
              <a16:creationId xmlns:a16="http://schemas.microsoft.com/office/drawing/2014/main" id="{AEA2B7BD-3232-4588-B566-4F1251EEC4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0" name="Text Box 15">
          <a:extLst>
            <a:ext uri="{FF2B5EF4-FFF2-40B4-BE49-F238E27FC236}">
              <a16:creationId xmlns:a16="http://schemas.microsoft.com/office/drawing/2014/main" id="{20BE4115-C167-4C00-9041-4B9C43D28C6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1" name="Text Box 15">
          <a:extLst>
            <a:ext uri="{FF2B5EF4-FFF2-40B4-BE49-F238E27FC236}">
              <a16:creationId xmlns:a16="http://schemas.microsoft.com/office/drawing/2014/main" id="{E43F0B12-F14A-493F-AA5B-6B1E813B073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2" name="Text Box 15">
          <a:extLst>
            <a:ext uri="{FF2B5EF4-FFF2-40B4-BE49-F238E27FC236}">
              <a16:creationId xmlns:a16="http://schemas.microsoft.com/office/drawing/2014/main" id="{2588662C-A20C-47CF-96F3-F8718B5C978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3" name="Text Box 15">
          <a:extLst>
            <a:ext uri="{FF2B5EF4-FFF2-40B4-BE49-F238E27FC236}">
              <a16:creationId xmlns:a16="http://schemas.microsoft.com/office/drawing/2014/main" id="{C00D7626-C845-4296-A23C-589E44E7CE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4" name="Text Box 15">
          <a:extLst>
            <a:ext uri="{FF2B5EF4-FFF2-40B4-BE49-F238E27FC236}">
              <a16:creationId xmlns:a16="http://schemas.microsoft.com/office/drawing/2014/main" id="{2C90D5CF-BB26-49DC-BB1F-45CEF7FB2E0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5" name="Text Box 15">
          <a:extLst>
            <a:ext uri="{FF2B5EF4-FFF2-40B4-BE49-F238E27FC236}">
              <a16:creationId xmlns:a16="http://schemas.microsoft.com/office/drawing/2014/main" id="{811FD8E2-D256-49D4-861D-D91A4CBD5EB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6" name="Text Box 15">
          <a:extLst>
            <a:ext uri="{FF2B5EF4-FFF2-40B4-BE49-F238E27FC236}">
              <a16:creationId xmlns:a16="http://schemas.microsoft.com/office/drawing/2014/main" id="{3D839377-2221-48D8-A9FF-8ABC2522BC5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7" name="Text Box 15">
          <a:extLst>
            <a:ext uri="{FF2B5EF4-FFF2-40B4-BE49-F238E27FC236}">
              <a16:creationId xmlns:a16="http://schemas.microsoft.com/office/drawing/2014/main" id="{2826BD23-C087-429D-9CF5-7519905B13B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8" name="Text Box 15">
          <a:extLst>
            <a:ext uri="{FF2B5EF4-FFF2-40B4-BE49-F238E27FC236}">
              <a16:creationId xmlns:a16="http://schemas.microsoft.com/office/drawing/2014/main" id="{D27A6B31-66DC-4E48-B801-19E83C970A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9" name="Text Box 15">
          <a:extLst>
            <a:ext uri="{FF2B5EF4-FFF2-40B4-BE49-F238E27FC236}">
              <a16:creationId xmlns:a16="http://schemas.microsoft.com/office/drawing/2014/main" id="{EA76C112-D0D5-4D03-A768-6F14E26C5E1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0" name="Text Box 15">
          <a:extLst>
            <a:ext uri="{FF2B5EF4-FFF2-40B4-BE49-F238E27FC236}">
              <a16:creationId xmlns:a16="http://schemas.microsoft.com/office/drawing/2014/main" id="{6A4B0B8D-903B-4303-A232-20FE4FD6012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1" name="Text Box 15">
          <a:extLst>
            <a:ext uri="{FF2B5EF4-FFF2-40B4-BE49-F238E27FC236}">
              <a16:creationId xmlns:a16="http://schemas.microsoft.com/office/drawing/2014/main" id="{9CC87216-92EF-4C09-9887-2AFCAFD5C25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2" name="Text Box 15">
          <a:extLst>
            <a:ext uri="{FF2B5EF4-FFF2-40B4-BE49-F238E27FC236}">
              <a16:creationId xmlns:a16="http://schemas.microsoft.com/office/drawing/2014/main" id="{510A1193-DA4C-4CC8-B6FF-930916B182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3" name="Text Box 15">
          <a:extLst>
            <a:ext uri="{FF2B5EF4-FFF2-40B4-BE49-F238E27FC236}">
              <a16:creationId xmlns:a16="http://schemas.microsoft.com/office/drawing/2014/main" id="{E70C9C13-047F-4BA6-B828-B371C0E4D4C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4" name="Text Box 15">
          <a:extLst>
            <a:ext uri="{FF2B5EF4-FFF2-40B4-BE49-F238E27FC236}">
              <a16:creationId xmlns:a16="http://schemas.microsoft.com/office/drawing/2014/main" id="{6241BBB9-2E6E-46DE-8BE7-3BF59C72A6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5" name="Text Box 15">
          <a:extLst>
            <a:ext uri="{FF2B5EF4-FFF2-40B4-BE49-F238E27FC236}">
              <a16:creationId xmlns:a16="http://schemas.microsoft.com/office/drawing/2014/main" id="{D3887140-ED7A-438B-A3AD-9556523776E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6" name="Text Box 15">
          <a:extLst>
            <a:ext uri="{FF2B5EF4-FFF2-40B4-BE49-F238E27FC236}">
              <a16:creationId xmlns:a16="http://schemas.microsoft.com/office/drawing/2014/main" id="{8E634DDD-1D77-487D-9F08-C15606595D2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7" name="Text Box 15">
          <a:extLst>
            <a:ext uri="{FF2B5EF4-FFF2-40B4-BE49-F238E27FC236}">
              <a16:creationId xmlns:a16="http://schemas.microsoft.com/office/drawing/2014/main" id="{B6DD0197-20A4-4629-9A73-C261E3ECB8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8" name="Text Box 15">
          <a:extLst>
            <a:ext uri="{FF2B5EF4-FFF2-40B4-BE49-F238E27FC236}">
              <a16:creationId xmlns:a16="http://schemas.microsoft.com/office/drawing/2014/main" id="{33B5807A-28F5-4137-93A9-546F0E1DE9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9" name="Text Box 15">
          <a:extLst>
            <a:ext uri="{FF2B5EF4-FFF2-40B4-BE49-F238E27FC236}">
              <a16:creationId xmlns:a16="http://schemas.microsoft.com/office/drawing/2014/main" id="{FDD119ED-2E97-478A-B852-1D7A0AB911B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0" name="Text Box 15">
          <a:extLst>
            <a:ext uri="{FF2B5EF4-FFF2-40B4-BE49-F238E27FC236}">
              <a16:creationId xmlns:a16="http://schemas.microsoft.com/office/drawing/2014/main" id="{C1F76312-562B-4F49-B177-EE59F1DCAD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1" name="Text Box 15">
          <a:extLst>
            <a:ext uri="{FF2B5EF4-FFF2-40B4-BE49-F238E27FC236}">
              <a16:creationId xmlns:a16="http://schemas.microsoft.com/office/drawing/2014/main" id="{0F7F54E1-003F-4C1B-8F71-607FDFD42FC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2" name="Text Box 15">
          <a:extLst>
            <a:ext uri="{FF2B5EF4-FFF2-40B4-BE49-F238E27FC236}">
              <a16:creationId xmlns:a16="http://schemas.microsoft.com/office/drawing/2014/main" id="{4B9C7BE9-0942-42C6-A2B3-326D98B5239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3" name="Text Box 15">
          <a:extLst>
            <a:ext uri="{FF2B5EF4-FFF2-40B4-BE49-F238E27FC236}">
              <a16:creationId xmlns:a16="http://schemas.microsoft.com/office/drawing/2014/main" id="{C2601BA5-E9AC-4CBE-96AC-D89BA53769B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4" name="Text Box 15">
          <a:extLst>
            <a:ext uri="{FF2B5EF4-FFF2-40B4-BE49-F238E27FC236}">
              <a16:creationId xmlns:a16="http://schemas.microsoft.com/office/drawing/2014/main" id="{93BD5067-7BD2-4EA7-B80D-63AAF7D5B6B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5" name="Text Box 15">
          <a:extLst>
            <a:ext uri="{FF2B5EF4-FFF2-40B4-BE49-F238E27FC236}">
              <a16:creationId xmlns:a16="http://schemas.microsoft.com/office/drawing/2014/main" id="{43B7C3B3-6F5E-4BA6-9698-AF8791D9D7B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6" name="Text Box 15">
          <a:extLst>
            <a:ext uri="{FF2B5EF4-FFF2-40B4-BE49-F238E27FC236}">
              <a16:creationId xmlns:a16="http://schemas.microsoft.com/office/drawing/2014/main" id="{101F7EFF-3021-44AF-AF80-A5529CB8E3A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7" name="Text Box 15">
          <a:extLst>
            <a:ext uri="{FF2B5EF4-FFF2-40B4-BE49-F238E27FC236}">
              <a16:creationId xmlns:a16="http://schemas.microsoft.com/office/drawing/2014/main" id="{F49AAE46-DC97-4BB2-86D5-0D6CB5B2AAD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8" name="Text Box 15">
          <a:extLst>
            <a:ext uri="{FF2B5EF4-FFF2-40B4-BE49-F238E27FC236}">
              <a16:creationId xmlns:a16="http://schemas.microsoft.com/office/drawing/2014/main" id="{30E2C32E-801A-4D67-88EE-FD9D2243561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9" name="Text Box 15">
          <a:extLst>
            <a:ext uri="{FF2B5EF4-FFF2-40B4-BE49-F238E27FC236}">
              <a16:creationId xmlns:a16="http://schemas.microsoft.com/office/drawing/2014/main" id="{F1ACAE9D-1889-4B40-8507-FB55D336903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0" name="Text Box 15">
          <a:extLst>
            <a:ext uri="{FF2B5EF4-FFF2-40B4-BE49-F238E27FC236}">
              <a16:creationId xmlns:a16="http://schemas.microsoft.com/office/drawing/2014/main" id="{563D2D52-2465-4D03-B196-EA5327AF934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1" name="Text Box 15">
          <a:extLst>
            <a:ext uri="{FF2B5EF4-FFF2-40B4-BE49-F238E27FC236}">
              <a16:creationId xmlns:a16="http://schemas.microsoft.com/office/drawing/2014/main" id="{A1DBDA85-F1F6-4279-8FA1-70EEB75672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2" name="Text Box 15">
          <a:extLst>
            <a:ext uri="{FF2B5EF4-FFF2-40B4-BE49-F238E27FC236}">
              <a16:creationId xmlns:a16="http://schemas.microsoft.com/office/drawing/2014/main" id="{E6CB5152-E8EE-410E-947C-9682E88CA2F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3" name="Text Box 15">
          <a:extLst>
            <a:ext uri="{FF2B5EF4-FFF2-40B4-BE49-F238E27FC236}">
              <a16:creationId xmlns:a16="http://schemas.microsoft.com/office/drawing/2014/main" id="{75661DC5-EBF9-4375-9C1B-09FB12D8974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4" name="Text Box 15">
          <a:extLst>
            <a:ext uri="{FF2B5EF4-FFF2-40B4-BE49-F238E27FC236}">
              <a16:creationId xmlns:a16="http://schemas.microsoft.com/office/drawing/2014/main" id="{DCCF677B-8CB1-4082-AD98-EF912438A22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5" name="Text Box 15">
          <a:extLst>
            <a:ext uri="{FF2B5EF4-FFF2-40B4-BE49-F238E27FC236}">
              <a16:creationId xmlns:a16="http://schemas.microsoft.com/office/drawing/2014/main" id="{EE257CE8-B9E6-4EA8-BBE5-AD27153C78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6" name="Text Box 15">
          <a:extLst>
            <a:ext uri="{FF2B5EF4-FFF2-40B4-BE49-F238E27FC236}">
              <a16:creationId xmlns:a16="http://schemas.microsoft.com/office/drawing/2014/main" id="{72C5C725-F8E7-4D72-9911-5E761A3FF0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7" name="Text Box 15">
          <a:extLst>
            <a:ext uri="{FF2B5EF4-FFF2-40B4-BE49-F238E27FC236}">
              <a16:creationId xmlns:a16="http://schemas.microsoft.com/office/drawing/2014/main" id="{85F96D15-0CD3-4A1A-B14E-7144078096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8" name="Text Box 15">
          <a:extLst>
            <a:ext uri="{FF2B5EF4-FFF2-40B4-BE49-F238E27FC236}">
              <a16:creationId xmlns:a16="http://schemas.microsoft.com/office/drawing/2014/main" id="{C927544A-8CB0-455D-8A80-57B64ADA05C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9" name="Text Box 15">
          <a:extLst>
            <a:ext uri="{FF2B5EF4-FFF2-40B4-BE49-F238E27FC236}">
              <a16:creationId xmlns:a16="http://schemas.microsoft.com/office/drawing/2014/main" id="{746A3E79-846C-4A3D-B376-6DC9F29B398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0" name="Text Box 15">
          <a:extLst>
            <a:ext uri="{FF2B5EF4-FFF2-40B4-BE49-F238E27FC236}">
              <a16:creationId xmlns:a16="http://schemas.microsoft.com/office/drawing/2014/main" id="{0D15B876-3C03-4073-A031-024C6A4BA87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1" name="Text Box 15">
          <a:extLst>
            <a:ext uri="{FF2B5EF4-FFF2-40B4-BE49-F238E27FC236}">
              <a16:creationId xmlns:a16="http://schemas.microsoft.com/office/drawing/2014/main" id="{D10AB738-A5E1-4EC5-912E-CF4591410F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2" name="Text Box 15">
          <a:extLst>
            <a:ext uri="{FF2B5EF4-FFF2-40B4-BE49-F238E27FC236}">
              <a16:creationId xmlns:a16="http://schemas.microsoft.com/office/drawing/2014/main" id="{77E67054-BDE1-469F-99C0-1BA0769578E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3" name="Text Box 15">
          <a:extLst>
            <a:ext uri="{FF2B5EF4-FFF2-40B4-BE49-F238E27FC236}">
              <a16:creationId xmlns:a16="http://schemas.microsoft.com/office/drawing/2014/main" id="{1080CA8A-2DA6-4DFA-A61F-72F7B4FFC9D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4" name="Text Box 15">
          <a:extLst>
            <a:ext uri="{FF2B5EF4-FFF2-40B4-BE49-F238E27FC236}">
              <a16:creationId xmlns:a16="http://schemas.microsoft.com/office/drawing/2014/main" id="{3667D667-DF28-49AD-902D-7EE0EC1709B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5" name="Text Box 15">
          <a:extLst>
            <a:ext uri="{FF2B5EF4-FFF2-40B4-BE49-F238E27FC236}">
              <a16:creationId xmlns:a16="http://schemas.microsoft.com/office/drawing/2014/main" id="{15D25372-8753-4847-9B1C-DCD7E3C6B05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6" name="Text Box 15">
          <a:extLst>
            <a:ext uri="{FF2B5EF4-FFF2-40B4-BE49-F238E27FC236}">
              <a16:creationId xmlns:a16="http://schemas.microsoft.com/office/drawing/2014/main" id="{114D20B1-03CB-49C7-9A76-E5108E7AC0C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7" name="Text Box 15">
          <a:extLst>
            <a:ext uri="{FF2B5EF4-FFF2-40B4-BE49-F238E27FC236}">
              <a16:creationId xmlns:a16="http://schemas.microsoft.com/office/drawing/2014/main" id="{A3B9C611-AB53-4A53-9548-0FFB4FB73FA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8" name="Text Box 15">
          <a:extLst>
            <a:ext uri="{FF2B5EF4-FFF2-40B4-BE49-F238E27FC236}">
              <a16:creationId xmlns:a16="http://schemas.microsoft.com/office/drawing/2014/main" id="{E236C605-0FCF-4C3F-B336-A54E6D11D9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9" name="Text Box 15">
          <a:extLst>
            <a:ext uri="{FF2B5EF4-FFF2-40B4-BE49-F238E27FC236}">
              <a16:creationId xmlns:a16="http://schemas.microsoft.com/office/drawing/2014/main" id="{49CC072A-46F1-4FDF-B02F-78EC151837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0" name="Text Box 15">
          <a:extLst>
            <a:ext uri="{FF2B5EF4-FFF2-40B4-BE49-F238E27FC236}">
              <a16:creationId xmlns:a16="http://schemas.microsoft.com/office/drawing/2014/main" id="{322A9B2A-0BCD-4C40-907C-83999A60E94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61" name="Text Box 15">
          <a:extLst>
            <a:ext uri="{FF2B5EF4-FFF2-40B4-BE49-F238E27FC236}">
              <a16:creationId xmlns:a16="http://schemas.microsoft.com/office/drawing/2014/main" id="{2AF9F4F7-9988-41AF-A130-60067BB2BB9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62" name="Text Box 15">
          <a:extLst>
            <a:ext uri="{FF2B5EF4-FFF2-40B4-BE49-F238E27FC236}">
              <a16:creationId xmlns:a16="http://schemas.microsoft.com/office/drawing/2014/main" id="{3597DE41-C3D8-4AAD-A22F-FB4297AA970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3" name="Text Box 15">
          <a:extLst>
            <a:ext uri="{FF2B5EF4-FFF2-40B4-BE49-F238E27FC236}">
              <a16:creationId xmlns:a16="http://schemas.microsoft.com/office/drawing/2014/main" id="{204751B4-75ED-4A0E-9863-34B157EC63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4" name="Text Box 15">
          <a:extLst>
            <a:ext uri="{FF2B5EF4-FFF2-40B4-BE49-F238E27FC236}">
              <a16:creationId xmlns:a16="http://schemas.microsoft.com/office/drawing/2014/main" id="{4C5FFCEE-D43B-48B2-B721-93D660EC0D1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5" name="Text Box 15">
          <a:extLst>
            <a:ext uri="{FF2B5EF4-FFF2-40B4-BE49-F238E27FC236}">
              <a16:creationId xmlns:a16="http://schemas.microsoft.com/office/drawing/2014/main" id="{1410BF49-1D0C-47BC-B76D-06381997924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6" name="Text Box 15">
          <a:extLst>
            <a:ext uri="{FF2B5EF4-FFF2-40B4-BE49-F238E27FC236}">
              <a16:creationId xmlns:a16="http://schemas.microsoft.com/office/drawing/2014/main" id="{11CAC81D-BBE1-4AF6-B78F-8EF0F9BB55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7" name="Text Box 15">
          <a:extLst>
            <a:ext uri="{FF2B5EF4-FFF2-40B4-BE49-F238E27FC236}">
              <a16:creationId xmlns:a16="http://schemas.microsoft.com/office/drawing/2014/main" id="{69333173-57BB-47D9-A07F-15DF88AC171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8" name="Text Box 15">
          <a:extLst>
            <a:ext uri="{FF2B5EF4-FFF2-40B4-BE49-F238E27FC236}">
              <a16:creationId xmlns:a16="http://schemas.microsoft.com/office/drawing/2014/main" id="{7F96D92E-B37C-4F90-819F-66C4AF165B7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9" name="Text Box 15">
          <a:extLst>
            <a:ext uri="{FF2B5EF4-FFF2-40B4-BE49-F238E27FC236}">
              <a16:creationId xmlns:a16="http://schemas.microsoft.com/office/drawing/2014/main" id="{965E1CDD-0E09-4C0B-9A56-C5E3684106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0" name="Text Box 15">
          <a:extLst>
            <a:ext uri="{FF2B5EF4-FFF2-40B4-BE49-F238E27FC236}">
              <a16:creationId xmlns:a16="http://schemas.microsoft.com/office/drawing/2014/main" id="{C41C21BD-2300-4A7D-AF43-875B3BC82D2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1" name="Text Box 15">
          <a:extLst>
            <a:ext uri="{FF2B5EF4-FFF2-40B4-BE49-F238E27FC236}">
              <a16:creationId xmlns:a16="http://schemas.microsoft.com/office/drawing/2014/main" id="{BA7A4263-6F84-4F77-8861-48AADCBACAC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2" name="Text Box 15">
          <a:extLst>
            <a:ext uri="{FF2B5EF4-FFF2-40B4-BE49-F238E27FC236}">
              <a16:creationId xmlns:a16="http://schemas.microsoft.com/office/drawing/2014/main" id="{1D8B0C0A-F5F0-4069-B51E-090A78022DE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3" name="Text Box 15">
          <a:extLst>
            <a:ext uri="{FF2B5EF4-FFF2-40B4-BE49-F238E27FC236}">
              <a16:creationId xmlns:a16="http://schemas.microsoft.com/office/drawing/2014/main" id="{411B1D8C-223A-486B-978F-826536D13BC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4" name="Text Box 15">
          <a:extLst>
            <a:ext uri="{FF2B5EF4-FFF2-40B4-BE49-F238E27FC236}">
              <a16:creationId xmlns:a16="http://schemas.microsoft.com/office/drawing/2014/main" id="{C5B3D6B5-99C7-492B-BF03-7839CD1A436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5" name="Text Box 15">
          <a:extLst>
            <a:ext uri="{FF2B5EF4-FFF2-40B4-BE49-F238E27FC236}">
              <a16:creationId xmlns:a16="http://schemas.microsoft.com/office/drawing/2014/main" id="{6C723813-64E0-44ED-9D0B-BA34B6337E9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6" name="Text Box 15">
          <a:extLst>
            <a:ext uri="{FF2B5EF4-FFF2-40B4-BE49-F238E27FC236}">
              <a16:creationId xmlns:a16="http://schemas.microsoft.com/office/drawing/2014/main" id="{A3A3A2A2-E601-4F70-92D0-90D1AAD2A3B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7" name="Text Box 15">
          <a:extLst>
            <a:ext uri="{FF2B5EF4-FFF2-40B4-BE49-F238E27FC236}">
              <a16:creationId xmlns:a16="http://schemas.microsoft.com/office/drawing/2014/main" id="{A7E36892-8992-4B34-A557-7CDF067735C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8" name="Text Box 15">
          <a:extLst>
            <a:ext uri="{FF2B5EF4-FFF2-40B4-BE49-F238E27FC236}">
              <a16:creationId xmlns:a16="http://schemas.microsoft.com/office/drawing/2014/main" id="{24556448-2D9A-4F58-BB21-82D7CF4005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9" name="Text Box 15">
          <a:extLst>
            <a:ext uri="{FF2B5EF4-FFF2-40B4-BE49-F238E27FC236}">
              <a16:creationId xmlns:a16="http://schemas.microsoft.com/office/drawing/2014/main" id="{4740CD8B-6872-4DDB-B924-4BEABA87D1A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0" name="Text Box 15">
          <a:extLst>
            <a:ext uri="{FF2B5EF4-FFF2-40B4-BE49-F238E27FC236}">
              <a16:creationId xmlns:a16="http://schemas.microsoft.com/office/drawing/2014/main" id="{6653A9F3-C7BC-4FCF-A2EC-F594B12C091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1" name="Text Box 15">
          <a:extLst>
            <a:ext uri="{FF2B5EF4-FFF2-40B4-BE49-F238E27FC236}">
              <a16:creationId xmlns:a16="http://schemas.microsoft.com/office/drawing/2014/main" id="{00AF03B0-D142-4049-ABFA-E617785C0E0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2" name="Text Box 15">
          <a:extLst>
            <a:ext uri="{FF2B5EF4-FFF2-40B4-BE49-F238E27FC236}">
              <a16:creationId xmlns:a16="http://schemas.microsoft.com/office/drawing/2014/main" id="{ECFF9730-AE7B-4AED-B61A-B5EB194E796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3" name="Text Box 15">
          <a:extLst>
            <a:ext uri="{FF2B5EF4-FFF2-40B4-BE49-F238E27FC236}">
              <a16:creationId xmlns:a16="http://schemas.microsoft.com/office/drawing/2014/main" id="{9EA72F26-086B-4CF2-8ED3-05B6ACAA02B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4" name="Text Box 15">
          <a:extLst>
            <a:ext uri="{FF2B5EF4-FFF2-40B4-BE49-F238E27FC236}">
              <a16:creationId xmlns:a16="http://schemas.microsoft.com/office/drawing/2014/main" id="{9E53C072-A825-45E3-B875-16E716E3A0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5" name="Text Box 15">
          <a:extLst>
            <a:ext uri="{FF2B5EF4-FFF2-40B4-BE49-F238E27FC236}">
              <a16:creationId xmlns:a16="http://schemas.microsoft.com/office/drawing/2014/main" id="{124F9122-E94E-49BD-9221-A015A8112E4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6" name="Text Box 15">
          <a:extLst>
            <a:ext uri="{FF2B5EF4-FFF2-40B4-BE49-F238E27FC236}">
              <a16:creationId xmlns:a16="http://schemas.microsoft.com/office/drawing/2014/main" id="{8B2FB559-2DBA-4D23-901F-B6AA719549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7" name="Text Box 15">
          <a:extLst>
            <a:ext uri="{FF2B5EF4-FFF2-40B4-BE49-F238E27FC236}">
              <a16:creationId xmlns:a16="http://schemas.microsoft.com/office/drawing/2014/main" id="{1EC1A13D-F630-4E1E-86D2-F449B2F08E8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8" name="Text Box 15">
          <a:extLst>
            <a:ext uri="{FF2B5EF4-FFF2-40B4-BE49-F238E27FC236}">
              <a16:creationId xmlns:a16="http://schemas.microsoft.com/office/drawing/2014/main" id="{977844E7-980D-4A6D-A342-6A1D4A04634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9" name="Text Box 15">
          <a:extLst>
            <a:ext uri="{FF2B5EF4-FFF2-40B4-BE49-F238E27FC236}">
              <a16:creationId xmlns:a16="http://schemas.microsoft.com/office/drawing/2014/main" id="{8565EA39-36F8-4443-8956-C39059C0602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0" name="Text Box 15">
          <a:extLst>
            <a:ext uri="{FF2B5EF4-FFF2-40B4-BE49-F238E27FC236}">
              <a16:creationId xmlns:a16="http://schemas.microsoft.com/office/drawing/2014/main" id="{D73B7D95-2A96-4CF0-8491-336B2573935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1" name="Text Box 15">
          <a:extLst>
            <a:ext uri="{FF2B5EF4-FFF2-40B4-BE49-F238E27FC236}">
              <a16:creationId xmlns:a16="http://schemas.microsoft.com/office/drawing/2014/main" id="{B5A3DA02-5B0D-4D53-BEB7-194F421B15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2" name="Text Box 15">
          <a:extLst>
            <a:ext uri="{FF2B5EF4-FFF2-40B4-BE49-F238E27FC236}">
              <a16:creationId xmlns:a16="http://schemas.microsoft.com/office/drawing/2014/main" id="{64F0D188-4A74-451E-A84D-1CF55D3A1A0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3" name="Text Box 15">
          <a:extLst>
            <a:ext uri="{FF2B5EF4-FFF2-40B4-BE49-F238E27FC236}">
              <a16:creationId xmlns:a16="http://schemas.microsoft.com/office/drawing/2014/main" id="{BBF04513-9CDF-4268-A8BC-F3D84DDE93A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4" name="Text Box 15">
          <a:extLst>
            <a:ext uri="{FF2B5EF4-FFF2-40B4-BE49-F238E27FC236}">
              <a16:creationId xmlns:a16="http://schemas.microsoft.com/office/drawing/2014/main" id="{4998F46C-82B8-468B-9DDC-C35F8987A03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5" name="Text Box 15">
          <a:extLst>
            <a:ext uri="{FF2B5EF4-FFF2-40B4-BE49-F238E27FC236}">
              <a16:creationId xmlns:a16="http://schemas.microsoft.com/office/drawing/2014/main" id="{00A6A632-EA0D-45E9-BADD-52B56352379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6" name="Text Box 15">
          <a:extLst>
            <a:ext uri="{FF2B5EF4-FFF2-40B4-BE49-F238E27FC236}">
              <a16:creationId xmlns:a16="http://schemas.microsoft.com/office/drawing/2014/main" id="{2B0F5994-D300-4AA9-91C8-3A5E2A34E31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7" name="Text Box 15">
          <a:extLst>
            <a:ext uri="{FF2B5EF4-FFF2-40B4-BE49-F238E27FC236}">
              <a16:creationId xmlns:a16="http://schemas.microsoft.com/office/drawing/2014/main" id="{71AF47A5-D44F-426F-9F3C-4A6E37BAB37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8" name="Text Box 15">
          <a:extLst>
            <a:ext uri="{FF2B5EF4-FFF2-40B4-BE49-F238E27FC236}">
              <a16:creationId xmlns:a16="http://schemas.microsoft.com/office/drawing/2014/main" id="{EE1B8018-1235-436C-9AAB-C9F5AF1A4C7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9" name="Text Box 15">
          <a:extLst>
            <a:ext uri="{FF2B5EF4-FFF2-40B4-BE49-F238E27FC236}">
              <a16:creationId xmlns:a16="http://schemas.microsoft.com/office/drawing/2014/main" id="{3B08D9F8-F05A-49D0-AAC7-E24EB9AE928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0" name="Text Box 15">
          <a:extLst>
            <a:ext uri="{FF2B5EF4-FFF2-40B4-BE49-F238E27FC236}">
              <a16:creationId xmlns:a16="http://schemas.microsoft.com/office/drawing/2014/main" id="{28035937-EADF-4164-BB04-AA6B22CB461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1" name="Text Box 15">
          <a:extLst>
            <a:ext uri="{FF2B5EF4-FFF2-40B4-BE49-F238E27FC236}">
              <a16:creationId xmlns:a16="http://schemas.microsoft.com/office/drawing/2014/main" id="{23BC5C75-382E-420C-A8E4-FACDA081DEF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2" name="Text Box 15">
          <a:extLst>
            <a:ext uri="{FF2B5EF4-FFF2-40B4-BE49-F238E27FC236}">
              <a16:creationId xmlns:a16="http://schemas.microsoft.com/office/drawing/2014/main" id="{6434A357-D0CD-487A-BD40-8E45B585189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3" name="Text Box 15">
          <a:extLst>
            <a:ext uri="{FF2B5EF4-FFF2-40B4-BE49-F238E27FC236}">
              <a16:creationId xmlns:a16="http://schemas.microsoft.com/office/drawing/2014/main" id="{0DC4A5AB-D57E-489F-A16C-3B0B8FF7D7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4" name="Text Box 15">
          <a:extLst>
            <a:ext uri="{FF2B5EF4-FFF2-40B4-BE49-F238E27FC236}">
              <a16:creationId xmlns:a16="http://schemas.microsoft.com/office/drawing/2014/main" id="{24F1E388-EC35-451F-8344-EBAC37C3ED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5" name="Text Box 15">
          <a:extLst>
            <a:ext uri="{FF2B5EF4-FFF2-40B4-BE49-F238E27FC236}">
              <a16:creationId xmlns:a16="http://schemas.microsoft.com/office/drawing/2014/main" id="{6D68F231-884F-4EEB-8D42-3E58AAD0132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6" name="Text Box 15">
          <a:extLst>
            <a:ext uri="{FF2B5EF4-FFF2-40B4-BE49-F238E27FC236}">
              <a16:creationId xmlns:a16="http://schemas.microsoft.com/office/drawing/2014/main" id="{26BF4FED-FCF4-4510-8E55-A80D351B444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7" name="Text Box 15">
          <a:extLst>
            <a:ext uri="{FF2B5EF4-FFF2-40B4-BE49-F238E27FC236}">
              <a16:creationId xmlns:a16="http://schemas.microsoft.com/office/drawing/2014/main" id="{FF6CA273-9643-4470-BC1A-E5D338A3605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8" name="Text Box 15">
          <a:extLst>
            <a:ext uri="{FF2B5EF4-FFF2-40B4-BE49-F238E27FC236}">
              <a16:creationId xmlns:a16="http://schemas.microsoft.com/office/drawing/2014/main" id="{5AB3177F-7A14-4A79-8AA1-3EC6BF8AEDD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9" name="Text Box 15">
          <a:extLst>
            <a:ext uri="{FF2B5EF4-FFF2-40B4-BE49-F238E27FC236}">
              <a16:creationId xmlns:a16="http://schemas.microsoft.com/office/drawing/2014/main" id="{F347B9ED-A339-47C3-827A-4F4EEDA7F62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0" name="Text Box 15">
          <a:extLst>
            <a:ext uri="{FF2B5EF4-FFF2-40B4-BE49-F238E27FC236}">
              <a16:creationId xmlns:a16="http://schemas.microsoft.com/office/drawing/2014/main" id="{E97DEEA9-BCF6-4563-BE9C-1AB3A9C7E8F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1" name="Text Box 15">
          <a:extLst>
            <a:ext uri="{FF2B5EF4-FFF2-40B4-BE49-F238E27FC236}">
              <a16:creationId xmlns:a16="http://schemas.microsoft.com/office/drawing/2014/main" id="{8C246DB5-0912-48AD-9B8D-DE179582F4E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2" name="Text Box 15">
          <a:extLst>
            <a:ext uri="{FF2B5EF4-FFF2-40B4-BE49-F238E27FC236}">
              <a16:creationId xmlns:a16="http://schemas.microsoft.com/office/drawing/2014/main" id="{B89B60F0-2DEC-4F39-B2EE-F1F78366CA2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3" name="Text Box 15">
          <a:extLst>
            <a:ext uri="{FF2B5EF4-FFF2-40B4-BE49-F238E27FC236}">
              <a16:creationId xmlns:a16="http://schemas.microsoft.com/office/drawing/2014/main" id="{C45AB22C-C344-448C-8CD4-66F9F0A428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4" name="Text Box 15">
          <a:extLst>
            <a:ext uri="{FF2B5EF4-FFF2-40B4-BE49-F238E27FC236}">
              <a16:creationId xmlns:a16="http://schemas.microsoft.com/office/drawing/2014/main" id="{066CE5C0-6CB4-4B7A-B6C2-3B9A68DAE46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5" name="Text Box 15">
          <a:extLst>
            <a:ext uri="{FF2B5EF4-FFF2-40B4-BE49-F238E27FC236}">
              <a16:creationId xmlns:a16="http://schemas.microsoft.com/office/drawing/2014/main" id="{2546E99D-037F-4F5E-B829-491B77B450B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6" name="Text Box 15">
          <a:extLst>
            <a:ext uri="{FF2B5EF4-FFF2-40B4-BE49-F238E27FC236}">
              <a16:creationId xmlns:a16="http://schemas.microsoft.com/office/drawing/2014/main" id="{2731F2C2-8D38-414C-9837-D2938DE7A2B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7" name="Text Box 15">
          <a:extLst>
            <a:ext uri="{FF2B5EF4-FFF2-40B4-BE49-F238E27FC236}">
              <a16:creationId xmlns:a16="http://schemas.microsoft.com/office/drawing/2014/main" id="{B54AFEE9-D60C-479B-8B6D-65A7F941FF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8" name="Text Box 15">
          <a:extLst>
            <a:ext uri="{FF2B5EF4-FFF2-40B4-BE49-F238E27FC236}">
              <a16:creationId xmlns:a16="http://schemas.microsoft.com/office/drawing/2014/main" id="{DAC84DFD-BDDB-4998-9067-0456EE09E3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9" name="Text Box 15">
          <a:extLst>
            <a:ext uri="{FF2B5EF4-FFF2-40B4-BE49-F238E27FC236}">
              <a16:creationId xmlns:a16="http://schemas.microsoft.com/office/drawing/2014/main" id="{33277D40-E7A9-4699-ACC7-F1A8DD30AFF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0" name="Text Box 15">
          <a:extLst>
            <a:ext uri="{FF2B5EF4-FFF2-40B4-BE49-F238E27FC236}">
              <a16:creationId xmlns:a16="http://schemas.microsoft.com/office/drawing/2014/main" id="{83085615-A6B7-4EC0-8F1A-DBF1914391A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1" name="Text Box 15">
          <a:extLst>
            <a:ext uri="{FF2B5EF4-FFF2-40B4-BE49-F238E27FC236}">
              <a16:creationId xmlns:a16="http://schemas.microsoft.com/office/drawing/2014/main" id="{195F327F-317D-4C6C-9758-48446FCA95E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2" name="Text Box 15">
          <a:extLst>
            <a:ext uri="{FF2B5EF4-FFF2-40B4-BE49-F238E27FC236}">
              <a16:creationId xmlns:a16="http://schemas.microsoft.com/office/drawing/2014/main" id="{42926E7C-70E5-4311-A5E3-053B4D404DE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3" name="Text Box 15">
          <a:extLst>
            <a:ext uri="{FF2B5EF4-FFF2-40B4-BE49-F238E27FC236}">
              <a16:creationId xmlns:a16="http://schemas.microsoft.com/office/drawing/2014/main" id="{C0C36544-50AD-485B-99E2-91D3BB0002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4" name="Text Box 15">
          <a:extLst>
            <a:ext uri="{FF2B5EF4-FFF2-40B4-BE49-F238E27FC236}">
              <a16:creationId xmlns:a16="http://schemas.microsoft.com/office/drawing/2014/main" id="{05F4FA7A-4EC0-42AB-BE5D-6AD8B650452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5" name="Text Box 15">
          <a:extLst>
            <a:ext uri="{FF2B5EF4-FFF2-40B4-BE49-F238E27FC236}">
              <a16:creationId xmlns:a16="http://schemas.microsoft.com/office/drawing/2014/main" id="{395E54FE-BC37-4E09-8A3E-8158C17DB33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6" name="Text Box 15">
          <a:extLst>
            <a:ext uri="{FF2B5EF4-FFF2-40B4-BE49-F238E27FC236}">
              <a16:creationId xmlns:a16="http://schemas.microsoft.com/office/drawing/2014/main" id="{B15F6F72-E0F0-496D-9C24-EC0834658EC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7" name="Text Box 15">
          <a:extLst>
            <a:ext uri="{FF2B5EF4-FFF2-40B4-BE49-F238E27FC236}">
              <a16:creationId xmlns:a16="http://schemas.microsoft.com/office/drawing/2014/main" id="{C9A05681-EFBE-4F2C-918C-9051B3CE05D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8" name="Text Box 15">
          <a:extLst>
            <a:ext uri="{FF2B5EF4-FFF2-40B4-BE49-F238E27FC236}">
              <a16:creationId xmlns:a16="http://schemas.microsoft.com/office/drawing/2014/main" id="{075787B9-1939-4A29-BFC4-973A7316591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9" name="Text Box 15">
          <a:extLst>
            <a:ext uri="{FF2B5EF4-FFF2-40B4-BE49-F238E27FC236}">
              <a16:creationId xmlns:a16="http://schemas.microsoft.com/office/drawing/2014/main" id="{C651071E-740E-4E48-95C7-0D3AC02FCEF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0" name="Text Box 15">
          <a:extLst>
            <a:ext uri="{FF2B5EF4-FFF2-40B4-BE49-F238E27FC236}">
              <a16:creationId xmlns:a16="http://schemas.microsoft.com/office/drawing/2014/main" id="{3AD41AFF-4B9B-4989-B6FE-707D8717056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1" name="Text Box 15">
          <a:extLst>
            <a:ext uri="{FF2B5EF4-FFF2-40B4-BE49-F238E27FC236}">
              <a16:creationId xmlns:a16="http://schemas.microsoft.com/office/drawing/2014/main" id="{81B3161A-3CE7-4F81-9DD9-7CFCD5DD63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2" name="Text Box 15">
          <a:extLst>
            <a:ext uri="{FF2B5EF4-FFF2-40B4-BE49-F238E27FC236}">
              <a16:creationId xmlns:a16="http://schemas.microsoft.com/office/drawing/2014/main" id="{A0DE0C4F-6CA9-41E6-91D3-9981002757D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3" name="Text Box 15">
          <a:extLst>
            <a:ext uri="{FF2B5EF4-FFF2-40B4-BE49-F238E27FC236}">
              <a16:creationId xmlns:a16="http://schemas.microsoft.com/office/drawing/2014/main" id="{8FFE5D93-DAA5-4EC2-A2A4-3DA6BE8DE14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4" name="Text Box 15">
          <a:extLst>
            <a:ext uri="{FF2B5EF4-FFF2-40B4-BE49-F238E27FC236}">
              <a16:creationId xmlns:a16="http://schemas.microsoft.com/office/drawing/2014/main" id="{1C8DA8A4-3D10-4142-897C-732B32AE2A3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5" name="Text Box 15">
          <a:extLst>
            <a:ext uri="{FF2B5EF4-FFF2-40B4-BE49-F238E27FC236}">
              <a16:creationId xmlns:a16="http://schemas.microsoft.com/office/drawing/2014/main" id="{B4B595A1-FF51-41E1-A683-5E2C1B8379C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6" name="Text Box 15">
          <a:extLst>
            <a:ext uri="{FF2B5EF4-FFF2-40B4-BE49-F238E27FC236}">
              <a16:creationId xmlns:a16="http://schemas.microsoft.com/office/drawing/2014/main" id="{195B8D9A-DA29-4E32-BC71-79C585F77E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7" name="Text Box 15">
          <a:extLst>
            <a:ext uri="{FF2B5EF4-FFF2-40B4-BE49-F238E27FC236}">
              <a16:creationId xmlns:a16="http://schemas.microsoft.com/office/drawing/2014/main" id="{F89A36E0-E0F7-48CA-AF2C-C60A17F44A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8" name="Text Box 15">
          <a:extLst>
            <a:ext uri="{FF2B5EF4-FFF2-40B4-BE49-F238E27FC236}">
              <a16:creationId xmlns:a16="http://schemas.microsoft.com/office/drawing/2014/main" id="{2CEB9EF1-3B73-4B3F-B204-B883CBF292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9" name="Text Box 15">
          <a:extLst>
            <a:ext uri="{FF2B5EF4-FFF2-40B4-BE49-F238E27FC236}">
              <a16:creationId xmlns:a16="http://schemas.microsoft.com/office/drawing/2014/main" id="{5CD15438-E2A1-4AB7-B283-4CB2C344C3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0" name="Text Box 15">
          <a:extLst>
            <a:ext uri="{FF2B5EF4-FFF2-40B4-BE49-F238E27FC236}">
              <a16:creationId xmlns:a16="http://schemas.microsoft.com/office/drawing/2014/main" id="{197A95EF-3ED0-4828-A662-1E5A12193B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1" name="Text Box 15">
          <a:extLst>
            <a:ext uri="{FF2B5EF4-FFF2-40B4-BE49-F238E27FC236}">
              <a16:creationId xmlns:a16="http://schemas.microsoft.com/office/drawing/2014/main" id="{EB0E7135-290A-4A57-B5A8-C7481E8DCE1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2" name="Text Box 15">
          <a:extLst>
            <a:ext uri="{FF2B5EF4-FFF2-40B4-BE49-F238E27FC236}">
              <a16:creationId xmlns:a16="http://schemas.microsoft.com/office/drawing/2014/main" id="{083E13A4-29B3-4BD2-811D-8CA4BD6BC50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3" name="Text Box 15">
          <a:extLst>
            <a:ext uri="{FF2B5EF4-FFF2-40B4-BE49-F238E27FC236}">
              <a16:creationId xmlns:a16="http://schemas.microsoft.com/office/drawing/2014/main" id="{CD5FABD6-D44B-45B7-9658-C9A6A06F7D0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4" name="Text Box 15">
          <a:extLst>
            <a:ext uri="{FF2B5EF4-FFF2-40B4-BE49-F238E27FC236}">
              <a16:creationId xmlns:a16="http://schemas.microsoft.com/office/drawing/2014/main" id="{FA8C90D2-65C3-4DA0-A606-E891B220C35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5" name="Text Box 15">
          <a:extLst>
            <a:ext uri="{FF2B5EF4-FFF2-40B4-BE49-F238E27FC236}">
              <a16:creationId xmlns:a16="http://schemas.microsoft.com/office/drawing/2014/main" id="{7E69B09D-65DC-4B7F-B986-A333C73A137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6" name="Text Box 15">
          <a:extLst>
            <a:ext uri="{FF2B5EF4-FFF2-40B4-BE49-F238E27FC236}">
              <a16:creationId xmlns:a16="http://schemas.microsoft.com/office/drawing/2014/main" id="{C744187F-741C-42DC-8F36-BC7236B65FD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7" name="Text Box 15">
          <a:extLst>
            <a:ext uri="{FF2B5EF4-FFF2-40B4-BE49-F238E27FC236}">
              <a16:creationId xmlns:a16="http://schemas.microsoft.com/office/drawing/2014/main" id="{BD52E5E6-3714-42CD-ACE1-97588DA994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8" name="Text Box 15">
          <a:extLst>
            <a:ext uri="{FF2B5EF4-FFF2-40B4-BE49-F238E27FC236}">
              <a16:creationId xmlns:a16="http://schemas.microsoft.com/office/drawing/2014/main" id="{BD4F127B-D49F-4124-B025-ECBBBE6F178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9" name="Text Box 15">
          <a:extLst>
            <a:ext uri="{FF2B5EF4-FFF2-40B4-BE49-F238E27FC236}">
              <a16:creationId xmlns:a16="http://schemas.microsoft.com/office/drawing/2014/main" id="{CBCF5D53-1D71-4B61-B35C-ED62C5F8FD8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0" name="Text Box 15">
          <a:extLst>
            <a:ext uri="{FF2B5EF4-FFF2-40B4-BE49-F238E27FC236}">
              <a16:creationId xmlns:a16="http://schemas.microsoft.com/office/drawing/2014/main" id="{C2F97D96-D685-421B-BA96-5B3D776EBFE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51" name="Text Box 15">
          <a:extLst>
            <a:ext uri="{FF2B5EF4-FFF2-40B4-BE49-F238E27FC236}">
              <a16:creationId xmlns:a16="http://schemas.microsoft.com/office/drawing/2014/main" id="{7A89C6D5-2AC9-44BB-AA5C-3021181577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52" name="Text Box 15">
          <a:extLst>
            <a:ext uri="{FF2B5EF4-FFF2-40B4-BE49-F238E27FC236}">
              <a16:creationId xmlns:a16="http://schemas.microsoft.com/office/drawing/2014/main" id="{FD336F77-6692-4302-8899-590496AF648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3" name="Text Box 15">
          <a:extLst>
            <a:ext uri="{FF2B5EF4-FFF2-40B4-BE49-F238E27FC236}">
              <a16:creationId xmlns:a16="http://schemas.microsoft.com/office/drawing/2014/main" id="{D627AB67-747C-4152-BBE1-29BC49123AD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4" name="Text Box 15">
          <a:extLst>
            <a:ext uri="{FF2B5EF4-FFF2-40B4-BE49-F238E27FC236}">
              <a16:creationId xmlns:a16="http://schemas.microsoft.com/office/drawing/2014/main" id="{0169539B-20FE-4040-AE07-56D946D0B57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5" name="Text Box 15">
          <a:extLst>
            <a:ext uri="{FF2B5EF4-FFF2-40B4-BE49-F238E27FC236}">
              <a16:creationId xmlns:a16="http://schemas.microsoft.com/office/drawing/2014/main" id="{15FB45C3-FB4F-4B86-AD7A-11C3A3FC2C5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6" name="Text Box 15">
          <a:extLst>
            <a:ext uri="{FF2B5EF4-FFF2-40B4-BE49-F238E27FC236}">
              <a16:creationId xmlns:a16="http://schemas.microsoft.com/office/drawing/2014/main" id="{8F3E3739-EC87-4793-BB50-2BE03A830EC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7" name="Text Box 15">
          <a:extLst>
            <a:ext uri="{FF2B5EF4-FFF2-40B4-BE49-F238E27FC236}">
              <a16:creationId xmlns:a16="http://schemas.microsoft.com/office/drawing/2014/main" id="{0DD90A25-BE2D-43D6-A33B-96CCAA22BC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8" name="Text Box 15">
          <a:extLst>
            <a:ext uri="{FF2B5EF4-FFF2-40B4-BE49-F238E27FC236}">
              <a16:creationId xmlns:a16="http://schemas.microsoft.com/office/drawing/2014/main" id="{A8FC414D-81F2-413E-9FC5-9D96F16D7C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9" name="Text Box 15">
          <a:extLst>
            <a:ext uri="{FF2B5EF4-FFF2-40B4-BE49-F238E27FC236}">
              <a16:creationId xmlns:a16="http://schemas.microsoft.com/office/drawing/2014/main" id="{13031790-EA07-407A-B62C-E3B830FD84C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0" name="Text Box 15">
          <a:extLst>
            <a:ext uri="{FF2B5EF4-FFF2-40B4-BE49-F238E27FC236}">
              <a16:creationId xmlns:a16="http://schemas.microsoft.com/office/drawing/2014/main" id="{BC1CE903-862E-4377-84C0-60682D5C194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1" name="Text Box 15">
          <a:extLst>
            <a:ext uri="{FF2B5EF4-FFF2-40B4-BE49-F238E27FC236}">
              <a16:creationId xmlns:a16="http://schemas.microsoft.com/office/drawing/2014/main" id="{38B15BC1-BA2C-4538-8F45-A156B6D290B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2" name="Text Box 15">
          <a:extLst>
            <a:ext uri="{FF2B5EF4-FFF2-40B4-BE49-F238E27FC236}">
              <a16:creationId xmlns:a16="http://schemas.microsoft.com/office/drawing/2014/main" id="{7E203D63-DE99-4717-86E7-EEE0B084D4B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3" name="Text Box 15">
          <a:extLst>
            <a:ext uri="{FF2B5EF4-FFF2-40B4-BE49-F238E27FC236}">
              <a16:creationId xmlns:a16="http://schemas.microsoft.com/office/drawing/2014/main" id="{5178ACA8-41B0-4AF2-BC68-FE7F1200FDB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4" name="Text Box 15">
          <a:extLst>
            <a:ext uri="{FF2B5EF4-FFF2-40B4-BE49-F238E27FC236}">
              <a16:creationId xmlns:a16="http://schemas.microsoft.com/office/drawing/2014/main" id="{CDF8FBD7-04CA-45F3-9362-C69EC6B17E8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5" name="Text Box 15">
          <a:extLst>
            <a:ext uri="{FF2B5EF4-FFF2-40B4-BE49-F238E27FC236}">
              <a16:creationId xmlns:a16="http://schemas.microsoft.com/office/drawing/2014/main" id="{773434CD-6F54-4CB0-8483-5238C27645F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6" name="Text Box 15">
          <a:extLst>
            <a:ext uri="{FF2B5EF4-FFF2-40B4-BE49-F238E27FC236}">
              <a16:creationId xmlns:a16="http://schemas.microsoft.com/office/drawing/2014/main" id="{793B0D43-84F2-4BE0-A30F-9B91442905A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7" name="Text Box 15">
          <a:extLst>
            <a:ext uri="{FF2B5EF4-FFF2-40B4-BE49-F238E27FC236}">
              <a16:creationId xmlns:a16="http://schemas.microsoft.com/office/drawing/2014/main" id="{79F90BE2-A3E1-4A20-B14B-E7F4C1D8611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8" name="Text Box 15">
          <a:extLst>
            <a:ext uri="{FF2B5EF4-FFF2-40B4-BE49-F238E27FC236}">
              <a16:creationId xmlns:a16="http://schemas.microsoft.com/office/drawing/2014/main" id="{072D8961-528B-4BDB-A1B6-83824DC7A0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9" name="Text Box 15">
          <a:extLst>
            <a:ext uri="{FF2B5EF4-FFF2-40B4-BE49-F238E27FC236}">
              <a16:creationId xmlns:a16="http://schemas.microsoft.com/office/drawing/2014/main" id="{CC818F72-2FCD-41CF-B5A7-56367D04692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0" name="Text Box 15">
          <a:extLst>
            <a:ext uri="{FF2B5EF4-FFF2-40B4-BE49-F238E27FC236}">
              <a16:creationId xmlns:a16="http://schemas.microsoft.com/office/drawing/2014/main" id="{ACE4DB8B-186E-4B06-99C6-9C9B89A0E1C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1" name="Text Box 15">
          <a:extLst>
            <a:ext uri="{FF2B5EF4-FFF2-40B4-BE49-F238E27FC236}">
              <a16:creationId xmlns:a16="http://schemas.microsoft.com/office/drawing/2014/main" id="{C8B065FD-ED36-4641-B66F-30125D05763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2" name="Text Box 15">
          <a:extLst>
            <a:ext uri="{FF2B5EF4-FFF2-40B4-BE49-F238E27FC236}">
              <a16:creationId xmlns:a16="http://schemas.microsoft.com/office/drawing/2014/main" id="{DFECDD07-3EBE-43C8-9EDE-E452F76B161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3" name="Text Box 15">
          <a:extLst>
            <a:ext uri="{FF2B5EF4-FFF2-40B4-BE49-F238E27FC236}">
              <a16:creationId xmlns:a16="http://schemas.microsoft.com/office/drawing/2014/main" id="{CE526B39-BB1F-4BA0-AC27-2F36EE57DA1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4" name="Text Box 15">
          <a:extLst>
            <a:ext uri="{FF2B5EF4-FFF2-40B4-BE49-F238E27FC236}">
              <a16:creationId xmlns:a16="http://schemas.microsoft.com/office/drawing/2014/main" id="{1ED50557-5D2F-4B22-A2D1-52A365DEB1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5" name="Text Box 15">
          <a:extLst>
            <a:ext uri="{FF2B5EF4-FFF2-40B4-BE49-F238E27FC236}">
              <a16:creationId xmlns:a16="http://schemas.microsoft.com/office/drawing/2014/main" id="{A8CAD965-F823-4CAB-B601-816900CA1C1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6" name="Text Box 15">
          <a:extLst>
            <a:ext uri="{FF2B5EF4-FFF2-40B4-BE49-F238E27FC236}">
              <a16:creationId xmlns:a16="http://schemas.microsoft.com/office/drawing/2014/main" id="{56FCAABD-2144-4E08-B846-5BE4245F33A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7" name="Text Box 15">
          <a:extLst>
            <a:ext uri="{FF2B5EF4-FFF2-40B4-BE49-F238E27FC236}">
              <a16:creationId xmlns:a16="http://schemas.microsoft.com/office/drawing/2014/main" id="{10DB5166-A5D8-4A25-BA17-FC1E680369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8" name="Text Box 15">
          <a:extLst>
            <a:ext uri="{FF2B5EF4-FFF2-40B4-BE49-F238E27FC236}">
              <a16:creationId xmlns:a16="http://schemas.microsoft.com/office/drawing/2014/main" id="{247746DF-7659-446D-A17C-E75C8B5FC2C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9" name="Text Box 15">
          <a:extLst>
            <a:ext uri="{FF2B5EF4-FFF2-40B4-BE49-F238E27FC236}">
              <a16:creationId xmlns:a16="http://schemas.microsoft.com/office/drawing/2014/main" id="{B4520546-E39C-4147-BA9E-28EF7BB92B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0" name="Text Box 15">
          <a:extLst>
            <a:ext uri="{FF2B5EF4-FFF2-40B4-BE49-F238E27FC236}">
              <a16:creationId xmlns:a16="http://schemas.microsoft.com/office/drawing/2014/main" id="{B6F8ACCF-C84B-407D-BFBF-C03D86AC483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1" name="Text Box 15">
          <a:extLst>
            <a:ext uri="{FF2B5EF4-FFF2-40B4-BE49-F238E27FC236}">
              <a16:creationId xmlns:a16="http://schemas.microsoft.com/office/drawing/2014/main" id="{06AEA450-C648-4E70-BAA2-A9C2E69B6B8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2" name="Text Box 15">
          <a:extLst>
            <a:ext uri="{FF2B5EF4-FFF2-40B4-BE49-F238E27FC236}">
              <a16:creationId xmlns:a16="http://schemas.microsoft.com/office/drawing/2014/main" id="{11EB7FDE-7FA0-4660-9C0C-3C83F407796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3" name="Text Box 15">
          <a:extLst>
            <a:ext uri="{FF2B5EF4-FFF2-40B4-BE49-F238E27FC236}">
              <a16:creationId xmlns:a16="http://schemas.microsoft.com/office/drawing/2014/main" id="{2561E76F-09CE-46E1-AEC4-83808C81110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4" name="Text Box 15">
          <a:extLst>
            <a:ext uri="{FF2B5EF4-FFF2-40B4-BE49-F238E27FC236}">
              <a16:creationId xmlns:a16="http://schemas.microsoft.com/office/drawing/2014/main" id="{C228462D-5C59-403F-B126-5D64199E99F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5" name="Text Box 15">
          <a:extLst>
            <a:ext uri="{FF2B5EF4-FFF2-40B4-BE49-F238E27FC236}">
              <a16:creationId xmlns:a16="http://schemas.microsoft.com/office/drawing/2014/main" id="{05007783-F7AB-4607-9148-A42A4C7EEF8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6" name="Text Box 15">
          <a:extLst>
            <a:ext uri="{FF2B5EF4-FFF2-40B4-BE49-F238E27FC236}">
              <a16:creationId xmlns:a16="http://schemas.microsoft.com/office/drawing/2014/main" id="{8F4E931A-548C-4620-B4B1-61A7C62EA0D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7" name="Text Box 15">
          <a:extLst>
            <a:ext uri="{FF2B5EF4-FFF2-40B4-BE49-F238E27FC236}">
              <a16:creationId xmlns:a16="http://schemas.microsoft.com/office/drawing/2014/main" id="{322A3215-BE42-4133-A5BF-840A552397F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688" name="Text Box 15">
          <a:extLst>
            <a:ext uri="{FF2B5EF4-FFF2-40B4-BE49-F238E27FC236}">
              <a16:creationId xmlns:a16="http://schemas.microsoft.com/office/drawing/2014/main" id="{519B8AE4-1358-4EFA-8511-615B0E7ACF5F}"/>
            </a:ext>
          </a:extLst>
        </xdr:cNvPr>
        <xdr:cNvSpPr txBox="1">
          <a:spLocks noChangeArrowheads="1"/>
        </xdr:cNvSpPr>
      </xdr:nvSpPr>
      <xdr:spPr bwMode="auto">
        <a:xfrm>
          <a:off x="4743450" y="52539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89" name="Text Box 16">
          <a:extLst>
            <a:ext uri="{FF2B5EF4-FFF2-40B4-BE49-F238E27FC236}">
              <a16:creationId xmlns:a16="http://schemas.microsoft.com/office/drawing/2014/main" id="{7B124988-0148-4E51-9BC3-EF704163DBC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0" name="Text Box 17">
          <a:extLst>
            <a:ext uri="{FF2B5EF4-FFF2-40B4-BE49-F238E27FC236}">
              <a16:creationId xmlns:a16="http://schemas.microsoft.com/office/drawing/2014/main" id="{8C7A1FFD-05AC-4862-B033-B80113A4D43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1" name="Text Box 18">
          <a:extLst>
            <a:ext uri="{FF2B5EF4-FFF2-40B4-BE49-F238E27FC236}">
              <a16:creationId xmlns:a16="http://schemas.microsoft.com/office/drawing/2014/main" id="{6F4B4984-24BB-4462-8463-F8222ED83876}"/>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2" name="Text Box 19">
          <a:extLst>
            <a:ext uri="{FF2B5EF4-FFF2-40B4-BE49-F238E27FC236}">
              <a16:creationId xmlns:a16="http://schemas.microsoft.com/office/drawing/2014/main" id="{02215751-4975-44E7-AB2A-C95BB960EDC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3" name="Text Box 15">
          <a:extLst>
            <a:ext uri="{FF2B5EF4-FFF2-40B4-BE49-F238E27FC236}">
              <a16:creationId xmlns:a16="http://schemas.microsoft.com/office/drawing/2014/main" id="{2CFA926A-6505-436C-AA95-B18725EEF0A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4" name="Text Box 15">
          <a:extLst>
            <a:ext uri="{FF2B5EF4-FFF2-40B4-BE49-F238E27FC236}">
              <a16:creationId xmlns:a16="http://schemas.microsoft.com/office/drawing/2014/main" id="{012FE85A-866D-4872-9925-36DBE2AD265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5" name="Text Box 15">
          <a:extLst>
            <a:ext uri="{FF2B5EF4-FFF2-40B4-BE49-F238E27FC236}">
              <a16:creationId xmlns:a16="http://schemas.microsoft.com/office/drawing/2014/main" id="{9AD31B00-C1A6-4CF3-9F21-F037EBDD33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6" name="Text Box 15">
          <a:extLst>
            <a:ext uri="{FF2B5EF4-FFF2-40B4-BE49-F238E27FC236}">
              <a16:creationId xmlns:a16="http://schemas.microsoft.com/office/drawing/2014/main" id="{AF1AE104-3185-4501-8AAB-1AD74020CAA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7" name="Text Box 15">
          <a:extLst>
            <a:ext uri="{FF2B5EF4-FFF2-40B4-BE49-F238E27FC236}">
              <a16:creationId xmlns:a16="http://schemas.microsoft.com/office/drawing/2014/main" id="{2136EF66-A819-4F19-B228-2ED3F100BE7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8" name="Text Box 15">
          <a:extLst>
            <a:ext uri="{FF2B5EF4-FFF2-40B4-BE49-F238E27FC236}">
              <a16:creationId xmlns:a16="http://schemas.microsoft.com/office/drawing/2014/main" id="{CBA11A2F-C714-41BD-B3F5-C29E3F1F23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9" name="Text Box 15">
          <a:extLst>
            <a:ext uri="{FF2B5EF4-FFF2-40B4-BE49-F238E27FC236}">
              <a16:creationId xmlns:a16="http://schemas.microsoft.com/office/drawing/2014/main" id="{9EE8C840-FCAD-4EE5-8812-491B5E8FEB9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0" name="Text Box 15">
          <a:extLst>
            <a:ext uri="{FF2B5EF4-FFF2-40B4-BE49-F238E27FC236}">
              <a16:creationId xmlns:a16="http://schemas.microsoft.com/office/drawing/2014/main" id="{467991F0-AA20-4697-92AE-D3717E1D51F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1" name="Text Box 15">
          <a:extLst>
            <a:ext uri="{FF2B5EF4-FFF2-40B4-BE49-F238E27FC236}">
              <a16:creationId xmlns:a16="http://schemas.microsoft.com/office/drawing/2014/main" id="{ECDEB1D7-6603-49DA-81E7-341AD20A4F6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2" name="Text Box 15">
          <a:extLst>
            <a:ext uri="{FF2B5EF4-FFF2-40B4-BE49-F238E27FC236}">
              <a16:creationId xmlns:a16="http://schemas.microsoft.com/office/drawing/2014/main" id="{877AA9CA-0482-4C99-8F4C-67523261ECA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3" name="Text Box 15">
          <a:extLst>
            <a:ext uri="{FF2B5EF4-FFF2-40B4-BE49-F238E27FC236}">
              <a16:creationId xmlns:a16="http://schemas.microsoft.com/office/drawing/2014/main" id="{24E97CAD-0B86-4003-9ED6-BE381A807D2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4" name="Text Box 15">
          <a:extLst>
            <a:ext uri="{FF2B5EF4-FFF2-40B4-BE49-F238E27FC236}">
              <a16:creationId xmlns:a16="http://schemas.microsoft.com/office/drawing/2014/main" id="{B3028898-B53B-409C-A1BF-367AC60F21A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5" name="Text Box 15">
          <a:extLst>
            <a:ext uri="{FF2B5EF4-FFF2-40B4-BE49-F238E27FC236}">
              <a16:creationId xmlns:a16="http://schemas.microsoft.com/office/drawing/2014/main" id="{4A505319-73E0-404D-8208-0EBC43ECBCB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6" name="Text Box 15">
          <a:extLst>
            <a:ext uri="{FF2B5EF4-FFF2-40B4-BE49-F238E27FC236}">
              <a16:creationId xmlns:a16="http://schemas.microsoft.com/office/drawing/2014/main" id="{57235F62-9F76-4101-88A1-E909583F51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xdr:row>
      <xdr:rowOff>504825</xdr:rowOff>
    </xdr:from>
    <xdr:ext cx="95250" cy="444014"/>
    <xdr:sp macro="" textlink="">
      <xdr:nvSpPr>
        <xdr:cNvPr id="707" name="Text Box 15">
          <a:extLst>
            <a:ext uri="{FF2B5EF4-FFF2-40B4-BE49-F238E27FC236}">
              <a16:creationId xmlns:a16="http://schemas.microsoft.com/office/drawing/2014/main" id="{57BC82F4-FE7F-46B2-9FCC-F49666C1F8C2}"/>
            </a:ext>
          </a:extLst>
        </xdr:cNvPr>
        <xdr:cNvSpPr txBox="1">
          <a:spLocks noChangeArrowheads="1"/>
        </xdr:cNvSpPr>
      </xdr:nvSpPr>
      <xdr:spPr bwMode="auto">
        <a:xfrm>
          <a:off x="4743450" y="58864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8" name="Text Box 15">
          <a:extLst>
            <a:ext uri="{FF2B5EF4-FFF2-40B4-BE49-F238E27FC236}">
              <a16:creationId xmlns:a16="http://schemas.microsoft.com/office/drawing/2014/main" id="{BCCFCD55-216E-4B92-9E33-7FB85091292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9" name="Text Box 15">
          <a:extLst>
            <a:ext uri="{FF2B5EF4-FFF2-40B4-BE49-F238E27FC236}">
              <a16:creationId xmlns:a16="http://schemas.microsoft.com/office/drawing/2014/main" id="{EBA07089-B64E-4A88-B3F8-7933BC7D8A8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0" name="Text Box 15">
          <a:extLst>
            <a:ext uri="{FF2B5EF4-FFF2-40B4-BE49-F238E27FC236}">
              <a16:creationId xmlns:a16="http://schemas.microsoft.com/office/drawing/2014/main" id="{567101DB-A189-4577-8DEB-5896C9EC7A4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1" name="Text Box 15">
          <a:extLst>
            <a:ext uri="{FF2B5EF4-FFF2-40B4-BE49-F238E27FC236}">
              <a16:creationId xmlns:a16="http://schemas.microsoft.com/office/drawing/2014/main" id="{1143E3DF-5ABC-4675-A8B6-D873C94156A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2" name="Text Box 15">
          <a:extLst>
            <a:ext uri="{FF2B5EF4-FFF2-40B4-BE49-F238E27FC236}">
              <a16:creationId xmlns:a16="http://schemas.microsoft.com/office/drawing/2014/main" id="{5EAFBC41-FF6E-45C7-9121-5EB7D9C307D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3" name="Text Box 15">
          <a:extLst>
            <a:ext uri="{FF2B5EF4-FFF2-40B4-BE49-F238E27FC236}">
              <a16:creationId xmlns:a16="http://schemas.microsoft.com/office/drawing/2014/main" id="{70299024-CC98-4FEE-A7D6-CE3F488011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4" name="Text Box 15">
          <a:extLst>
            <a:ext uri="{FF2B5EF4-FFF2-40B4-BE49-F238E27FC236}">
              <a16:creationId xmlns:a16="http://schemas.microsoft.com/office/drawing/2014/main" id="{30F6931C-D837-402B-8ACC-89223BFDDF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5" name="Text Box 15">
          <a:extLst>
            <a:ext uri="{FF2B5EF4-FFF2-40B4-BE49-F238E27FC236}">
              <a16:creationId xmlns:a16="http://schemas.microsoft.com/office/drawing/2014/main" id="{F10FA77A-AD47-416D-9B07-467C6D642D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6" name="Text Box 15">
          <a:extLst>
            <a:ext uri="{FF2B5EF4-FFF2-40B4-BE49-F238E27FC236}">
              <a16:creationId xmlns:a16="http://schemas.microsoft.com/office/drawing/2014/main" id="{F7011884-9736-4C46-B7C4-F142AB55FF1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7" name="Text Box 15">
          <a:extLst>
            <a:ext uri="{FF2B5EF4-FFF2-40B4-BE49-F238E27FC236}">
              <a16:creationId xmlns:a16="http://schemas.microsoft.com/office/drawing/2014/main" id="{9A5223BF-9CE5-4089-8381-D38F8D2A37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8" name="Text Box 15">
          <a:extLst>
            <a:ext uri="{FF2B5EF4-FFF2-40B4-BE49-F238E27FC236}">
              <a16:creationId xmlns:a16="http://schemas.microsoft.com/office/drawing/2014/main" id="{58C35222-2B72-47CC-8B34-42F1566E820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9" name="Text Box 15">
          <a:extLst>
            <a:ext uri="{FF2B5EF4-FFF2-40B4-BE49-F238E27FC236}">
              <a16:creationId xmlns:a16="http://schemas.microsoft.com/office/drawing/2014/main" id="{02009AEC-3722-4150-B95C-9CA96605D7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0" name="Text Box 15">
          <a:extLst>
            <a:ext uri="{FF2B5EF4-FFF2-40B4-BE49-F238E27FC236}">
              <a16:creationId xmlns:a16="http://schemas.microsoft.com/office/drawing/2014/main" id="{E2EE5E58-08EF-43DE-8726-E4B883BA2C9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1" name="Text Box 15">
          <a:extLst>
            <a:ext uri="{FF2B5EF4-FFF2-40B4-BE49-F238E27FC236}">
              <a16:creationId xmlns:a16="http://schemas.microsoft.com/office/drawing/2014/main" id="{6C7494AC-60EF-4A76-85DB-302BF45FB7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2" name="Text Box 16">
          <a:extLst>
            <a:ext uri="{FF2B5EF4-FFF2-40B4-BE49-F238E27FC236}">
              <a16:creationId xmlns:a16="http://schemas.microsoft.com/office/drawing/2014/main" id="{C64138F5-CA3A-4E7C-8FDA-967C6EF3A1AF}"/>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3" name="Text Box 17">
          <a:extLst>
            <a:ext uri="{FF2B5EF4-FFF2-40B4-BE49-F238E27FC236}">
              <a16:creationId xmlns:a16="http://schemas.microsoft.com/office/drawing/2014/main" id="{B3C0F150-CE36-46B1-AA9E-8049B4FD654A}"/>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4" name="Text Box 18">
          <a:extLst>
            <a:ext uri="{FF2B5EF4-FFF2-40B4-BE49-F238E27FC236}">
              <a16:creationId xmlns:a16="http://schemas.microsoft.com/office/drawing/2014/main" id="{CCEF8890-9EAA-4741-B4BA-4768D83AACF7}"/>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5" name="Text Box 19">
          <a:extLst>
            <a:ext uri="{FF2B5EF4-FFF2-40B4-BE49-F238E27FC236}">
              <a16:creationId xmlns:a16="http://schemas.microsoft.com/office/drawing/2014/main" id="{725ED6E3-3744-44D0-A131-716F94A84C71}"/>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213632"/>
    <xdr:sp macro="" textlink="">
      <xdr:nvSpPr>
        <xdr:cNvPr id="726" name="Text Box 15">
          <a:extLst>
            <a:ext uri="{FF2B5EF4-FFF2-40B4-BE49-F238E27FC236}">
              <a16:creationId xmlns:a16="http://schemas.microsoft.com/office/drawing/2014/main" id="{54D1DFC2-49DE-4AD8-8C0D-08E807849204}"/>
            </a:ext>
          </a:extLst>
        </xdr:cNvPr>
        <xdr:cNvSpPr txBox="1">
          <a:spLocks noChangeArrowheads="1"/>
        </xdr:cNvSpPr>
      </xdr:nvSpPr>
      <xdr:spPr bwMode="auto">
        <a:xfrm>
          <a:off x="4743450" y="10191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7" name="Text Box 16">
          <a:extLst>
            <a:ext uri="{FF2B5EF4-FFF2-40B4-BE49-F238E27FC236}">
              <a16:creationId xmlns:a16="http://schemas.microsoft.com/office/drawing/2014/main" id="{518D3839-E2D0-4420-870D-17AAE49AE01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8" name="Text Box 17">
          <a:extLst>
            <a:ext uri="{FF2B5EF4-FFF2-40B4-BE49-F238E27FC236}">
              <a16:creationId xmlns:a16="http://schemas.microsoft.com/office/drawing/2014/main" id="{45A5DA2F-0ECE-446F-9382-E681B7AF17E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9" name="Text Box 18">
          <a:extLst>
            <a:ext uri="{FF2B5EF4-FFF2-40B4-BE49-F238E27FC236}">
              <a16:creationId xmlns:a16="http://schemas.microsoft.com/office/drawing/2014/main" id="{AB4B9C7D-E5FE-4D73-B09F-3E1F67A7475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0" name="Text Box 19">
          <a:extLst>
            <a:ext uri="{FF2B5EF4-FFF2-40B4-BE49-F238E27FC236}">
              <a16:creationId xmlns:a16="http://schemas.microsoft.com/office/drawing/2014/main" id="{C9A2FDCE-E38D-4668-900E-3AA891E24E8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1" name="Text Box 15">
          <a:extLst>
            <a:ext uri="{FF2B5EF4-FFF2-40B4-BE49-F238E27FC236}">
              <a16:creationId xmlns:a16="http://schemas.microsoft.com/office/drawing/2014/main" id="{1057A67C-2A23-452B-869C-0C3E152F69A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2" name="Text Box 15">
          <a:extLst>
            <a:ext uri="{FF2B5EF4-FFF2-40B4-BE49-F238E27FC236}">
              <a16:creationId xmlns:a16="http://schemas.microsoft.com/office/drawing/2014/main" id="{62DBAE27-6583-41F4-93AF-4E040A391D8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3" name="Text Box 15">
          <a:extLst>
            <a:ext uri="{FF2B5EF4-FFF2-40B4-BE49-F238E27FC236}">
              <a16:creationId xmlns:a16="http://schemas.microsoft.com/office/drawing/2014/main" id="{5AA7B066-A8E6-4DC4-9ACE-3C8012852A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444331"/>
    <xdr:sp macro="" textlink="">
      <xdr:nvSpPr>
        <xdr:cNvPr id="734" name="Text Box 15">
          <a:extLst>
            <a:ext uri="{FF2B5EF4-FFF2-40B4-BE49-F238E27FC236}">
              <a16:creationId xmlns:a16="http://schemas.microsoft.com/office/drawing/2014/main" id="{3F134616-09BD-43FE-BE4B-24A275E755FF}"/>
            </a:ext>
          </a:extLst>
        </xdr:cNvPr>
        <xdr:cNvSpPr txBox="1">
          <a:spLocks noChangeArrowheads="1"/>
        </xdr:cNvSpPr>
      </xdr:nvSpPr>
      <xdr:spPr bwMode="auto">
        <a:xfrm>
          <a:off x="4743450" y="10191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5" name="Text Box 16">
          <a:extLst>
            <a:ext uri="{FF2B5EF4-FFF2-40B4-BE49-F238E27FC236}">
              <a16:creationId xmlns:a16="http://schemas.microsoft.com/office/drawing/2014/main" id="{3F8FDDA1-4FD0-4A6E-A7A6-40E81E232C0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6" name="Text Box 17">
          <a:extLst>
            <a:ext uri="{FF2B5EF4-FFF2-40B4-BE49-F238E27FC236}">
              <a16:creationId xmlns:a16="http://schemas.microsoft.com/office/drawing/2014/main" id="{A45EADAF-CBFA-4ADB-87A0-4C32BBB0EC3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7" name="Text Box 18">
          <a:extLst>
            <a:ext uri="{FF2B5EF4-FFF2-40B4-BE49-F238E27FC236}">
              <a16:creationId xmlns:a16="http://schemas.microsoft.com/office/drawing/2014/main" id="{568C9F77-0A50-4C5D-B3EC-69114B3725E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8" name="Text Box 19">
          <a:extLst>
            <a:ext uri="{FF2B5EF4-FFF2-40B4-BE49-F238E27FC236}">
              <a16:creationId xmlns:a16="http://schemas.microsoft.com/office/drawing/2014/main" id="{D2A45DF5-F81F-447F-A58B-B3FB8EBC189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9" name="Text Box 15">
          <a:extLst>
            <a:ext uri="{FF2B5EF4-FFF2-40B4-BE49-F238E27FC236}">
              <a16:creationId xmlns:a16="http://schemas.microsoft.com/office/drawing/2014/main" id="{5DDB14F6-B8F9-49E8-9F55-BFAAE6A71E0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0" name="Text Box 15">
          <a:extLst>
            <a:ext uri="{FF2B5EF4-FFF2-40B4-BE49-F238E27FC236}">
              <a16:creationId xmlns:a16="http://schemas.microsoft.com/office/drawing/2014/main" id="{A78E66A7-F349-43E6-BFD3-4B7A57CA0DC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1" name="Text Box 15">
          <a:extLst>
            <a:ext uri="{FF2B5EF4-FFF2-40B4-BE49-F238E27FC236}">
              <a16:creationId xmlns:a16="http://schemas.microsoft.com/office/drawing/2014/main" id="{31A0A2D9-F4F2-405A-A720-85FA49A529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2" name="Text Box 15">
          <a:extLst>
            <a:ext uri="{FF2B5EF4-FFF2-40B4-BE49-F238E27FC236}">
              <a16:creationId xmlns:a16="http://schemas.microsoft.com/office/drawing/2014/main" id="{972CBE29-951A-4E32-A69B-1A4BFDDC55A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3" name="Text Box 15">
          <a:extLst>
            <a:ext uri="{FF2B5EF4-FFF2-40B4-BE49-F238E27FC236}">
              <a16:creationId xmlns:a16="http://schemas.microsoft.com/office/drawing/2014/main" id="{FF20F4F0-BE59-4D28-B7F9-A226F1666A3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4" name="Text Box 15">
          <a:extLst>
            <a:ext uri="{FF2B5EF4-FFF2-40B4-BE49-F238E27FC236}">
              <a16:creationId xmlns:a16="http://schemas.microsoft.com/office/drawing/2014/main" id="{A4A9DDF3-4B4D-4579-BAB8-E7218180BB2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5" name="Text Box 15">
          <a:extLst>
            <a:ext uri="{FF2B5EF4-FFF2-40B4-BE49-F238E27FC236}">
              <a16:creationId xmlns:a16="http://schemas.microsoft.com/office/drawing/2014/main" id="{15EC31CD-C505-4B14-BE82-681A3D7A32E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6" name="Text Box 15">
          <a:extLst>
            <a:ext uri="{FF2B5EF4-FFF2-40B4-BE49-F238E27FC236}">
              <a16:creationId xmlns:a16="http://schemas.microsoft.com/office/drawing/2014/main" id="{517B1F75-0538-4B9F-9F3D-3918AEF367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7" name="Text Box 15">
          <a:extLst>
            <a:ext uri="{FF2B5EF4-FFF2-40B4-BE49-F238E27FC236}">
              <a16:creationId xmlns:a16="http://schemas.microsoft.com/office/drawing/2014/main" id="{5A959A3F-C6ED-4971-9495-63FE7B6EB69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8" name="Text Box 15">
          <a:extLst>
            <a:ext uri="{FF2B5EF4-FFF2-40B4-BE49-F238E27FC236}">
              <a16:creationId xmlns:a16="http://schemas.microsoft.com/office/drawing/2014/main" id="{463C4352-828B-4F89-8BE7-84F2F849E6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9" name="Text Box 15">
          <a:extLst>
            <a:ext uri="{FF2B5EF4-FFF2-40B4-BE49-F238E27FC236}">
              <a16:creationId xmlns:a16="http://schemas.microsoft.com/office/drawing/2014/main" id="{339EC4E0-6369-4AF0-9E81-529BAAE7DB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0" name="Text Box 15">
          <a:extLst>
            <a:ext uri="{FF2B5EF4-FFF2-40B4-BE49-F238E27FC236}">
              <a16:creationId xmlns:a16="http://schemas.microsoft.com/office/drawing/2014/main" id="{355201A3-790F-4462-98BE-E0A8240A84C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1" name="Text Box 15">
          <a:extLst>
            <a:ext uri="{FF2B5EF4-FFF2-40B4-BE49-F238E27FC236}">
              <a16:creationId xmlns:a16="http://schemas.microsoft.com/office/drawing/2014/main" id="{713429BA-A4DB-456B-8F52-37455A6E6C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2" name="Text Box 15">
          <a:extLst>
            <a:ext uri="{FF2B5EF4-FFF2-40B4-BE49-F238E27FC236}">
              <a16:creationId xmlns:a16="http://schemas.microsoft.com/office/drawing/2014/main" id="{6DAA24BB-ECA2-4205-9C20-4DB5DDDD1FE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3" name="Text Box 15">
          <a:extLst>
            <a:ext uri="{FF2B5EF4-FFF2-40B4-BE49-F238E27FC236}">
              <a16:creationId xmlns:a16="http://schemas.microsoft.com/office/drawing/2014/main" id="{E5F26A8E-0BC1-4097-A3B7-02404A424D9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4" name="Text Box 15">
          <a:extLst>
            <a:ext uri="{FF2B5EF4-FFF2-40B4-BE49-F238E27FC236}">
              <a16:creationId xmlns:a16="http://schemas.microsoft.com/office/drawing/2014/main" id="{1FA72BA4-67F2-457B-93FB-271E1B66D03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5" name="Text Box 15">
          <a:extLst>
            <a:ext uri="{FF2B5EF4-FFF2-40B4-BE49-F238E27FC236}">
              <a16:creationId xmlns:a16="http://schemas.microsoft.com/office/drawing/2014/main" id="{B1291E13-7F13-41D9-92AC-D32EB28B436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6" name="Text Box 15">
          <a:extLst>
            <a:ext uri="{FF2B5EF4-FFF2-40B4-BE49-F238E27FC236}">
              <a16:creationId xmlns:a16="http://schemas.microsoft.com/office/drawing/2014/main" id="{3C02573E-49C8-46DC-807D-60DF5DEDC06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7" name="Text Box 15">
          <a:extLst>
            <a:ext uri="{FF2B5EF4-FFF2-40B4-BE49-F238E27FC236}">
              <a16:creationId xmlns:a16="http://schemas.microsoft.com/office/drawing/2014/main" id="{18D1B86E-DF2F-49B0-9781-E11E5F55CEA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8" name="Text Box 15">
          <a:extLst>
            <a:ext uri="{FF2B5EF4-FFF2-40B4-BE49-F238E27FC236}">
              <a16:creationId xmlns:a16="http://schemas.microsoft.com/office/drawing/2014/main" id="{BD59467E-491D-4EE8-8B54-7B287A93877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9" name="Text Box 15">
          <a:extLst>
            <a:ext uri="{FF2B5EF4-FFF2-40B4-BE49-F238E27FC236}">
              <a16:creationId xmlns:a16="http://schemas.microsoft.com/office/drawing/2014/main" id="{78520C80-C1AE-4BFA-B794-3732C673F55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0" name="Text Box 15">
          <a:extLst>
            <a:ext uri="{FF2B5EF4-FFF2-40B4-BE49-F238E27FC236}">
              <a16:creationId xmlns:a16="http://schemas.microsoft.com/office/drawing/2014/main" id="{BB104CC5-81D1-45F9-8949-A8190704FD7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1" name="Text Box 15">
          <a:extLst>
            <a:ext uri="{FF2B5EF4-FFF2-40B4-BE49-F238E27FC236}">
              <a16:creationId xmlns:a16="http://schemas.microsoft.com/office/drawing/2014/main" id="{7DE9BCD5-69D0-4D8F-B97F-FE3A0FEA544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2" name="Text Box 15">
          <a:extLst>
            <a:ext uri="{FF2B5EF4-FFF2-40B4-BE49-F238E27FC236}">
              <a16:creationId xmlns:a16="http://schemas.microsoft.com/office/drawing/2014/main" id="{E3A15029-6A15-41A4-B05E-77013A76312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3" name="Text Box 15">
          <a:extLst>
            <a:ext uri="{FF2B5EF4-FFF2-40B4-BE49-F238E27FC236}">
              <a16:creationId xmlns:a16="http://schemas.microsoft.com/office/drawing/2014/main" id="{201A63EE-BFEE-445B-BBA3-D8B52FC8CC7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4" name="Text Box 15">
          <a:extLst>
            <a:ext uri="{FF2B5EF4-FFF2-40B4-BE49-F238E27FC236}">
              <a16:creationId xmlns:a16="http://schemas.microsoft.com/office/drawing/2014/main" id="{238C998E-BE99-4CB4-9F98-383AC4EF28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5" name="Text Box 15">
          <a:extLst>
            <a:ext uri="{FF2B5EF4-FFF2-40B4-BE49-F238E27FC236}">
              <a16:creationId xmlns:a16="http://schemas.microsoft.com/office/drawing/2014/main" id="{8B6B621C-A6BB-438A-ACC2-121692EDCA5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6" name="Text Box 15">
          <a:extLst>
            <a:ext uri="{FF2B5EF4-FFF2-40B4-BE49-F238E27FC236}">
              <a16:creationId xmlns:a16="http://schemas.microsoft.com/office/drawing/2014/main" id="{A372ED6E-6973-421A-AE02-08B81FFAF7B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767" name="Text Box 16">
          <a:extLst>
            <a:ext uri="{FF2B5EF4-FFF2-40B4-BE49-F238E27FC236}">
              <a16:creationId xmlns:a16="http://schemas.microsoft.com/office/drawing/2014/main" id="{21E0B195-80CA-48F4-A0AF-CA08E1F9CD88}"/>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768" name="Text Box 17">
          <a:extLst>
            <a:ext uri="{FF2B5EF4-FFF2-40B4-BE49-F238E27FC236}">
              <a16:creationId xmlns:a16="http://schemas.microsoft.com/office/drawing/2014/main" id="{47B0684B-52E5-4353-B0DC-65309600F2BD}"/>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15875</xdr:rowOff>
    </xdr:from>
    <xdr:ext cx="95250" cy="171450"/>
    <xdr:sp macro="" textlink="">
      <xdr:nvSpPr>
        <xdr:cNvPr id="769" name="Text Box 18">
          <a:extLst>
            <a:ext uri="{FF2B5EF4-FFF2-40B4-BE49-F238E27FC236}">
              <a16:creationId xmlns:a16="http://schemas.microsoft.com/office/drawing/2014/main" id="{647C7213-61F6-4154-B5B3-1BE72C83B00D}"/>
            </a:ext>
          </a:extLst>
        </xdr:cNvPr>
        <xdr:cNvSpPr txBox="1">
          <a:spLocks noChangeArrowheads="1"/>
        </xdr:cNvSpPr>
      </xdr:nvSpPr>
      <xdr:spPr bwMode="auto">
        <a:xfrm>
          <a:off x="14362112" y="9836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504825</xdr:rowOff>
    </xdr:from>
    <xdr:ext cx="95250" cy="213632"/>
    <xdr:sp macro="" textlink="">
      <xdr:nvSpPr>
        <xdr:cNvPr id="770" name="Text Box 15">
          <a:extLst>
            <a:ext uri="{FF2B5EF4-FFF2-40B4-BE49-F238E27FC236}">
              <a16:creationId xmlns:a16="http://schemas.microsoft.com/office/drawing/2014/main" id="{F2D7A2AC-0396-4513-9CA7-0BD7FF691B89}"/>
            </a:ext>
          </a:extLst>
        </xdr:cNvPr>
        <xdr:cNvSpPr txBox="1">
          <a:spLocks noChangeArrowheads="1"/>
        </xdr:cNvSpPr>
      </xdr:nvSpPr>
      <xdr:spPr bwMode="auto">
        <a:xfrm>
          <a:off x="14363700" y="10191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1" name="Text Box 16">
          <a:extLst>
            <a:ext uri="{FF2B5EF4-FFF2-40B4-BE49-F238E27FC236}">
              <a16:creationId xmlns:a16="http://schemas.microsoft.com/office/drawing/2014/main" id="{8D67E583-B880-43F7-B989-B9651DDB672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2" name="Text Box 17">
          <a:extLst>
            <a:ext uri="{FF2B5EF4-FFF2-40B4-BE49-F238E27FC236}">
              <a16:creationId xmlns:a16="http://schemas.microsoft.com/office/drawing/2014/main" id="{6AA20E65-8255-4EF2-A893-40C61426486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3" name="Text Box 18">
          <a:extLst>
            <a:ext uri="{FF2B5EF4-FFF2-40B4-BE49-F238E27FC236}">
              <a16:creationId xmlns:a16="http://schemas.microsoft.com/office/drawing/2014/main" id="{0AEBC9E2-2CB6-4AB9-8CE8-40AB72200B3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4" name="Text Box 19">
          <a:extLst>
            <a:ext uri="{FF2B5EF4-FFF2-40B4-BE49-F238E27FC236}">
              <a16:creationId xmlns:a16="http://schemas.microsoft.com/office/drawing/2014/main" id="{F2E2B377-19D6-4517-B81D-72FD0DDE3424}"/>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5" name="Text Box 15">
          <a:extLst>
            <a:ext uri="{FF2B5EF4-FFF2-40B4-BE49-F238E27FC236}">
              <a16:creationId xmlns:a16="http://schemas.microsoft.com/office/drawing/2014/main" id="{A8573CBD-17FD-409E-8A89-8BE05A81A34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6" name="Text Box 15">
          <a:extLst>
            <a:ext uri="{FF2B5EF4-FFF2-40B4-BE49-F238E27FC236}">
              <a16:creationId xmlns:a16="http://schemas.microsoft.com/office/drawing/2014/main" id="{172155C3-4A09-4774-90BE-910B3987E2F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7" name="Text Box 15">
          <a:extLst>
            <a:ext uri="{FF2B5EF4-FFF2-40B4-BE49-F238E27FC236}">
              <a16:creationId xmlns:a16="http://schemas.microsoft.com/office/drawing/2014/main" id="{1BE8BC36-07DC-4E18-B135-5776F43FD29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78" name="Text Box 15">
          <a:extLst>
            <a:ext uri="{FF2B5EF4-FFF2-40B4-BE49-F238E27FC236}">
              <a16:creationId xmlns:a16="http://schemas.microsoft.com/office/drawing/2014/main" id="{095BAA5B-0CEB-4D7D-B0E7-DFC4A6BA046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79" name="Text Box 15">
          <a:extLst>
            <a:ext uri="{FF2B5EF4-FFF2-40B4-BE49-F238E27FC236}">
              <a16:creationId xmlns:a16="http://schemas.microsoft.com/office/drawing/2014/main" id="{91BE713C-EFBB-4836-AE55-7801CB145C6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0" name="Text Box 15">
          <a:extLst>
            <a:ext uri="{FF2B5EF4-FFF2-40B4-BE49-F238E27FC236}">
              <a16:creationId xmlns:a16="http://schemas.microsoft.com/office/drawing/2014/main" id="{825D59C6-8DF0-4A01-A812-58D5A0C466A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1" name="Text Box 15">
          <a:extLst>
            <a:ext uri="{FF2B5EF4-FFF2-40B4-BE49-F238E27FC236}">
              <a16:creationId xmlns:a16="http://schemas.microsoft.com/office/drawing/2014/main" id="{99922DBD-74A2-4A31-AE6D-62F9A96DB04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2" name="Text Box 15">
          <a:extLst>
            <a:ext uri="{FF2B5EF4-FFF2-40B4-BE49-F238E27FC236}">
              <a16:creationId xmlns:a16="http://schemas.microsoft.com/office/drawing/2014/main" id="{2A490854-33A1-484A-AAAC-1FA92485499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3" name="Text Box 15">
          <a:extLst>
            <a:ext uri="{FF2B5EF4-FFF2-40B4-BE49-F238E27FC236}">
              <a16:creationId xmlns:a16="http://schemas.microsoft.com/office/drawing/2014/main" id="{57A8ECD8-8A3D-4611-9663-4E82E615F4C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4" name="Text Box 15">
          <a:extLst>
            <a:ext uri="{FF2B5EF4-FFF2-40B4-BE49-F238E27FC236}">
              <a16:creationId xmlns:a16="http://schemas.microsoft.com/office/drawing/2014/main" id="{1816BAE8-204D-4FD5-93D0-3B17D8F54B0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5" name="Text Box 15">
          <a:extLst>
            <a:ext uri="{FF2B5EF4-FFF2-40B4-BE49-F238E27FC236}">
              <a16:creationId xmlns:a16="http://schemas.microsoft.com/office/drawing/2014/main" id="{8B830C74-C576-435A-98F6-69D15BAD9D1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6" name="Text Box 15">
          <a:extLst>
            <a:ext uri="{FF2B5EF4-FFF2-40B4-BE49-F238E27FC236}">
              <a16:creationId xmlns:a16="http://schemas.microsoft.com/office/drawing/2014/main" id="{3D72ADE0-E56E-4B69-8E10-47FA4170804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7" name="Text Box 15">
          <a:extLst>
            <a:ext uri="{FF2B5EF4-FFF2-40B4-BE49-F238E27FC236}">
              <a16:creationId xmlns:a16="http://schemas.microsoft.com/office/drawing/2014/main" id="{537A635C-AC87-49CF-858F-4C3AF2F10EC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8" name="Text Box 15">
          <a:extLst>
            <a:ext uri="{FF2B5EF4-FFF2-40B4-BE49-F238E27FC236}">
              <a16:creationId xmlns:a16="http://schemas.microsoft.com/office/drawing/2014/main" id="{2DEF84A4-3B5A-4238-9547-ECF6E12D52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9" name="Text Box 15">
          <a:extLst>
            <a:ext uri="{FF2B5EF4-FFF2-40B4-BE49-F238E27FC236}">
              <a16:creationId xmlns:a16="http://schemas.microsoft.com/office/drawing/2014/main" id="{F439983F-3824-4C15-AF75-4C6BDC1206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0" name="Text Box 15">
          <a:extLst>
            <a:ext uri="{FF2B5EF4-FFF2-40B4-BE49-F238E27FC236}">
              <a16:creationId xmlns:a16="http://schemas.microsoft.com/office/drawing/2014/main" id="{1E19128A-26B0-4783-8556-8D9B2AE16AC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1" name="Text Box 15">
          <a:extLst>
            <a:ext uri="{FF2B5EF4-FFF2-40B4-BE49-F238E27FC236}">
              <a16:creationId xmlns:a16="http://schemas.microsoft.com/office/drawing/2014/main" id="{9A7CD62F-CA59-4767-82C4-A7580103455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2" name="Text Box 15">
          <a:extLst>
            <a:ext uri="{FF2B5EF4-FFF2-40B4-BE49-F238E27FC236}">
              <a16:creationId xmlns:a16="http://schemas.microsoft.com/office/drawing/2014/main" id="{31E07EC0-6D41-4739-A867-2BFBFC57F6B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3" name="Text Box 15">
          <a:extLst>
            <a:ext uri="{FF2B5EF4-FFF2-40B4-BE49-F238E27FC236}">
              <a16:creationId xmlns:a16="http://schemas.microsoft.com/office/drawing/2014/main" id="{19125E2A-9F49-4E8A-8D54-BE54141C51C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4" name="Text Box 15">
          <a:extLst>
            <a:ext uri="{FF2B5EF4-FFF2-40B4-BE49-F238E27FC236}">
              <a16:creationId xmlns:a16="http://schemas.microsoft.com/office/drawing/2014/main" id="{70F449EC-6763-4A14-BC9A-1A6DCC13CF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5" name="Text Box 15">
          <a:extLst>
            <a:ext uri="{FF2B5EF4-FFF2-40B4-BE49-F238E27FC236}">
              <a16:creationId xmlns:a16="http://schemas.microsoft.com/office/drawing/2014/main" id="{20899C0E-B518-4598-B0E8-CD7A879E066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6" name="Text Box 15">
          <a:extLst>
            <a:ext uri="{FF2B5EF4-FFF2-40B4-BE49-F238E27FC236}">
              <a16:creationId xmlns:a16="http://schemas.microsoft.com/office/drawing/2014/main" id="{5964B7F9-97B0-4818-9B99-01B6B35BE7C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7" name="Text Box 15">
          <a:extLst>
            <a:ext uri="{FF2B5EF4-FFF2-40B4-BE49-F238E27FC236}">
              <a16:creationId xmlns:a16="http://schemas.microsoft.com/office/drawing/2014/main" id="{80E17950-228C-4ECE-BC94-4FDA83008C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8" name="Text Box 15">
          <a:extLst>
            <a:ext uri="{FF2B5EF4-FFF2-40B4-BE49-F238E27FC236}">
              <a16:creationId xmlns:a16="http://schemas.microsoft.com/office/drawing/2014/main" id="{EE1F25D0-D313-4447-941B-3D4D4BBCA0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9" name="Text Box 15">
          <a:extLst>
            <a:ext uri="{FF2B5EF4-FFF2-40B4-BE49-F238E27FC236}">
              <a16:creationId xmlns:a16="http://schemas.microsoft.com/office/drawing/2014/main" id="{14ED25CD-FB84-44C2-A5A1-528B68C37CE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0" name="Text Box 15">
          <a:extLst>
            <a:ext uri="{FF2B5EF4-FFF2-40B4-BE49-F238E27FC236}">
              <a16:creationId xmlns:a16="http://schemas.microsoft.com/office/drawing/2014/main" id="{661C24F6-D314-4AE9-9FF6-0B508C93837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1" name="Text Box 15">
          <a:extLst>
            <a:ext uri="{FF2B5EF4-FFF2-40B4-BE49-F238E27FC236}">
              <a16:creationId xmlns:a16="http://schemas.microsoft.com/office/drawing/2014/main" id="{03B906BB-2927-4A41-A2C5-4FBDD195A9E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2" name="Text Box 15">
          <a:extLst>
            <a:ext uri="{FF2B5EF4-FFF2-40B4-BE49-F238E27FC236}">
              <a16:creationId xmlns:a16="http://schemas.microsoft.com/office/drawing/2014/main" id="{95D818C1-10D2-4CA7-A602-E3F50C26F6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3" name="Text Box 15">
          <a:extLst>
            <a:ext uri="{FF2B5EF4-FFF2-40B4-BE49-F238E27FC236}">
              <a16:creationId xmlns:a16="http://schemas.microsoft.com/office/drawing/2014/main" id="{065DBD1C-2954-4D15-85F3-6B72471254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4" name="Text Box 15">
          <a:extLst>
            <a:ext uri="{FF2B5EF4-FFF2-40B4-BE49-F238E27FC236}">
              <a16:creationId xmlns:a16="http://schemas.microsoft.com/office/drawing/2014/main" id="{C1F905CF-52F4-4820-B9A4-F93F46D4E3F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5" name="Text Box 15">
          <a:extLst>
            <a:ext uri="{FF2B5EF4-FFF2-40B4-BE49-F238E27FC236}">
              <a16:creationId xmlns:a16="http://schemas.microsoft.com/office/drawing/2014/main" id="{62EB4C44-EB84-4088-A991-03F1DF3B8A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6" name="Text Box 15">
          <a:extLst>
            <a:ext uri="{FF2B5EF4-FFF2-40B4-BE49-F238E27FC236}">
              <a16:creationId xmlns:a16="http://schemas.microsoft.com/office/drawing/2014/main" id="{D79A3976-6021-45AA-B1AE-44F753586A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7" name="Text Box 15">
          <a:extLst>
            <a:ext uri="{FF2B5EF4-FFF2-40B4-BE49-F238E27FC236}">
              <a16:creationId xmlns:a16="http://schemas.microsoft.com/office/drawing/2014/main" id="{C758957F-9D85-4803-B069-4D74999499B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8" name="Text Box 15">
          <a:extLst>
            <a:ext uri="{FF2B5EF4-FFF2-40B4-BE49-F238E27FC236}">
              <a16:creationId xmlns:a16="http://schemas.microsoft.com/office/drawing/2014/main" id="{FA1A1E1F-7353-4A38-BF83-899F5744137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9" name="Text Box 15">
          <a:extLst>
            <a:ext uri="{FF2B5EF4-FFF2-40B4-BE49-F238E27FC236}">
              <a16:creationId xmlns:a16="http://schemas.microsoft.com/office/drawing/2014/main" id="{A45C37DD-FE4D-441E-B726-7F1691028C6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0" name="Text Box 15">
          <a:extLst>
            <a:ext uri="{FF2B5EF4-FFF2-40B4-BE49-F238E27FC236}">
              <a16:creationId xmlns:a16="http://schemas.microsoft.com/office/drawing/2014/main" id="{7FAF16D5-3EBD-468F-A6AE-A04A590599D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1" name="Text Box 15">
          <a:extLst>
            <a:ext uri="{FF2B5EF4-FFF2-40B4-BE49-F238E27FC236}">
              <a16:creationId xmlns:a16="http://schemas.microsoft.com/office/drawing/2014/main" id="{98900C1A-77E7-440F-99DA-5DC207440F7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2" name="Text Box 15">
          <a:extLst>
            <a:ext uri="{FF2B5EF4-FFF2-40B4-BE49-F238E27FC236}">
              <a16:creationId xmlns:a16="http://schemas.microsoft.com/office/drawing/2014/main" id="{57404EA0-6859-4CA2-A4E9-EEB4157C7FF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3" name="Text Box 15">
          <a:extLst>
            <a:ext uri="{FF2B5EF4-FFF2-40B4-BE49-F238E27FC236}">
              <a16:creationId xmlns:a16="http://schemas.microsoft.com/office/drawing/2014/main" id="{0DEE331D-9347-423A-93E0-D6EF1E37847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4" name="Text Box 15">
          <a:extLst>
            <a:ext uri="{FF2B5EF4-FFF2-40B4-BE49-F238E27FC236}">
              <a16:creationId xmlns:a16="http://schemas.microsoft.com/office/drawing/2014/main" id="{88F69E2E-27B5-42B4-A441-4D3B9F903F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5" name="Text Box 15">
          <a:extLst>
            <a:ext uri="{FF2B5EF4-FFF2-40B4-BE49-F238E27FC236}">
              <a16:creationId xmlns:a16="http://schemas.microsoft.com/office/drawing/2014/main" id="{22C79DA8-3BA1-4A39-BA92-EC915CDB81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6" name="Text Box 15">
          <a:extLst>
            <a:ext uri="{FF2B5EF4-FFF2-40B4-BE49-F238E27FC236}">
              <a16:creationId xmlns:a16="http://schemas.microsoft.com/office/drawing/2014/main" id="{A68815B1-4AE1-44A0-86DF-EF854B741E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7" name="Text Box 15">
          <a:extLst>
            <a:ext uri="{FF2B5EF4-FFF2-40B4-BE49-F238E27FC236}">
              <a16:creationId xmlns:a16="http://schemas.microsoft.com/office/drawing/2014/main" id="{83AC8805-A537-49A0-851B-1BA6027A9E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8" name="Text Box 15">
          <a:extLst>
            <a:ext uri="{FF2B5EF4-FFF2-40B4-BE49-F238E27FC236}">
              <a16:creationId xmlns:a16="http://schemas.microsoft.com/office/drawing/2014/main" id="{4ED2CE22-20C1-4FB4-B876-003BFFCE62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9" name="Text Box 15">
          <a:extLst>
            <a:ext uri="{FF2B5EF4-FFF2-40B4-BE49-F238E27FC236}">
              <a16:creationId xmlns:a16="http://schemas.microsoft.com/office/drawing/2014/main" id="{167163A6-298C-4FC0-9848-F1F0DCA3DBC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0" name="Text Box 15">
          <a:extLst>
            <a:ext uri="{FF2B5EF4-FFF2-40B4-BE49-F238E27FC236}">
              <a16:creationId xmlns:a16="http://schemas.microsoft.com/office/drawing/2014/main" id="{2C014246-FA79-432A-A0B6-85F6770C57A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1" name="Text Box 16">
          <a:extLst>
            <a:ext uri="{FF2B5EF4-FFF2-40B4-BE49-F238E27FC236}">
              <a16:creationId xmlns:a16="http://schemas.microsoft.com/office/drawing/2014/main" id="{FAA55B04-4E7F-4325-9E2B-63B625F1B4E6}"/>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2" name="Text Box 17">
          <a:extLst>
            <a:ext uri="{FF2B5EF4-FFF2-40B4-BE49-F238E27FC236}">
              <a16:creationId xmlns:a16="http://schemas.microsoft.com/office/drawing/2014/main" id="{3ED32577-8523-44FA-8278-3171EE8CD11F}"/>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3" name="Text Box 18">
          <a:extLst>
            <a:ext uri="{FF2B5EF4-FFF2-40B4-BE49-F238E27FC236}">
              <a16:creationId xmlns:a16="http://schemas.microsoft.com/office/drawing/2014/main" id="{263196B1-5771-4A10-AF9D-FE169645539D}"/>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4" name="Text Box 19">
          <a:extLst>
            <a:ext uri="{FF2B5EF4-FFF2-40B4-BE49-F238E27FC236}">
              <a16:creationId xmlns:a16="http://schemas.microsoft.com/office/drawing/2014/main" id="{A7421531-9F5C-44D3-9FA1-839AD5E5B4D5}"/>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5" name="Text Box 15">
          <a:extLst>
            <a:ext uri="{FF2B5EF4-FFF2-40B4-BE49-F238E27FC236}">
              <a16:creationId xmlns:a16="http://schemas.microsoft.com/office/drawing/2014/main" id="{E48DB433-5D4A-4573-9721-08B7BFCF67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6" name="Text Box 15">
          <a:extLst>
            <a:ext uri="{FF2B5EF4-FFF2-40B4-BE49-F238E27FC236}">
              <a16:creationId xmlns:a16="http://schemas.microsoft.com/office/drawing/2014/main" id="{84827DEE-C4BF-4062-8132-F488F498CB8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7" name="Text Box 15">
          <a:extLst>
            <a:ext uri="{FF2B5EF4-FFF2-40B4-BE49-F238E27FC236}">
              <a16:creationId xmlns:a16="http://schemas.microsoft.com/office/drawing/2014/main" id="{F97EE4EF-4BDE-490F-BB40-6A0C4DFFAFA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8" name="Text Box 15">
          <a:extLst>
            <a:ext uri="{FF2B5EF4-FFF2-40B4-BE49-F238E27FC236}">
              <a16:creationId xmlns:a16="http://schemas.microsoft.com/office/drawing/2014/main" id="{EC7DE81D-BFE1-448C-ADEF-A207C12DE9B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9" name="Text Box 15">
          <a:extLst>
            <a:ext uri="{FF2B5EF4-FFF2-40B4-BE49-F238E27FC236}">
              <a16:creationId xmlns:a16="http://schemas.microsoft.com/office/drawing/2014/main" id="{85AAF14F-5294-4614-A8BB-5F168FECEE9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0" name="Text Box 15">
          <a:extLst>
            <a:ext uri="{FF2B5EF4-FFF2-40B4-BE49-F238E27FC236}">
              <a16:creationId xmlns:a16="http://schemas.microsoft.com/office/drawing/2014/main" id="{0C7A410B-00CC-41C8-87E9-110F37D9C43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1" name="Text Box 15">
          <a:extLst>
            <a:ext uri="{FF2B5EF4-FFF2-40B4-BE49-F238E27FC236}">
              <a16:creationId xmlns:a16="http://schemas.microsoft.com/office/drawing/2014/main" id="{9EB23F09-9C8A-4999-A793-540D33B7E2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2" name="Text Box 15">
          <a:extLst>
            <a:ext uri="{FF2B5EF4-FFF2-40B4-BE49-F238E27FC236}">
              <a16:creationId xmlns:a16="http://schemas.microsoft.com/office/drawing/2014/main" id="{1C3559F4-FAF5-4D4B-A377-28F6FF3198D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3" name="Text Box 15">
          <a:extLst>
            <a:ext uri="{FF2B5EF4-FFF2-40B4-BE49-F238E27FC236}">
              <a16:creationId xmlns:a16="http://schemas.microsoft.com/office/drawing/2014/main" id="{E97470BD-FE48-488C-A609-1F68AC970C1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4" name="Text Box 15">
          <a:extLst>
            <a:ext uri="{FF2B5EF4-FFF2-40B4-BE49-F238E27FC236}">
              <a16:creationId xmlns:a16="http://schemas.microsoft.com/office/drawing/2014/main" id="{51B5F8D1-858F-4E71-861B-135D98B4AC9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5" name="Text Box 15">
          <a:extLst>
            <a:ext uri="{FF2B5EF4-FFF2-40B4-BE49-F238E27FC236}">
              <a16:creationId xmlns:a16="http://schemas.microsoft.com/office/drawing/2014/main" id="{9A784A8E-C3A6-4DC0-9226-A5E856BAF3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6" name="Text Box 15">
          <a:extLst>
            <a:ext uri="{FF2B5EF4-FFF2-40B4-BE49-F238E27FC236}">
              <a16:creationId xmlns:a16="http://schemas.microsoft.com/office/drawing/2014/main" id="{E807707A-60AF-46D6-858D-B9D323314C9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7" name="Text Box 15">
          <a:extLst>
            <a:ext uri="{FF2B5EF4-FFF2-40B4-BE49-F238E27FC236}">
              <a16:creationId xmlns:a16="http://schemas.microsoft.com/office/drawing/2014/main" id="{5A71F629-3C6D-4D20-AEDE-3267F885A8A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8" name="Text Box 15">
          <a:extLst>
            <a:ext uri="{FF2B5EF4-FFF2-40B4-BE49-F238E27FC236}">
              <a16:creationId xmlns:a16="http://schemas.microsoft.com/office/drawing/2014/main" id="{C62E5E6D-867F-4F3E-BECE-1657CAD90B6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39" name="Text Box 16">
          <a:extLst>
            <a:ext uri="{FF2B5EF4-FFF2-40B4-BE49-F238E27FC236}">
              <a16:creationId xmlns:a16="http://schemas.microsoft.com/office/drawing/2014/main" id="{6EE3777F-81E3-443F-AE54-5E4BAD042955}"/>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0" name="Text Box 17">
          <a:extLst>
            <a:ext uri="{FF2B5EF4-FFF2-40B4-BE49-F238E27FC236}">
              <a16:creationId xmlns:a16="http://schemas.microsoft.com/office/drawing/2014/main" id="{E00E768A-4047-4A8F-B135-0955A5F736C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1" name="Text Box 18">
          <a:extLst>
            <a:ext uri="{FF2B5EF4-FFF2-40B4-BE49-F238E27FC236}">
              <a16:creationId xmlns:a16="http://schemas.microsoft.com/office/drawing/2014/main" id="{FBAEEC12-340A-4EB1-9B9B-08B84062D73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2" name="Text Box 19">
          <a:extLst>
            <a:ext uri="{FF2B5EF4-FFF2-40B4-BE49-F238E27FC236}">
              <a16:creationId xmlns:a16="http://schemas.microsoft.com/office/drawing/2014/main" id="{481B64EC-30F2-4F60-84D3-BB0F98F57463}"/>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3" name="Text Box 15">
          <a:extLst>
            <a:ext uri="{FF2B5EF4-FFF2-40B4-BE49-F238E27FC236}">
              <a16:creationId xmlns:a16="http://schemas.microsoft.com/office/drawing/2014/main" id="{6F35F285-A1D3-45CB-9F45-B97CE7D0069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4" name="Text Box 16">
          <a:extLst>
            <a:ext uri="{FF2B5EF4-FFF2-40B4-BE49-F238E27FC236}">
              <a16:creationId xmlns:a16="http://schemas.microsoft.com/office/drawing/2014/main" id="{F8815A3B-5137-4F8B-AA0B-9CFFDBDCDAD3}"/>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5" name="Text Box 17">
          <a:extLst>
            <a:ext uri="{FF2B5EF4-FFF2-40B4-BE49-F238E27FC236}">
              <a16:creationId xmlns:a16="http://schemas.microsoft.com/office/drawing/2014/main" id="{505CC3E2-2C6B-4477-9EA0-B11B2B33CD3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6" name="Text Box 18">
          <a:extLst>
            <a:ext uri="{FF2B5EF4-FFF2-40B4-BE49-F238E27FC236}">
              <a16:creationId xmlns:a16="http://schemas.microsoft.com/office/drawing/2014/main" id="{279EF72F-2E79-4AD4-BCD7-BECBEF33B83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7" name="Text Box 19">
          <a:extLst>
            <a:ext uri="{FF2B5EF4-FFF2-40B4-BE49-F238E27FC236}">
              <a16:creationId xmlns:a16="http://schemas.microsoft.com/office/drawing/2014/main" id="{2F907EEE-FABA-404D-B3D3-217A952F7FD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8" name="Text Box 15">
          <a:extLst>
            <a:ext uri="{FF2B5EF4-FFF2-40B4-BE49-F238E27FC236}">
              <a16:creationId xmlns:a16="http://schemas.microsoft.com/office/drawing/2014/main" id="{841E8C95-1DCD-431F-8094-9F84CC2294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9" name="Text Box 15">
          <a:extLst>
            <a:ext uri="{FF2B5EF4-FFF2-40B4-BE49-F238E27FC236}">
              <a16:creationId xmlns:a16="http://schemas.microsoft.com/office/drawing/2014/main" id="{6286F8DF-12FF-466E-9370-083505EC195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0" name="Text Box 15">
          <a:extLst>
            <a:ext uri="{FF2B5EF4-FFF2-40B4-BE49-F238E27FC236}">
              <a16:creationId xmlns:a16="http://schemas.microsoft.com/office/drawing/2014/main" id="{6F022495-0567-448A-B6A0-DE61772913E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1" name="Text Box 15">
          <a:extLst>
            <a:ext uri="{FF2B5EF4-FFF2-40B4-BE49-F238E27FC236}">
              <a16:creationId xmlns:a16="http://schemas.microsoft.com/office/drawing/2014/main" id="{0DA1F098-E2A7-4146-B9E2-84D44F1FCB9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2" name="Text Box 15">
          <a:extLst>
            <a:ext uri="{FF2B5EF4-FFF2-40B4-BE49-F238E27FC236}">
              <a16:creationId xmlns:a16="http://schemas.microsoft.com/office/drawing/2014/main" id="{509767BC-0797-4D49-A406-36F00880A82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3" name="Text Box 15">
          <a:extLst>
            <a:ext uri="{FF2B5EF4-FFF2-40B4-BE49-F238E27FC236}">
              <a16:creationId xmlns:a16="http://schemas.microsoft.com/office/drawing/2014/main" id="{7B8570B1-DF4D-4C01-BB2E-AA930616F9F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4" name="Text Box 15">
          <a:extLst>
            <a:ext uri="{FF2B5EF4-FFF2-40B4-BE49-F238E27FC236}">
              <a16:creationId xmlns:a16="http://schemas.microsoft.com/office/drawing/2014/main" id="{427B7097-7C7F-455A-B94F-654955CBB1B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5" name="Text Box 15">
          <a:extLst>
            <a:ext uri="{FF2B5EF4-FFF2-40B4-BE49-F238E27FC236}">
              <a16:creationId xmlns:a16="http://schemas.microsoft.com/office/drawing/2014/main" id="{2BE96202-9F55-4001-BF7D-97DBF0CE5FD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6" name="Text Box 15">
          <a:extLst>
            <a:ext uri="{FF2B5EF4-FFF2-40B4-BE49-F238E27FC236}">
              <a16:creationId xmlns:a16="http://schemas.microsoft.com/office/drawing/2014/main" id="{FF415C77-C797-4FD1-8012-454F2790E0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7" name="Text Box 15">
          <a:extLst>
            <a:ext uri="{FF2B5EF4-FFF2-40B4-BE49-F238E27FC236}">
              <a16:creationId xmlns:a16="http://schemas.microsoft.com/office/drawing/2014/main" id="{D3EFC2B3-D1FB-42D4-8AFC-E073BDFA95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8" name="Text Box 15">
          <a:extLst>
            <a:ext uri="{FF2B5EF4-FFF2-40B4-BE49-F238E27FC236}">
              <a16:creationId xmlns:a16="http://schemas.microsoft.com/office/drawing/2014/main" id="{BF4DD132-295E-497D-80C4-B4A8F1592F4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9" name="Text Box 15">
          <a:extLst>
            <a:ext uri="{FF2B5EF4-FFF2-40B4-BE49-F238E27FC236}">
              <a16:creationId xmlns:a16="http://schemas.microsoft.com/office/drawing/2014/main" id="{885FDBC1-9511-4DD1-935A-6FAEF69770C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0" name="Text Box 15">
          <a:extLst>
            <a:ext uri="{FF2B5EF4-FFF2-40B4-BE49-F238E27FC236}">
              <a16:creationId xmlns:a16="http://schemas.microsoft.com/office/drawing/2014/main" id="{30BB22B9-298F-4462-8154-D7C6973AD3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1" name="Text Box 15">
          <a:extLst>
            <a:ext uri="{FF2B5EF4-FFF2-40B4-BE49-F238E27FC236}">
              <a16:creationId xmlns:a16="http://schemas.microsoft.com/office/drawing/2014/main" id="{56A7CB4C-2817-4610-BA62-B90BF5CFD50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2" name="Text Box 15">
          <a:extLst>
            <a:ext uri="{FF2B5EF4-FFF2-40B4-BE49-F238E27FC236}">
              <a16:creationId xmlns:a16="http://schemas.microsoft.com/office/drawing/2014/main" id="{4E40167B-B075-48C9-851A-0D2C7AE1947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3" name="Text Box 15">
          <a:extLst>
            <a:ext uri="{FF2B5EF4-FFF2-40B4-BE49-F238E27FC236}">
              <a16:creationId xmlns:a16="http://schemas.microsoft.com/office/drawing/2014/main" id="{B071EE82-28AE-45F3-A3FA-4ED3868670D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4" name="Text Box 15">
          <a:extLst>
            <a:ext uri="{FF2B5EF4-FFF2-40B4-BE49-F238E27FC236}">
              <a16:creationId xmlns:a16="http://schemas.microsoft.com/office/drawing/2014/main" id="{D61D90C0-FD71-4CF6-BF32-31E7904E6A2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5" name="Text Box 15">
          <a:extLst>
            <a:ext uri="{FF2B5EF4-FFF2-40B4-BE49-F238E27FC236}">
              <a16:creationId xmlns:a16="http://schemas.microsoft.com/office/drawing/2014/main" id="{AD3D3A8F-92F4-4DE7-8ADC-6F3725B39E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6" name="Text Box 15">
          <a:extLst>
            <a:ext uri="{FF2B5EF4-FFF2-40B4-BE49-F238E27FC236}">
              <a16:creationId xmlns:a16="http://schemas.microsoft.com/office/drawing/2014/main" id="{C843FED3-0FB6-4330-8E47-0915C112849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7" name="Text Box 15">
          <a:extLst>
            <a:ext uri="{FF2B5EF4-FFF2-40B4-BE49-F238E27FC236}">
              <a16:creationId xmlns:a16="http://schemas.microsoft.com/office/drawing/2014/main" id="{BAB15109-BDAA-48FF-81BC-62C8B3A6554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8" name="Text Box 15">
          <a:extLst>
            <a:ext uri="{FF2B5EF4-FFF2-40B4-BE49-F238E27FC236}">
              <a16:creationId xmlns:a16="http://schemas.microsoft.com/office/drawing/2014/main" id="{FF857AD4-62C4-4A1C-ACBA-542F4FF79CB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9" name="Text Box 15">
          <a:extLst>
            <a:ext uri="{FF2B5EF4-FFF2-40B4-BE49-F238E27FC236}">
              <a16:creationId xmlns:a16="http://schemas.microsoft.com/office/drawing/2014/main" id="{A564023B-2D01-4CCD-9941-91CA0F9286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0" name="Text Box 15">
          <a:extLst>
            <a:ext uri="{FF2B5EF4-FFF2-40B4-BE49-F238E27FC236}">
              <a16:creationId xmlns:a16="http://schemas.microsoft.com/office/drawing/2014/main" id="{5572AA54-5F48-4D46-B7F7-91B4E043FD6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1" name="Text Box 15">
          <a:extLst>
            <a:ext uri="{FF2B5EF4-FFF2-40B4-BE49-F238E27FC236}">
              <a16:creationId xmlns:a16="http://schemas.microsoft.com/office/drawing/2014/main" id="{F36B0F0B-1ECC-47A3-A010-BF05FA38BFE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2" name="Text Box 15">
          <a:extLst>
            <a:ext uri="{FF2B5EF4-FFF2-40B4-BE49-F238E27FC236}">
              <a16:creationId xmlns:a16="http://schemas.microsoft.com/office/drawing/2014/main" id="{65122928-2075-4A69-9A11-B81B9BF4EFC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3" name="Text Box 15">
          <a:extLst>
            <a:ext uri="{FF2B5EF4-FFF2-40B4-BE49-F238E27FC236}">
              <a16:creationId xmlns:a16="http://schemas.microsoft.com/office/drawing/2014/main" id="{B126B441-1054-476A-826C-65152327041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4" name="Text Box 15">
          <a:extLst>
            <a:ext uri="{FF2B5EF4-FFF2-40B4-BE49-F238E27FC236}">
              <a16:creationId xmlns:a16="http://schemas.microsoft.com/office/drawing/2014/main" id="{6732DD99-DA02-4AB5-A22A-0BF61B800C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5" name="Text Box 15">
          <a:extLst>
            <a:ext uri="{FF2B5EF4-FFF2-40B4-BE49-F238E27FC236}">
              <a16:creationId xmlns:a16="http://schemas.microsoft.com/office/drawing/2014/main" id="{EBE2B5B0-ADF8-4169-9F48-528EA5BB492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6" name="Text Box 15">
          <a:extLst>
            <a:ext uri="{FF2B5EF4-FFF2-40B4-BE49-F238E27FC236}">
              <a16:creationId xmlns:a16="http://schemas.microsoft.com/office/drawing/2014/main" id="{82A42ACA-D076-4E73-8761-784EA6FA4C1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7" name="Text Box 15">
          <a:extLst>
            <a:ext uri="{FF2B5EF4-FFF2-40B4-BE49-F238E27FC236}">
              <a16:creationId xmlns:a16="http://schemas.microsoft.com/office/drawing/2014/main" id="{556C5B4F-CCD9-48E2-92AB-B68945C35D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8" name="Text Box 15">
          <a:extLst>
            <a:ext uri="{FF2B5EF4-FFF2-40B4-BE49-F238E27FC236}">
              <a16:creationId xmlns:a16="http://schemas.microsoft.com/office/drawing/2014/main" id="{37DB0975-F47B-459F-AF5D-ECB6189E318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9" name="Text Box 15">
          <a:extLst>
            <a:ext uri="{FF2B5EF4-FFF2-40B4-BE49-F238E27FC236}">
              <a16:creationId xmlns:a16="http://schemas.microsoft.com/office/drawing/2014/main" id="{28E21F32-57CD-42A8-A65F-CFCF6793D64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0" name="Text Box 15">
          <a:extLst>
            <a:ext uri="{FF2B5EF4-FFF2-40B4-BE49-F238E27FC236}">
              <a16:creationId xmlns:a16="http://schemas.microsoft.com/office/drawing/2014/main" id="{93D15896-98FB-45EA-A081-7EFFB90AC89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1" name="Text Box 15">
          <a:extLst>
            <a:ext uri="{FF2B5EF4-FFF2-40B4-BE49-F238E27FC236}">
              <a16:creationId xmlns:a16="http://schemas.microsoft.com/office/drawing/2014/main" id="{FD53C57E-243F-4341-A3F6-CE318AB858B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2" name="Text Box 15">
          <a:extLst>
            <a:ext uri="{FF2B5EF4-FFF2-40B4-BE49-F238E27FC236}">
              <a16:creationId xmlns:a16="http://schemas.microsoft.com/office/drawing/2014/main" id="{816660AF-3570-485C-8831-9223F9A72F8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3" name="Text Box 15">
          <a:extLst>
            <a:ext uri="{FF2B5EF4-FFF2-40B4-BE49-F238E27FC236}">
              <a16:creationId xmlns:a16="http://schemas.microsoft.com/office/drawing/2014/main" id="{4CADA09A-21B5-453F-BC41-55B4C2B6543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4" name="Text Box 15">
          <a:extLst>
            <a:ext uri="{FF2B5EF4-FFF2-40B4-BE49-F238E27FC236}">
              <a16:creationId xmlns:a16="http://schemas.microsoft.com/office/drawing/2014/main" id="{37EAA917-2B14-48B5-980C-EB2F9A6CEAD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5" name="Text Box 15">
          <a:extLst>
            <a:ext uri="{FF2B5EF4-FFF2-40B4-BE49-F238E27FC236}">
              <a16:creationId xmlns:a16="http://schemas.microsoft.com/office/drawing/2014/main" id="{9F7E52DB-709D-4004-B182-AE88218112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6" name="Text Box 15">
          <a:extLst>
            <a:ext uri="{FF2B5EF4-FFF2-40B4-BE49-F238E27FC236}">
              <a16:creationId xmlns:a16="http://schemas.microsoft.com/office/drawing/2014/main" id="{3F85A923-8E19-4564-A7DB-B76AE3DE76E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7" name="Text Box 15">
          <a:extLst>
            <a:ext uri="{FF2B5EF4-FFF2-40B4-BE49-F238E27FC236}">
              <a16:creationId xmlns:a16="http://schemas.microsoft.com/office/drawing/2014/main" id="{F3AEF02B-3AB0-473B-A4C2-0CF1A8D69C0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8" name="Text Box 15">
          <a:extLst>
            <a:ext uri="{FF2B5EF4-FFF2-40B4-BE49-F238E27FC236}">
              <a16:creationId xmlns:a16="http://schemas.microsoft.com/office/drawing/2014/main" id="{9AC48AE7-6327-46A8-BF65-148E83B5D8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9" name="Text Box 15">
          <a:extLst>
            <a:ext uri="{FF2B5EF4-FFF2-40B4-BE49-F238E27FC236}">
              <a16:creationId xmlns:a16="http://schemas.microsoft.com/office/drawing/2014/main" id="{75326634-68ED-464D-A578-F94C9F5047C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0" name="Text Box 15">
          <a:extLst>
            <a:ext uri="{FF2B5EF4-FFF2-40B4-BE49-F238E27FC236}">
              <a16:creationId xmlns:a16="http://schemas.microsoft.com/office/drawing/2014/main" id="{9416EB0A-3348-4B09-AE53-1A381A938A4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1" name="Text Box 15">
          <a:extLst>
            <a:ext uri="{FF2B5EF4-FFF2-40B4-BE49-F238E27FC236}">
              <a16:creationId xmlns:a16="http://schemas.microsoft.com/office/drawing/2014/main" id="{A2B481B9-535C-444B-A2FB-4E79F38209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2" name="Text Box 15">
          <a:extLst>
            <a:ext uri="{FF2B5EF4-FFF2-40B4-BE49-F238E27FC236}">
              <a16:creationId xmlns:a16="http://schemas.microsoft.com/office/drawing/2014/main" id="{40A1050B-0788-4F0D-8FB3-05FA3AEBFB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3" name="Text Box 15">
          <a:extLst>
            <a:ext uri="{FF2B5EF4-FFF2-40B4-BE49-F238E27FC236}">
              <a16:creationId xmlns:a16="http://schemas.microsoft.com/office/drawing/2014/main" id="{FE874B53-01EF-44A9-8552-43E05CAC92C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4" name="Text Box 15">
          <a:extLst>
            <a:ext uri="{FF2B5EF4-FFF2-40B4-BE49-F238E27FC236}">
              <a16:creationId xmlns:a16="http://schemas.microsoft.com/office/drawing/2014/main" id="{AA44C204-E9EB-4D78-BD77-F6C689DB54F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5" name="Text Box 15">
          <a:extLst>
            <a:ext uri="{FF2B5EF4-FFF2-40B4-BE49-F238E27FC236}">
              <a16:creationId xmlns:a16="http://schemas.microsoft.com/office/drawing/2014/main" id="{1DC3F474-CC8C-4BFB-AD16-3719545F45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6" name="Text Box 15">
          <a:extLst>
            <a:ext uri="{FF2B5EF4-FFF2-40B4-BE49-F238E27FC236}">
              <a16:creationId xmlns:a16="http://schemas.microsoft.com/office/drawing/2014/main" id="{220E6181-F519-4E4B-A6B9-89117CA5B25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7" name="Text Box 15">
          <a:extLst>
            <a:ext uri="{FF2B5EF4-FFF2-40B4-BE49-F238E27FC236}">
              <a16:creationId xmlns:a16="http://schemas.microsoft.com/office/drawing/2014/main" id="{8A121F56-4EBB-4ACC-9B4D-FA82EA8735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8" name="Text Box 15">
          <a:extLst>
            <a:ext uri="{FF2B5EF4-FFF2-40B4-BE49-F238E27FC236}">
              <a16:creationId xmlns:a16="http://schemas.microsoft.com/office/drawing/2014/main" id="{19F4E6C1-18C9-4DEF-BE09-F6DB4FA4E7C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9" name="Text Box 15">
          <a:extLst>
            <a:ext uri="{FF2B5EF4-FFF2-40B4-BE49-F238E27FC236}">
              <a16:creationId xmlns:a16="http://schemas.microsoft.com/office/drawing/2014/main" id="{5A90A4A2-0325-44A9-AFAE-6B7F9DA31F2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0" name="Text Box 15">
          <a:extLst>
            <a:ext uri="{FF2B5EF4-FFF2-40B4-BE49-F238E27FC236}">
              <a16:creationId xmlns:a16="http://schemas.microsoft.com/office/drawing/2014/main" id="{36D28C4A-D9CE-457A-8E62-5966CF2293B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1" name="Text Box 15">
          <a:extLst>
            <a:ext uri="{FF2B5EF4-FFF2-40B4-BE49-F238E27FC236}">
              <a16:creationId xmlns:a16="http://schemas.microsoft.com/office/drawing/2014/main" id="{B2E67040-A2C7-4B3D-AD47-0505CEA28CF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2" name="Text Box 15">
          <a:extLst>
            <a:ext uri="{FF2B5EF4-FFF2-40B4-BE49-F238E27FC236}">
              <a16:creationId xmlns:a16="http://schemas.microsoft.com/office/drawing/2014/main" id="{B5647A07-8DC9-4929-ADC2-44D9E58E34C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3" name="Text Box 15">
          <a:extLst>
            <a:ext uri="{FF2B5EF4-FFF2-40B4-BE49-F238E27FC236}">
              <a16:creationId xmlns:a16="http://schemas.microsoft.com/office/drawing/2014/main" id="{3F96EF54-6422-4475-A96C-5A113F50EF6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4" name="Text Box 15">
          <a:extLst>
            <a:ext uri="{FF2B5EF4-FFF2-40B4-BE49-F238E27FC236}">
              <a16:creationId xmlns:a16="http://schemas.microsoft.com/office/drawing/2014/main" id="{E00A57DA-8580-47CA-A977-A3A41E18072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5" name="Text Box 15">
          <a:extLst>
            <a:ext uri="{FF2B5EF4-FFF2-40B4-BE49-F238E27FC236}">
              <a16:creationId xmlns:a16="http://schemas.microsoft.com/office/drawing/2014/main" id="{04D411CE-B833-4F77-9E3D-EA7EB6A9A40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6" name="Text Box 15">
          <a:extLst>
            <a:ext uri="{FF2B5EF4-FFF2-40B4-BE49-F238E27FC236}">
              <a16:creationId xmlns:a16="http://schemas.microsoft.com/office/drawing/2014/main" id="{EF11EABB-915E-4448-8CF1-33D086D3D90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7" name="Text Box 15">
          <a:extLst>
            <a:ext uri="{FF2B5EF4-FFF2-40B4-BE49-F238E27FC236}">
              <a16:creationId xmlns:a16="http://schemas.microsoft.com/office/drawing/2014/main" id="{C066A9E5-F90F-4F9F-A2A3-C3B919FAF7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8" name="Text Box 15">
          <a:extLst>
            <a:ext uri="{FF2B5EF4-FFF2-40B4-BE49-F238E27FC236}">
              <a16:creationId xmlns:a16="http://schemas.microsoft.com/office/drawing/2014/main" id="{4BE0899D-BF84-4CC1-BBA9-A87ABCEFDF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9" name="Text Box 15">
          <a:extLst>
            <a:ext uri="{FF2B5EF4-FFF2-40B4-BE49-F238E27FC236}">
              <a16:creationId xmlns:a16="http://schemas.microsoft.com/office/drawing/2014/main" id="{251A7788-99D9-438D-83EB-D4053B824AE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0" name="Text Box 15">
          <a:extLst>
            <a:ext uri="{FF2B5EF4-FFF2-40B4-BE49-F238E27FC236}">
              <a16:creationId xmlns:a16="http://schemas.microsoft.com/office/drawing/2014/main" id="{1A4CB2C6-685C-441D-B434-649E2EDA7B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1" name="Text Box 15">
          <a:extLst>
            <a:ext uri="{FF2B5EF4-FFF2-40B4-BE49-F238E27FC236}">
              <a16:creationId xmlns:a16="http://schemas.microsoft.com/office/drawing/2014/main" id="{27A8D59D-8A42-49A0-9A3D-9D4B06C893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2" name="Text Box 15">
          <a:extLst>
            <a:ext uri="{FF2B5EF4-FFF2-40B4-BE49-F238E27FC236}">
              <a16:creationId xmlns:a16="http://schemas.microsoft.com/office/drawing/2014/main" id="{805ED424-FFFA-4EBA-A654-DB6F454B273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3" name="Text Box 15">
          <a:extLst>
            <a:ext uri="{FF2B5EF4-FFF2-40B4-BE49-F238E27FC236}">
              <a16:creationId xmlns:a16="http://schemas.microsoft.com/office/drawing/2014/main" id="{4C0E313A-BAF7-4167-A7B7-E5A179057DA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4" name="Text Box 15">
          <a:extLst>
            <a:ext uri="{FF2B5EF4-FFF2-40B4-BE49-F238E27FC236}">
              <a16:creationId xmlns:a16="http://schemas.microsoft.com/office/drawing/2014/main" id="{5FC17E43-C869-4826-B15D-F12A2C17978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5" name="Text Box 15">
          <a:extLst>
            <a:ext uri="{FF2B5EF4-FFF2-40B4-BE49-F238E27FC236}">
              <a16:creationId xmlns:a16="http://schemas.microsoft.com/office/drawing/2014/main" id="{49149808-97F2-4B73-B738-F881C81CD5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6" name="Text Box 15">
          <a:extLst>
            <a:ext uri="{FF2B5EF4-FFF2-40B4-BE49-F238E27FC236}">
              <a16:creationId xmlns:a16="http://schemas.microsoft.com/office/drawing/2014/main" id="{F54A153D-A28D-494F-97A0-592AF932F8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7" name="Text Box 15">
          <a:extLst>
            <a:ext uri="{FF2B5EF4-FFF2-40B4-BE49-F238E27FC236}">
              <a16:creationId xmlns:a16="http://schemas.microsoft.com/office/drawing/2014/main" id="{9CD1B63D-853F-4873-9E3E-BF3C06437F7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8" name="Text Box 15">
          <a:extLst>
            <a:ext uri="{FF2B5EF4-FFF2-40B4-BE49-F238E27FC236}">
              <a16:creationId xmlns:a16="http://schemas.microsoft.com/office/drawing/2014/main" id="{8C132C33-633D-49E2-AC1E-3D9F8463CA2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9" name="Text Box 15">
          <a:extLst>
            <a:ext uri="{FF2B5EF4-FFF2-40B4-BE49-F238E27FC236}">
              <a16:creationId xmlns:a16="http://schemas.microsoft.com/office/drawing/2014/main" id="{B56DEC58-8FF0-41D2-80D4-F7FE1ED2E8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0" name="Text Box 15">
          <a:extLst>
            <a:ext uri="{FF2B5EF4-FFF2-40B4-BE49-F238E27FC236}">
              <a16:creationId xmlns:a16="http://schemas.microsoft.com/office/drawing/2014/main" id="{C58180E3-C25B-4450-A4DB-BC43A6DD8A0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1" name="Text Box 15">
          <a:extLst>
            <a:ext uri="{FF2B5EF4-FFF2-40B4-BE49-F238E27FC236}">
              <a16:creationId xmlns:a16="http://schemas.microsoft.com/office/drawing/2014/main" id="{2EE3095B-F2A9-4ECA-B649-704E51F5B8F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2" name="Text Box 15">
          <a:extLst>
            <a:ext uri="{FF2B5EF4-FFF2-40B4-BE49-F238E27FC236}">
              <a16:creationId xmlns:a16="http://schemas.microsoft.com/office/drawing/2014/main" id="{440405A5-62B7-4FD1-B157-5D98AD558B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3" name="Text Box 15">
          <a:extLst>
            <a:ext uri="{FF2B5EF4-FFF2-40B4-BE49-F238E27FC236}">
              <a16:creationId xmlns:a16="http://schemas.microsoft.com/office/drawing/2014/main" id="{7951E66E-5E7F-4128-8831-BFDE6399D8B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4" name="Text Box 15">
          <a:extLst>
            <a:ext uri="{FF2B5EF4-FFF2-40B4-BE49-F238E27FC236}">
              <a16:creationId xmlns:a16="http://schemas.microsoft.com/office/drawing/2014/main" id="{46D98F1C-6A21-4350-8E43-80CEB233196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5" name="Text Box 15">
          <a:extLst>
            <a:ext uri="{FF2B5EF4-FFF2-40B4-BE49-F238E27FC236}">
              <a16:creationId xmlns:a16="http://schemas.microsoft.com/office/drawing/2014/main" id="{3E4B4B7A-F047-4141-BA66-E77D00C8D30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6" name="Text Box 15">
          <a:extLst>
            <a:ext uri="{FF2B5EF4-FFF2-40B4-BE49-F238E27FC236}">
              <a16:creationId xmlns:a16="http://schemas.microsoft.com/office/drawing/2014/main" id="{730E484B-A894-401D-A643-D37F52FE37A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7" name="Text Box 15">
          <a:extLst>
            <a:ext uri="{FF2B5EF4-FFF2-40B4-BE49-F238E27FC236}">
              <a16:creationId xmlns:a16="http://schemas.microsoft.com/office/drawing/2014/main" id="{026B19A2-4374-400A-A800-6678B689B78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8" name="Text Box 15">
          <a:extLst>
            <a:ext uri="{FF2B5EF4-FFF2-40B4-BE49-F238E27FC236}">
              <a16:creationId xmlns:a16="http://schemas.microsoft.com/office/drawing/2014/main" id="{AE8918E9-3BA8-4433-B439-8D9D4ABBE5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9" name="Text Box 15">
          <a:extLst>
            <a:ext uri="{FF2B5EF4-FFF2-40B4-BE49-F238E27FC236}">
              <a16:creationId xmlns:a16="http://schemas.microsoft.com/office/drawing/2014/main" id="{C05D994A-7753-4F63-B4D1-0778142CB73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0" name="Text Box 15">
          <a:extLst>
            <a:ext uri="{FF2B5EF4-FFF2-40B4-BE49-F238E27FC236}">
              <a16:creationId xmlns:a16="http://schemas.microsoft.com/office/drawing/2014/main" id="{4701268A-1011-49B8-9E65-7DC2405137E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1" name="Text Box 15">
          <a:extLst>
            <a:ext uri="{FF2B5EF4-FFF2-40B4-BE49-F238E27FC236}">
              <a16:creationId xmlns:a16="http://schemas.microsoft.com/office/drawing/2014/main" id="{0A0F1BB6-20CD-4FC6-857B-7D716AC3165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2" name="Text Box 15">
          <a:extLst>
            <a:ext uri="{FF2B5EF4-FFF2-40B4-BE49-F238E27FC236}">
              <a16:creationId xmlns:a16="http://schemas.microsoft.com/office/drawing/2014/main" id="{252DB918-6018-4C75-84ED-DEC6B2C475A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3" name="Text Box 15">
          <a:extLst>
            <a:ext uri="{FF2B5EF4-FFF2-40B4-BE49-F238E27FC236}">
              <a16:creationId xmlns:a16="http://schemas.microsoft.com/office/drawing/2014/main" id="{F639F68A-9FA1-42E5-87B2-A274CD38B6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4" name="Text Box 15">
          <a:extLst>
            <a:ext uri="{FF2B5EF4-FFF2-40B4-BE49-F238E27FC236}">
              <a16:creationId xmlns:a16="http://schemas.microsoft.com/office/drawing/2014/main" id="{27EB7707-1FBE-422F-8BF0-539E0F9A6D0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5" name="Text Box 15">
          <a:extLst>
            <a:ext uri="{FF2B5EF4-FFF2-40B4-BE49-F238E27FC236}">
              <a16:creationId xmlns:a16="http://schemas.microsoft.com/office/drawing/2014/main" id="{D62CD0B1-E71B-4F26-901D-3CC8300B5A5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6" name="Text Box 15">
          <a:extLst>
            <a:ext uri="{FF2B5EF4-FFF2-40B4-BE49-F238E27FC236}">
              <a16:creationId xmlns:a16="http://schemas.microsoft.com/office/drawing/2014/main" id="{8F15F506-FB52-411A-897A-242299715CE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7" name="Text Box 15">
          <a:extLst>
            <a:ext uri="{FF2B5EF4-FFF2-40B4-BE49-F238E27FC236}">
              <a16:creationId xmlns:a16="http://schemas.microsoft.com/office/drawing/2014/main" id="{B06C3EE0-608B-484D-9828-EE406608A3D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8" name="Text Box 15">
          <a:extLst>
            <a:ext uri="{FF2B5EF4-FFF2-40B4-BE49-F238E27FC236}">
              <a16:creationId xmlns:a16="http://schemas.microsoft.com/office/drawing/2014/main" id="{23FC20F7-6DB1-4A84-9B4F-2C5E79D4CA2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9" name="Text Box 15">
          <a:extLst>
            <a:ext uri="{FF2B5EF4-FFF2-40B4-BE49-F238E27FC236}">
              <a16:creationId xmlns:a16="http://schemas.microsoft.com/office/drawing/2014/main" id="{545B1CB5-696B-40E8-B081-5658DF8D5DD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0" name="Text Box 15">
          <a:extLst>
            <a:ext uri="{FF2B5EF4-FFF2-40B4-BE49-F238E27FC236}">
              <a16:creationId xmlns:a16="http://schemas.microsoft.com/office/drawing/2014/main" id="{FFA207DD-3028-4B8B-93C1-298A2C608EB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1" name="Text Box 15">
          <a:extLst>
            <a:ext uri="{FF2B5EF4-FFF2-40B4-BE49-F238E27FC236}">
              <a16:creationId xmlns:a16="http://schemas.microsoft.com/office/drawing/2014/main" id="{E6A357B9-A7D8-43B1-B297-6CD6E555244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2" name="Text Box 15">
          <a:extLst>
            <a:ext uri="{FF2B5EF4-FFF2-40B4-BE49-F238E27FC236}">
              <a16:creationId xmlns:a16="http://schemas.microsoft.com/office/drawing/2014/main" id="{6CC08EE7-E8B2-4A9F-93FF-4DBC17F0D1D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3" name="Text Box 15">
          <a:extLst>
            <a:ext uri="{FF2B5EF4-FFF2-40B4-BE49-F238E27FC236}">
              <a16:creationId xmlns:a16="http://schemas.microsoft.com/office/drawing/2014/main" id="{B9DBF999-EB51-4709-8037-2A43A28CD3C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4" name="Text Box 15">
          <a:extLst>
            <a:ext uri="{FF2B5EF4-FFF2-40B4-BE49-F238E27FC236}">
              <a16:creationId xmlns:a16="http://schemas.microsoft.com/office/drawing/2014/main" id="{F47930C9-876D-4CA8-9E6C-8C6F7E5D826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5" name="Text Box 15">
          <a:extLst>
            <a:ext uri="{FF2B5EF4-FFF2-40B4-BE49-F238E27FC236}">
              <a16:creationId xmlns:a16="http://schemas.microsoft.com/office/drawing/2014/main" id="{23B3EEEA-1FE8-4722-82AF-B42896631DA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6" name="Text Box 15">
          <a:extLst>
            <a:ext uri="{FF2B5EF4-FFF2-40B4-BE49-F238E27FC236}">
              <a16:creationId xmlns:a16="http://schemas.microsoft.com/office/drawing/2014/main" id="{431D316F-B614-484C-A8A6-EF9C94BA986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7" name="Text Box 15">
          <a:extLst>
            <a:ext uri="{FF2B5EF4-FFF2-40B4-BE49-F238E27FC236}">
              <a16:creationId xmlns:a16="http://schemas.microsoft.com/office/drawing/2014/main" id="{6B1E9000-0C4D-44E9-917F-0C756A1D68F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8" name="Text Box 15">
          <a:extLst>
            <a:ext uri="{FF2B5EF4-FFF2-40B4-BE49-F238E27FC236}">
              <a16:creationId xmlns:a16="http://schemas.microsoft.com/office/drawing/2014/main" id="{CB91D0BF-F225-431B-A984-CAD1C4D2A90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9" name="Text Box 15">
          <a:extLst>
            <a:ext uri="{FF2B5EF4-FFF2-40B4-BE49-F238E27FC236}">
              <a16:creationId xmlns:a16="http://schemas.microsoft.com/office/drawing/2014/main" id="{AA207C33-6E8E-4A3C-8C5D-3890F81CEDE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0" name="Text Box 15">
          <a:extLst>
            <a:ext uri="{FF2B5EF4-FFF2-40B4-BE49-F238E27FC236}">
              <a16:creationId xmlns:a16="http://schemas.microsoft.com/office/drawing/2014/main" id="{F41CD3AB-0563-414F-83C4-9C74A54A08E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1" name="Text Box 15">
          <a:extLst>
            <a:ext uri="{FF2B5EF4-FFF2-40B4-BE49-F238E27FC236}">
              <a16:creationId xmlns:a16="http://schemas.microsoft.com/office/drawing/2014/main" id="{3B07EDDD-B5E1-4CED-904F-5B71F501954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2" name="Text Box 15">
          <a:extLst>
            <a:ext uri="{FF2B5EF4-FFF2-40B4-BE49-F238E27FC236}">
              <a16:creationId xmlns:a16="http://schemas.microsoft.com/office/drawing/2014/main" id="{77AAF7EC-A7E6-4B8D-A7C7-BC4F47F1E4C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3" name="Text Box 15">
          <a:extLst>
            <a:ext uri="{FF2B5EF4-FFF2-40B4-BE49-F238E27FC236}">
              <a16:creationId xmlns:a16="http://schemas.microsoft.com/office/drawing/2014/main" id="{08D0DD17-81A0-4EDC-8EEF-BEF8803D59D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4" name="Text Box 15">
          <a:extLst>
            <a:ext uri="{FF2B5EF4-FFF2-40B4-BE49-F238E27FC236}">
              <a16:creationId xmlns:a16="http://schemas.microsoft.com/office/drawing/2014/main" id="{2C078E2F-7121-4E27-9CE6-B81E086069F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5" name="Text Box 15">
          <a:extLst>
            <a:ext uri="{FF2B5EF4-FFF2-40B4-BE49-F238E27FC236}">
              <a16:creationId xmlns:a16="http://schemas.microsoft.com/office/drawing/2014/main" id="{CCB5BEBD-55E1-4C61-91CA-048E4B5FB84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6" name="Text Box 15">
          <a:extLst>
            <a:ext uri="{FF2B5EF4-FFF2-40B4-BE49-F238E27FC236}">
              <a16:creationId xmlns:a16="http://schemas.microsoft.com/office/drawing/2014/main" id="{A390FAAB-FF51-4DC0-A68E-DC3BE52E3F1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7" name="Text Box 15">
          <a:extLst>
            <a:ext uri="{FF2B5EF4-FFF2-40B4-BE49-F238E27FC236}">
              <a16:creationId xmlns:a16="http://schemas.microsoft.com/office/drawing/2014/main" id="{D09DCF6A-403B-4B3B-917F-B68DAF00084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8" name="Text Box 15">
          <a:extLst>
            <a:ext uri="{FF2B5EF4-FFF2-40B4-BE49-F238E27FC236}">
              <a16:creationId xmlns:a16="http://schemas.microsoft.com/office/drawing/2014/main" id="{7B6BF337-8D21-4BA0-AD25-852C0E95858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9" name="Text Box 15">
          <a:extLst>
            <a:ext uri="{FF2B5EF4-FFF2-40B4-BE49-F238E27FC236}">
              <a16:creationId xmlns:a16="http://schemas.microsoft.com/office/drawing/2014/main" id="{91CEA7BA-0216-4974-B558-C2AAD3828C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0" name="Text Box 15">
          <a:extLst>
            <a:ext uri="{FF2B5EF4-FFF2-40B4-BE49-F238E27FC236}">
              <a16:creationId xmlns:a16="http://schemas.microsoft.com/office/drawing/2014/main" id="{07D5CDFA-E1B8-4B2E-9780-16AC3C94ABF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1" name="Text Box 15">
          <a:extLst>
            <a:ext uri="{FF2B5EF4-FFF2-40B4-BE49-F238E27FC236}">
              <a16:creationId xmlns:a16="http://schemas.microsoft.com/office/drawing/2014/main" id="{10563D1E-EB87-41EC-B2FF-7D928E1BE0E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2" name="Text Box 15">
          <a:extLst>
            <a:ext uri="{FF2B5EF4-FFF2-40B4-BE49-F238E27FC236}">
              <a16:creationId xmlns:a16="http://schemas.microsoft.com/office/drawing/2014/main" id="{FCBFD1AB-82BF-4EDF-8BD4-BE8BC9E1CA6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3" name="Text Box 15">
          <a:extLst>
            <a:ext uri="{FF2B5EF4-FFF2-40B4-BE49-F238E27FC236}">
              <a16:creationId xmlns:a16="http://schemas.microsoft.com/office/drawing/2014/main" id="{089885B0-8E57-4C19-AE9E-2E287B40203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4" name="Text Box 15">
          <a:extLst>
            <a:ext uri="{FF2B5EF4-FFF2-40B4-BE49-F238E27FC236}">
              <a16:creationId xmlns:a16="http://schemas.microsoft.com/office/drawing/2014/main" id="{454A53A6-8852-467E-A898-ADFDAAF39CB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5" name="Text Box 15">
          <a:extLst>
            <a:ext uri="{FF2B5EF4-FFF2-40B4-BE49-F238E27FC236}">
              <a16:creationId xmlns:a16="http://schemas.microsoft.com/office/drawing/2014/main" id="{6BA7CDCB-C84E-46B5-AE1F-722E9077E2C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6" name="Text Box 15">
          <a:extLst>
            <a:ext uri="{FF2B5EF4-FFF2-40B4-BE49-F238E27FC236}">
              <a16:creationId xmlns:a16="http://schemas.microsoft.com/office/drawing/2014/main" id="{9BB01645-30A4-4BAA-A463-2561CAD7BC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7" name="Text Box 15">
          <a:extLst>
            <a:ext uri="{FF2B5EF4-FFF2-40B4-BE49-F238E27FC236}">
              <a16:creationId xmlns:a16="http://schemas.microsoft.com/office/drawing/2014/main" id="{3A14B34C-27ED-4075-95CE-1041206B02B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8" name="Text Box 15">
          <a:extLst>
            <a:ext uri="{FF2B5EF4-FFF2-40B4-BE49-F238E27FC236}">
              <a16:creationId xmlns:a16="http://schemas.microsoft.com/office/drawing/2014/main" id="{DC08961C-1358-4B32-A07E-D7C28A14BD3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9" name="Text Box 15">
          <a:extLst>
            <a:ext uri="{FF2B5EF4-FFF2-40B4-BE49-F238E27FC236}">
              <a16:creationId xmlns:a16="http://schemas.microsoft.com/office/drawing/2014/main" id="{8342424E-7303-4F9E-ABB9-2D7E18B9F4E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0" name="Text Box 15">
          <a:extLst>
            <a:ext uri="{FF2B5EF4-FFF2-40B4-BE49-F238E27FC236}">
              <a16:creationId xmlns:a16="http://schemas.microsoft.com/office/drawing/2014/main" id="{BEDE60A6-C2B8-4DE5-AFA3-22881D6E440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1" name="Text Box 15">
          <a:extLst>
            <a:ext uri="{FF2B5EF4-FFF2-40B4-BE49-F238E27FC236}">
              <a16:creationId xmlns:a16="http://schemas.microsoft.com/office/drawing/2014/main" id="{C15153AB-D193-41BD-BE69-4D4C4CF6EF1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2" name="Text Box 15">
          <a:extLst>
            <a:ext uri="{FF2B5EF4-FFF2-40B4-BE49-F238E27FC236}">
              <a16:creationId xmlns:a16="http://schemas.microsoft.com/office/drawing/2014/main" id="{561EFF2F-E612-486D-B690-F196A396C22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3" name="Text Box 15">
          <a:extLst>
            <a:ext uri="{FF2B5EF4-FFF2-40B4-BE49-F238E27FC236}">
              <a16:creationId xmlns:a16="http://schemas.microsoft.com/office/drawing/2014/main" id="{8CF951E1-5EE6-466B-BB42-8BD84D51C56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4" name="Text Box 15">
          <a:extLst>
            <a:ext uri="{FF2B5EF4-FFF2-40B4-BE49-F238E27FC236}">
              <a16:creationId xmlns:a16="http://schemas.microsoft.com/office/drawing/2014/main" id="{D5D1493B-4266-4E0D-9C8D-910821D4E19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5" name="Text Box 15">
          <a:extLst>
            <a:ext uri="{FF2B5EF4-FFF2-40B4-BE49-F238E27FC236}">
              <a16:creationId xmlns:a16="http://schemas.microsoft.com/office/drawing/2014/main" id="{4082BD94-7F84-451C-A2CC-5A4E30B256B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6" name="Text Box 15">
          <a:extLst>
            <a:ext uri="{FF2B5EF4-FFF2-40B4-BE49-F238E27FC236}">
              <a16:creationId xmlns:a16="http://schemas.microsoft.com/office/drawing/2014/main" id="{CD6F1E19-96BB-49D4-8C55-81E60CF2CED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7" name="Text Box 15">
          <a:extLst>
            <a:ext uri="{FF2B5EF4-FFF2-40B4-BE49-F238E27FC236}">
              <a16:creationId xmlns:a16="http://schemas.microsoft.com/office/drawing/2014/main" id="{38470E16-30E3-4123-926A-C6DD4F03CF3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8" name="Text Box 15">
          <a:extLst>
            <a:ext uri="{FF2B5EF4-FFF2-40B4-BE49-F238E27FC236}">
              <a16:creationId xmlns:a16="http://schemas.microsoft.com/office/drawing/2014/main" id="{43B4ED96-C3D4-40EF-9634-B11BBB3034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9" name="Text Box 15">
          <a:extLst>
            <a:ext uri="{FF2B5EF4-FFF2-40B4-BE49-F238E27FC236}">
              <a16:creationId xmlns:a16="http://schemas.microsoft.com/office/drawing/2014/main" id="{D3AE12A2-213B-48BD-B33B-BF4A5199C33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0" name="Text Box 15">
          <a:extLst>
            <a:ext uri="{FF2B5EF4-FFF2-40B4-BE49-F238E27FC236}">
              <a16:creationId xmlns:a16="http://schemas.microsoft.com/office/drawing/2014/main" id="{87D18AF7-692F-4A88-9C1F-E9E30F871F8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1" name="Text Box 15">
          <a:extLst>
            <a:ext uri="{FF2B5EF4-FFF2-40B4-BE49-F238E27FC236}">
              <a16:creationId xmlns:a16="http://schemas.microsoft.com/office/drawing/2014/main" id="{7853A131-AABD-46F1-B27F-E38857BC2AA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2" name="Text Box 15">
          <a:extLst>
            <a:ext uri="{FF2B5EF4-FFF2-40B4-BE49-F238E27FC236}">
              <a16:creationId xmlns:a16="http://schemas.microsoft.com/office/drawing/2014/main" id="{183CE4E5-A081-4C54-AB60-6A5F76DFD37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3" name="Text Box 15">
          <a:extLst>
            <a:ext uri="{FF2B5EF4-FFF2-40B4-BE49-F238E27FC236}">
              <a16:creationId xmlns:a16="http://schemas.microsoft.com/office/drawing/2014/main" id="{712A83D9-8E3B-4121-8BE9-756E60F9B0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4" name="Text Box 15">
          <a:extLst>
            <a:ext uri="{FF2B5EF4-FFF2-40B4-BE49-F238E27FC236}">
              <a16:creationId xmlns:a16="http://schemas.microsoft.com/office/drawing/2014/main" id="{3ACE74CD-300C-47F6-AD08-4F813DA7945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5" name="Text Box 15">
          <a:extLst>
            <a:ext uri="{FF2B5EF4-FFF2-40B4-BE49-F238E27FC236}">
              <a16:creationId xmlns:a16="http://schemas.microsoft.com/office/drawing/2014/main" id="{EB41849E-BFC3-49BC-B3A7-024CBB52877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6" name="Text Box 15">
          <a:extLst>
            <a:ext uri="{FF2B5EF4-FFF2-40B4-BE49-F238E27FC236}">
              <a16:creationId xmlns:a16="http://schemas.microsoft.com/office/drawing/2014/main" id="{9FC74EC2-DBB6-4ECC-8D80-1BB680C7F8B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7" name="Text Box 15">
          <a:extLst>
            <a:ext uri="{FF2B5EF4-FFF2-40B4-BE49-F238E27FC236}">
              <a16:creationId xmlns:a16="http://schemas.microsoft.com/office/drawing/2014/main" id="{F8324DA5-BE03-41B0-B1DE-FA9AE5814C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8" name="Text Box 15">
          <a:extLst>
            <a:ext uri="{FF2B5EF4-FFF2-40B4-BE49-F238E27FC236}">
              <a16:creationId xmlns:a16="http://schemas.microsoft.com/office/drawing/2014/main" id="{75C77521-2FDC-4DA0-BA16-083EBCC48A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9" name="Text Box 15">
          <a:extLst>
            <a:ext uri="{FF2B5EF4-FFF2-40B4-BE49-F238E27FC236}">
              <a16:creationId xmlns:a16="http://schemas.microsoft.com/office/drawing/2014/main" id="{641121CC-8CB5-423B-9B0D-A2198E6DD8A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0" name="Text Box 15">
          <a:extLst>
            <a:ext uri="{FF2B5EF4-FFF2-40B4-BE49-F238E27FC236}">
              <a16:creationId xmlns:a16="http://schemas.microsoft.com/office/drawing/2014/main" id="{E53F0CEF-DA7C-4F1D-BCC1-AB68A211A1D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1" name="Text Box 15">
          <a:extLst>
            <a:ext uri="{FF2B5EF4-FFF2-40B4-BE49-F238E27FC236}">
              <a16:creationId xmlns:a16="http://schemas.microsoft.com/office/drawing/2014/main" id="{543079F0-CE20-4BD0-9215-3D0127E0BE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2" name="Text Box 15">
          <a:extLst>
            <a:ext uri="{FF2B5EF4-FFF2-40B4-BE49-F238E27FC236}">
              <a16:creationId xmlns:a16="http://schemas.microsoft.com/office/drawing/2014/main" id="{02481106-BB22-4FEC-BD0B-D52E00419F3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3" name="Text Box 15">
          <a:extLst>
            <a:ext uri="{FF2B5EF4-FFF2-40B4-BE49-F238E27FC236}">
              <a16:creationId xmlns:a16="http://schemas.microsoft.com/office/drawing/2014/main" id="{FCBE65C2-CD71-4B83-B79A-3A07E1BD94D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4" name="Text Box 15">
          <a:extLst>
            <a:ext uri="{FF2B5EF4-FFF2-40B4-BE49-F238E27FC236}">
              <a16:creationId xmlns:a16="http://schemas.microsoft.com/office/drawing/2014/main" id="{524F75AE-5849-4BAC-B704-C477CB9FF9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5" name="Text Box 15">
          <a:extLst>
            <a:ext uri="{FF2B5EF4-FFF2-40B4-BE49-F238E27FC236}">
              <a16:creationId xmlns:a16="http://schemas.microsoft.com/office/drawing/2014/main" id="{264C4D02-09C3-4BE7-A5E6-CC7348E88E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6" name="Text Box 15">
          <a:extLst>
            <a:ext uri="{FF2B5EF4-FFF2-40B4-BE49-F238E27FC236}">
              <a16:creationId xmlns:a16="http://schemas.microsoft.com/office/drawing/2014/main" id="{EA0BC6C8-C807-4B14-A03D-6CE6497C226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7" name="Text Box 15">
          <a:extLst>
            <a:ext uri="{FF2B5EF4-FFF2-40B4-BE49-F238E27FC236}">
              <a16:creationId xmlns:a16="http://schemas.microsoft.com/office/drawing/2014/main" id="{CA5DF672-125C-4CF2-BA28-667E48F0E93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8" name="Text Box 15">
          <a:extLst>
            <a:ext uri="{FF2B5EF4-FFF2-40B4-BE49-F238E27FC236}">
              <a16:creationId xmlns:a16="http://schemas.microsoft.com/office/drawing/2014/main" id="{350DB184-8DFF-471D-B101-EA9E050BE38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9" name="Text Box 15">
          <a:extLst>
            <a:ext uri="{FF2B5EF4-FFF2-40B4-BE49-F238E27FC236}">
              <a16:creationId xmlns:a16="http://schemas.microsoft.com/office/drawing/2014/main" id="{D442195F-649D-4CA4-BB6C-0F84A01C407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0" name="Text Box 15">
          <a:extLst>
            <a:ext uri="{FF2B5EF4-FFF2-40B4-BE49-F238E27FC236}">
              <a16:creationId xmlns:a16="http://schemas.microsoft.com/office/drawing/2014/main" id="{BC957B17-DFC1-4965-A373-351B41506C4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1" name="Text Box 15">
          <a:extLst>
            <a:ext uri="{FF2B5EF4-FFF2-40B4-BE49-F238E27FC236}">
              <a16:creationId xmlns:a16="http://schemas.microsoft.com/office/drawing/2014/main" id="{21BD441B-EB8B-4483-BEF1-407D377E0A0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2" name="Text Box 15">
          <a:extLst>
            <a:ext uri="{FF2B5EF4-FFF2-40B4-BE49-F238E27FC236}">
              <a16:creationId xmlns:a16="http://schemas.microsoft.com/office/drawing/2014/main" id="{F0F5E6C8-2166-4C6C-85BF-5C9E211C39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3" name="Text Box 15">
          <a:extLst>
            <a:ext uri="{FF2B5EF4-FFF2-40B4-BE49-F238E27FC236}">
              <a16:creationId xmlns:a16="http://schemas.microsoft.com/office/drawing/2014/main" id="{1734FDB0-419D-4BB4-AE54-2A7672C2BB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4" name="Text Box 15">
          <a:extLst>
            <a:ext uri="{FF2B5EF4-FFF2-40B4-BE49-F238E27FC236}">
              <a16:creationId xmlns:a16="http://schemas.microsoft.com/office/drawing/2014/main" id="{76997358-A955-493C-A83A-035F3718580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5" name="Text Box 15">
          <a:extLst>
            <a:ext uri="{FF2B5EF4-FFF2-40B4-BE49-F238E27FC236}">
              <a16:creationId xmlns:a16="http://schemas.microsoft.com/office/drawing/2014/main" id="{CA3C26B8-A824-4E31-8CDA-663781593E0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6" name="Text Box 15">
          <a:extLst>
            <a:ext uri="{FF2B5EF4-FFF2-40B4-BE49-F238E27FC236}">
              <a16:creationId xmlns:a16="http://schemas.microsoft.com/office/drawing/2014/main" id="{DC1F0AA2-3E42-4631-8F4C-3939E8A8C6B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7" name="Text Box 15">
          <a:extLst>
            <a:ext uri="{FF2B5EF4-FFF2-40B4-BE49-F238E27FC236}">
              <a16:creationId xmlns:a16="http://schemas.microsoft.com/office/drawing/2014/main" id="{7E253477-32F0-4992-B81B-F1C99591F51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8" name="Text Box 15">
          <a:extLst>
            <a:ext uri="{FF2B5EF4-FFF2-40B4-BE49-F238E27FC236}">
              <a16:creationId xmlns:a16="http://schemas.microsoft.com/office/drawing/2014/main" id="{D8466AE0-6054-455D-B31C-AF72BDDC06C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9" name="Text Box 15">
          <a:extLst>
            <a:ext uri="{FF2B5EF4-FFF2-40B4-BE49-F238E27FC236}">
              <a16:creationId xmlns:a16="http://schemas.microsoft.com/office/drawing/2014/main" id="{ECE32A7D-2DAD-4B94-B322-8CFC5AB7B1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0" name="Text Box 15">
          <a:extLst>
            <a:ext uri="{FF2B5EF4-FFF2-40B4-BE49-F238E27FC236}">
              <a16:creationId xmlns:a16="http://schemas.microsoft.com/office/drawing/2014/main" id="{7727179D-A601-40B2-B59E-86BD42846C7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1" name="Text Box 15">
          <a:extLst>
            <a:ext uri="{FF2B5EF4-FFF2-40B4-BE49-F238E27FC236}">
              <a16:creationId xmlns:a16="http://schemas.microsoft.com/office/drawing/2014/main" id="{394B3DEC-C495-4A4D-9C75-22F3F987288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2" name="Text Box 15">
          <a:extLst>
            <a:ext uri="{FF2B5EF4-FFF2-40B4-BE49-F238E27FC236}">
              <a16:creationId xmlns:a16="http://schemas.microsoft.com/office/drawing/2014/main" id="{3D9A54AB-350F-4E07-AC77-8BF1398151D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3" name="Text Box 15">
          <a:extLst>
            <a:ext uri="{FF2B5EF4-FFF2-40B4-BE49-F238E27FC236}">
              <a16:creationId xmlns:a16="http://schemas.microsoft.com/office/drawing/2014/main" id="{4A61419B-5302-4438-804D-91682F54BA3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4" name="Text Box 15">
          <a:extLst>
            <a:ext uri="{FF2B5EF4-FFF2-40B4-BE49-F238E27FC236}">
              <a16:creationId xmlns:a16="http://schemas.microsoft.com/office/drawing/2014/main" id="{D0007D95-581A-46DC-A17B-7B1EB93A162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5" name="Text Box 15">
          <a:extLst>
            <a:ext uri="{FF2B5EF4-FFF2-40B4-BE49-F238E27FC236}">
              <a16:creationId xmlns:a16="http://schemas.microsoft.com/office/drawing/2014/main" id="{E46BF5C1-2314-4707-A1CA-C5555D78856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6" name="Text Box 15">
          <a:extLst>
            <a:ext uri="{FF2B5EF4-FFF2-40B4-BE49-F238E27FC236}">
              <a16:creationId xmlns:a16="http://schemas.microsoft.com/office/drawing/2014/main" id="{20078F47-EE17-4108-AC4A-CF66A6F97E6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7" name="Text Box 15">
          <a:extLst>
            <a:ext uri="{FF2B5EF4-FFF2-40B4-BE49-F238E27FC236}">
              <a16:creationId xmlns:a16="http://schemas.microsoft.com/office/drawing/2014/main" id="{ADCA858C-E345-4A67-BDBA-D71CA5A974F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8" name="Text Box 15">
          <a:extLst>
            <a:ext uri="{FF2B5EF4-FFF2-40B4-BE49-F238E27FC236}">
              <a16:creationId xmlns:a16="http://schemas.microsoft.com/office/drawing/2014/main" id="{D81BB838-38EB-4630-9F25-2A2E639CB6E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9" name="Text Box 15">
          <a:extLst>
            <a:ext uri="{FF2B5EF4-FFF2-40B4-BE49-F238E27FC236}">
              <a16:creationId xmlns:a16="http://schemas.microsoft.com/office/drawing/2014/main" id="{19E490B8-62B4-465C-8E82-477E59875EE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0" name="Text Box 15">
          <a:extLst>
            <a:ext uri="{FF2B5EF4-FFF2-40B4-BE49-F238E27FC236}">
              <a16:creationId xmlns:a16="http://schemas.microsoft.com/office/drawing/2014/main" id="{A0CFB007-796C-4056-9A61-8C4AFDBBEA8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1" name="Text Box 15">
          <a:extLst>
            <a:ext uri="{FF2B5EF4-FFF2-40B4-BE49-F238E27FC236}">
              <a16:creationId xmlns:a16="http://schemas.microsoft.com/office/drawing/2014/main" id="{20BE7FDA-2C12-42D4-9A9C-3DE017EB6A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2" name="Text Box 15">
          <a:extLst>
            <a:ext uri="{FF2B5EF4-FFF2-40B4-BE49-F238E27FC236}">
              <a16:creationId xmlns:a16="http://schemas.microsoft.com/office/drawing/2014/main" id="{DB5C4402-B8D8-43F3-9E69-17D268AF9EF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3" name="Text Box 15">
          <a:extLst>
            <a:ext uri="{FF2B5EF4-FFF2-40B4-BE49-F238E27FC236}">
              <a16:creationId xmlns:a16="http://schemas.microsoft.com/office/drawing/2014/main" id="{CBF3AB22-119E-41D3-8C72-E3ECA0E2D5F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4" name="Text Box 15">
          <a:extLst>
            <a:ext uri="{FF2B5EF4-FFF2-40B4-BE49-F238E27FC236}">
              <a16:creationId xmlns:a16="http://schemas.microsoft.com/office/drawing/2014/main" id="{CF717145-35D5-4B7C-AA64-DCF1B9A1A52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5" name="Text Box 15">
          <a:extLst>
            <a:ext uri="{FF2B5EF4-FFF2-40B4-BE49-F238E27FC236}">
              <a16:creationId xmlns:a16="http://schemas.microsoft.com/office/drawing/2014/main" id="{7DBEEF40-A380-4669-A646-11909181DB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6" name="Text Box 15">
          <a:extLst>
            <a:ext uri="{FF2B5EF4-FFF2-40B4-BE49-F238E27FC236}">
              <a16:creationId xmlns:a16="http://schemas.microsoft.com/office/drawing/2014/main" id="{2102EC53-C7F2-4A43-9E05-E3DC65F302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7" name="Text Box 15">
          <a:extLst>
            <a:ext uri="{FF2B5EF4-FFF2-40B4-BE49-F238E27FC236}">
              <a16:creationId xmlns:a16="http://schemas.microsoft.com/office/drawing/2014/main" id="{791337C2-392D-46AE-98A7-7DCAD960EA4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8" name="Text Box 15">
          <a:extLst>
            <a:ext uri="{FF2B5EF4-FFF2-40B4-BE49-F238E27FC236}">
              <a16:creationId xmlns:a16="http://schemas.microsoft.com/office/drawing/2014/main" id="{80A664EA-B263-4039-A623-41DB905AB27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9" name="Text Box 15">
          <a:extLst>
            <a:ext uri="{FF2B5EF4-FFF2-40B4-BE49-F238E27FC236}">
              <a16:creationId xmlns:a16="http://schemas.microsoft.com/office/drawing/2014/main" id="{A5D27A18-18D9-455D-98B5-3776C75FF00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0" name="Text Box 15">
          <a:extLst>
            <a:ext uri="{FF2B5EF4-FFF2-40B4-BE49-F238E27FC236}">
              <a16:creationId xmlns:a16="http://schemas.microsoft.com/office/drawing/2014/main" id="{E4F9974B-D65B-4F1A-879F-C88A50E79D2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1" name="Text Box 15">
          <a:extLst>
            <a:ext uri="{FF2B5EF4-FFF2-40B4-BE49-F238E27FC236}">
              <a16:creationId xmlns:a16="http://schemas.microsoft.com/office/drawing/2014/main" id="{F726DC17-E3CE-4B8D-A620-5F39CA05DCB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2" name="Text Box 15">
          <a:extLst>
            <a:ext uri="{FF2B5EF4-FFF2-40B4-BE49-F238E27FC236}">
              <a16:creationId xmlns:a16="http://schemas.microsoft.com/office/drawing/2014/main" id="{6F8A0B3C-6CEC-402E-B7E1-8ED52A1BCE5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3" name="Text Box 15">
          <a:extLst>
            <a:ext uri="{FF2B5EF4-FFF2-40B4-BE49-F238E27FC236}">
              <a16:creationId xmlns:a16="http://schemas.microsoft.com/office/drawing/2014/main" id="{1BB222A3-D424-457F-AEE7-E78FAEB381E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4" name="Text Box 15">
          <a:extLst>
            <a:ext uri="{FF2B5EF4-FFF2-40B4-BE49-F238E27FC236}">
              <a16:creationId xmlns:a16="http://schemas.microsoft.com/office/drawing/2014/main" id="{6357BF44-516E-4459-8082-131126CE24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5" name="Text Box 15">
          <a:extLst>
            <a:ext uri="{FF2B5EF4-FFF2-40B4-BE49-F238E27FC236}">
              <a16:creationId xmlns:a16="http://schemas.microsoft.com/office/drawing/2014/main" id="{E10E9A59-FF24-40A2-BAF4-2A5C09FAA97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6" name="Text Box 15">
          <a:extLst>
            <a:ext uri="{FF2B5EF4-FFF2-40B4-BE49-F238E27FC236}">
              <a16:creationId xmlns:a16="http://schemas.microsoft.com/office/drawing/2014/main" id="{B251E7C3-BEBA-4287-86B8-9048C5C01C3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7" name="Text Box 15">
          <a:extLst>
            <a:ext uri="{FF2B5EF4-FFF2-40B4-BE49-F238E27FC236}">
              <a16:creationId xmlns:a16="http://schemas.microsoft.com/office/drawing/2014/main" id="{D946505F-0251-4E42-9016-B8D2AB2AE91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8" name="Text Box 15">
          <a:extLst>
            <a:ext uri="{FF2B5EF4-FFF2-40B4-BE49-F238E27FC236}">
              <a16:creationId xmlns:a16="http://schemas.microsoft.com/office/drawing/2014/main" id="{6DE0CC2B-71D2-415D-AA83-9547057DE4E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9" name="Text Box 15">
          <a:extLst>
            <a:ext uri="{FF2B5EF4-FFF2-40B4-BE49-F238E27FC236}">
              <a16:creationId xmlns:a16="http://schemas.microsoft.com/office/drawing/2014/main" id="{B2698F05-5818-4CE5-8073-110311EE828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0" name="Text Box 15">
          <a:extLst>
            <a:ext uri="{FF2B5EF4-FFF2-40B4-BE49-F238E27FC236}">
              <a16:creationId xmlns:a16="http://schemas.microsoft.com/office/drawing/2014/main" id="{3156D217-A050-450E-BF16-28241752C9E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1" name="Text Box 15">
          <a:extLst>
            <a:ext uri="{FF2B5EF4-FFF2-40B4-BE49-F238E27FC236}">
              <a16:creationId xmlns:a16="http://schemas.microsoft.com/office/drawing/2014/main" id="{A6D8FF89-2553-4496-9F92-E4B6C749D33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2" name="Text Box 15">
          <a:extLst>
            <a:ext uri="{FF2B5EF4-FFF2-40B4-BE49-F238E27FC236}">
              <a16:creationId xmlns:a16="http://schemas.microsoft.com/office/drawing/2014/main" id="{B53029F4-0FA5-484D-8533-F1588015F4B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3" name="Text Box 15">
          <a:extLst>
            <a:ext uri="{FF2B5EF4-FFF2-40B4-BE49-F238E27FC236}">
              <a16:creationId xmlns:a16="http://schemas.microsoft.com/office/drawing/2014/main" id="{CF5FB007-DD42-4D6A-8F2E-16EC388DE84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4" name="Text Box 15">
          <a:extLst>
            <a:ext uri="{FF2B5EF4-FFF2-40B4-BE49-F238E27FC236}">
              <a16:creationId xmlns:a16="http://schemas.microsoft.com/office/drawing/2014/main" id="{869597D4-BBBF-4D90-B613-B569B5576C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5" name="Text Box 15">
          <a:extLst>
            <a:ext uri="{FF2B5EF4-FFF2-40B4-BE49-F238E27FC236}">
              <a16:creationId xmlns:a16="http://schemas.microsoft.com/office/drawing/2014/main" id="{AF38285C-926A-4A12-A64E-EC4469BD88F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6" name="Text Box 15">
          <a:extLst>
            <a:ext uri="{FF2B5EF4-FFF2-40B4-BE49-F238E27FC236}">
              <a16:creationId xmlns:a16="http://schemas.microsoft.com/office/drawing/2014/main" id="{FBB90318-E18E-4781-AFAF-D7C060F8B13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7" name="Text Box 15">
          <a:extLst>
            <a:ext uri="{FF2B5EF4-FFF2-40B4-BE49-F238E27FC236}">
              <a16:creationId xmlns:a16="http://schemas.microsoft.com/office/drawing/2014/main" id="{C3254115-DCC5-4BC8-A4CD-63B655943E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8" name="Text Box 15">
          <a:extLst>
            <a:ext uri="{FF2B5EF4-FFF2-40B4-BE49-F238E27FC236}">
              <a16:creationId xmlns:a16="http://schemas.microsoft.com/office/drawing/2014/main" id="{858A20FE-C9E7-4ED2-963D-0664AB3C16E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9" name="Text Box 15">
          <a:extLst>
            <a:ext uri="{FF2B5EF4-FFF2-40B4-BE49-F238E27FC236}">
              <a16:creationId xmlns:a16="http://schemas.microsoft.com/office/drawing/2014/main" id="{27D332B0-E03A-43D6-A6DB-B6850A3B4E2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0" name="Text Box 15">
          <a:extLst>
            <a:ext uri="{FF2B5EF4-FFF2-40B4-BE49-F238E27FC236}">
              <a16:creationId xmlns:a16="http://schemas.microsoft.com/office/drawing/2014/main" id="{BB054661-C9CB-499D-A300-193BE8C31B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1" name="Text Box 15">
          <a:extLst>
            <a:ext uri="{FF2B5EF4-FFF2-40B4-BE49-F238E27FC236}">
              <a16:creationId xmlns:a16="http://schemas.microsoft.com/office/drawing/2014/main" id="{17DC6F06-30F3-4BAB-8F9E-5DDB933553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2" name="Text Box 15">
          <a:extLst>
            <a:ext uri="{FF2B5EF4-FFF2-40B4-BE49-F238E27FC236}">
              <a16:creationId xmlns:a16="http://schemas.microsoft.com/office/drawing/2014/main" id="{07E68C49-7254-40F5-87AA-5F6E8EBD5B6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3" name="Text Box 15">
          <a:extLst>
            <a:ext uri="{FF2B5EF4-FFF2-40B4-BE49-F238E27FC236}">
              <a16:creationId xmlns:a16="http://schemas.microsoft.com/office/drawing/2014/main" id="{C503DD17-67E2-4F16-BD31-7D4B48F63B0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4" name="Text Box 15">
          <a:extLst>
            <a:ext uri="{FF2B5EF4-FFF2-40B4-BE49-F238E27FC236}">
              <a16:creationId xmlns:a16="http://schemas.microsoft.com/office/drawing/2014/main" id="{31FA2803-4869-45EC-9F78-B4EDAFC41EA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5" name="Text Box 15">
          <a:extLst>
            <a:ext uri="{FF2B5EF4-FFF2-40B4-BE49-F238E27FC236}">
              <a16:creationId xmlns:a16="http://schemas.microsoft.com/office/drawing/2014/main" id="{BA0BCEE2-6D2D-4B69-8ACF-36684A5A771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6" name="Text Box 15">
          <a:extLst>
            <a:ext uri="{FF2B5EF4-FFF2-40B4-BE49-F238E27FC236}">
              <a16:creationId xmlns:a16="http://schemas.microsoft.com/office/drawing/2014/main" id="{076B242A-AF39-458F-A72B-CA0F11DB46D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7" name="Text Box 15">
          <a:extLst>
            <a:ext uri="{FF2B5EF4-FFF2-40B4-BE49-F238E27FC236}">
              <a16:creationId xmlns:a16="http://schemas.microsoft.com/office/drawing/2014/main" id="{98D060A8-DDE1-4B04-BDE3-D2AA29D2B76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8" name="Text Box 15">
          <a:extLst>
            <a:ext uri="{FF2B5EF4-FFF2-40B4-BE49-F238E27FC236}">
              <a16:creationId xmlns:a16="http://schemas.microsoft.com/office/drawing/2014/main" id="{F283D01D-E985-4DEE-8207-FA2C0E0032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9" name="Text Box 15">
          <a:extLst>
            <a:ext uri="{FF2B5EF4-FFF2-40B4-BE49-F238E27FC236}">
              <a16:creationId xmlns:a16="http://schemas.microsoft.com/office/drawing/2014/main" id="{251841F3-228E-4C93-BD99-42DCC569D0A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0" name="Text Box 15">
          <a:extLst>
            <a:ext uri="{FF2B5EF4-FFF2-40B4-BE49-F238E27FC236}">
              <a16:creationId xmlns:a16="http://schemas.microsoft.com/office/drawing/2014/main" id="{860DBDBB-FA7C-427D-943A-CABA0622136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1" name="Text Box 15">
          <a:extLst>
            <a:ext uri="{FF2B5EF4-FFF2-40B4-BE49-F238E27FC236}">
              <a16:creationId xmlns:a16="http://schemas.microsoft.com/office/drawing/2014/main" id="{B279DFD3-4D77-4918-ACE0-5E43AFC6BAA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2" name="Text Box 15">
          <a:extLst>
            <a:ext uri="{FF2B5EF4-FFF2-40B4-BE49-F238E27FC236}">
              <a16:creationId xmlns:a16="http://schemas.microsoft.com/office/drawing/2014/main" id="{BC848B86-216C-4DCF-946F-537CE51CD2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3" name="Text Box 15">
          <a:extLst>
            <a:ext uri="{FF2B5EF4-FFF2-40B4-BE49-F238E27FC236}">
              <a16:creationId xmlns:a16="http://schemas.microsoft.com/office/drawing/2014/main" id="{6E3AD56E-5370-4F57-A205-05891EC8D36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4" name="Text Box 15">
          <a:extLst>
            <a:ext uri="{FF2B5EF4-FFF2-40B4-BE49-F238E27FC236}">
              <a16:creationId xmlns:a16="http://schemas.microsoft.com/office/drawing/2014/main" id="{C9834F82-6AC6-41E2-A73B-8569570AD39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5" name="Text Box 15">
          <a:extLst>
            <a:ext uri="{FF2B5EF4-FFF2-40B4-BE49-F238E27FC236}">
              <a16:creationId xmlns:a16="http://schemas.microsoft.com/office/drawing/2014/main" id="{8BAA2D36-2607-4206-908B-39462E80224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6" name="Text Box 15">
          <a:extLst>
            <a:ext uri="{FF2B5EF4-FFF2-40B4-BE49-F238E27FC236}">
              <a16:creationId xmlns:a16="http://schemas.microsoft.com/office/drawing/2014/main" id="{5115C98C-CBF4-4767-8070-92BF7BEBC2B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7" name="Text Box 15">
          <a:extLst>
            <a:ext uri="{FF2B5EF4-FFF2-40B4-BE49-F238E27FC236}">
              <a16:creationId xmlns:a16="http://schemas.microsoft.com/office/drawing/2014/main" id="{8A47CDFC-FAA0-40D7-AB43-C9228BB97C0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8" name="Text Box 15">
          <a:extLst>
            <a:ext uri="{FF2B5EF4-FFF2-40B4-BE49-F238E27FC236}">
              <a16:creationId xmlns:a16="http://schemas.microsoft.com/office/drawing/2014/main" id="{3827F4C9-872D-4221-89B7-D53527857C5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9" name="Text Box 15">
          <a:extLst>
            <a:ext uri="{FF2B5EF4-FFF2-40B4-BE49-F238E27FC236}">
              <a16:creationId xmlns:a16="http://schemas.microsoft.com/office/drawing/2014/main" id="{9B5C71D6-3BAB-495B-BB84-23F7DF107F7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0" name="Text Box 15">
          <a:extLst>
            <a:ext uri="{FF2B5EF4-FFF2-40B4-BE49-F238E27FC236}">
              <a16:creationId xmlns:a16="http://schemas.microsoft.com/office/drawing/2014/main" id="{310D958D-16B4-4223-A6C0-B0643CA552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1" name="Text Box 15">
          <a:extLst>
            <a:ext uri="{FF2B5EF4-FFF2-40B4-BE49-F238E27FC236}">
              <a16:creationId xmlns:a16="http://schemas.microsoft.com/office/drawing/2014/main" id="{DC8A8A41-EC0F-4A22-9FD2-19507DBFF1A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2" name="Text Box 15">
          <a:extLst>
            <a:ext uri="{FF2B5EF4-FFF2-40B4-BE49-F238E27FC236}">
              <a16:creationId xmlns:a16="http://schemas.microsoft.com/office/drawing/2014/main" id="{1C67BC4E-2704-471E-AFD1-8108FB8B2B7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3" name="Text Box 15">
          <a:extLst>
            <a:ext uri="{FF2B5EF4-FFF2-40B4-BE49-F238E27FC236}">
              <a16:creationId xmlns:a16="http://schemas.microsoft.com/office/drawing/2014/main" id="{390F2717-EDEE-46F8-8822-741DD17A0B8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4" name="Text Box 15">
          <a:extLst>
            <a:ext uri="{FF2B5EF4-FFF2-40B4-BE49-F238E27FC236}">
              <a16:creationId xmlns:a16="http://schemas.microsoft.com/office/drawing/2014/main" id="{E0C2CB8B-E5F7-4054-AF0D-FBA0B902CE0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5" name="Text Box 15">
          <a:extLst>
            <a:ext uri="{FF2B5EF4-FFF2-40B4-BE49-F238E27FC236}">
              <a16:creationId xmlns:a16="http://schemas.microsoft.com/office/drawing/2014/main" id="{63723085-31D1-47F2-890C-D09B670699C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6" name="Text Box 15">
          <a:extLst>
            <a:ext uri="{FF2B5EF4-FFF2-40B4-BE49-F238E27FC236}">
              <a16:creationId xmlns:a16="http://schemas.microsoft.com/office/drawing/2014/main" id="{DB452580-EF71-43A0-BBC2-897CA9DEE28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7" name="Text Box 15">
          <a:extLst>
            <a:ext uri="{FF2B5EF4-FFF2-40B4-BE49-F238E27FC236}">
              <a16:creationId xmlns:a16="http://schemas.microsoft.com/office/drawing/2014/main" id="{B6F72566-85F4-4EA0-BCF6-0970C43809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8" name="Text Box 15">
          <a:extLst>
            <a:ext uri="{FF2B5EF4-FFF2-40B4-BE49-F238E27FC236}">
              <a16:creationId xmlns:a16="http://schemas.microsoft.com/office/drawing/2014/main" id="{897414C9-BD05-42A8-AECB-4EE00A1F7BF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9" name="Text Box 15">
          <a:extLst>
            <a:ext uri="{FF2B5EF4-FFF2-40B4-BE49-F238E27FC236}">
              <a16:creationId xmlns:a16="http://schemas.microsoft.com/office/drawing/2014/main" id="{33C80CB6-C77F-4964-8B19-A32925CE29E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0" name="Text Box 15">
          <a:extLst>
            <a:ext uri="{FF2B5EF4-FFF2-40B4-BE49-F238E27FC236}">
              <a16:creationId xmlns:a16="http://schemas.microsoft.com/office/drawing/2014/main" id="{D4860681-73F3-4FA3-97AC-4972FF3DE29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1" name="Text Box 15">
          <a:extLst>
            <a:ext uri="{FF2B5EF4-FFF2-40B4-BE49-F238E27FC236}">
              <a16:creationId xmlns:a16="http://schemas.microsoft.com/office/drawing/2014/main" id="{A4C42E12-6DA0-4AC9-BF29-CF5952C133A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2" name="Text Box 15">
          <a:extLst>
            <a:ext uri="{FF2B5EF4-FFF2-40B4-BE49-F238E27FC236}">
              <a16:creationId xmlns:a16="http://schemas.microsoft.com/office/drawing/2014/main" id="{852E4B91-30B5-4749-90AA-F3F18C6E65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3" name="Text Box 15">
          <a:extLst>
            <a:ext uri="{FF2B5EF4-FFF2-40B4-BE49-F238E27FC236}">
              <a16:creationId xmlns:a16="http://schemas.microsoft.com/office/drawing/2014/main" id="{6DD32E68-BD69-418B-A895-875AF4C051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4" name="Text Box 15">
          <a:extLst>
            <a:ext uri="{FF2B5EF4-FFF2-40B4-BE49-F238E27FC236}">
              <a16:creationId xmlns:a16="http://schemas.microsoft.com/office/drawing/2014/main" id="{7D5032CD-93DC-413C-AE5F-4CEC5C7B953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5" name="Text Box 15">
          <a:extLst>
            <a:ext uri="{FF2B5EF4-FFF2-40B4-BE49-F238E27FC236}">
              <a16:creationId xmlns:a16="http://schemas.microsoft.com/office/drawing/2014/main" id="{AB3DDC5F-9CB6-49BD-B27D-800DAD3ABC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6" name="Text Box 15">
          <a:extLst>
            <a:ext uri="{FF2B5EF4-FFF2-40B4-BE49-F238E27FC236}">
              <a16:creationId xmlns:a16="http://schemas.microsoft.com/office/drawing/2014/main" id="{5CD38862-8061-41A4-991E-A01FF4DCA3A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7" name="Text Box 15">
          <a:extLst>
            <a:ext uri="{FF2B5EF4-FFF2-40B4-BE49-F238E27FC236}">
              <a16:creationId xmlns:a16="http://schemas.microsoft.com/office/drawing/2014/main" id="{8F375098-B305-4F04-9496-2E165E2C8AF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8" name="Text Box 15">
          <a:extLst>
            <a:ext uri="{FF2B5EF4-FFF2-40B4-BE49-F238E27FC236}">
              <a16:creationId xmlns:a16="http://schemas.microsoft.com/office/drawing/2014/main" id="{3E733DD7-D6BA-4751-B605-3C575161323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9" name="Text Box 15">
          <a:extLst>
            <a:ext uri="{FF2B5EF4-FFF2-40B4-BE49-F238E27FC236}">
              <a16:creationId xmlns:a16="http://schemas.microsoft.com/office/drawing/2014/main" id="{284C004B-9FE1-4BD9-A7B2-3639F9D45D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0" name="Text Box 15">
          <a:extLst>
            <a:ext uri="{FF2B5EF4-FFF2-40B4-BE49-F238E27FC236}">
              <a16:creationId xmlns:a16="http://schemas.microsoft.com/office/drawing/2014/main" id="{2B0693D5-364F-4112-AACC-DC85FC7F810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1" name="Text Box 15">
          <a:extLst>
            <a:ext uri="{FF2B5EF4-FFF2-40B4-BE49-F238E27FC236}">
              <a16:creationId xmlns:a16="http://schemas.microsoft.com/office/drawing/2014/main" id="{48646F6E-F8AA-4048-9649-DB623003023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2" name="Text Box 15">
          <a:extLst>
            <a:ext uri="{FF2B5EF4-FFF2-40B4-BE49-F238E27FC236}">
              <a16:creationId xmlns:a16="http://schemas.microsoft.com/office/drawing/2014/main" id="{90148BAB-1BCB-40EE-A12F-096FFF320C4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3" name="Text Box 15">
          <a:extLst>
            <a:ext uri="{FF2B5EF4-FFF2-40B4-BE49-F238E27FC236}">
              <a16:creationId xmlns:a16="http://schemas.microsoft.com/office/drawing/2014/main" id="{C418B84A-BAA2-424C-B8E3-71AE41F0EDD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4" name="Text Box 15">
          <a:extLst>
            <a:ext uri="{FF2B5EF4-FFF2-40B4-BE49-F238E27FC236}">
              <a16:creationId xmlns:a16="http://schemas.microsoft.com/office/drawing/2014/main" id="{23C775C6-21FE-47EC-8164-6BCF390B261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5" name="Text Box 15">
          <a:extLst>
            <a:ext uri="{FF2B5EF4-FFF2-40B4-BE49-F238E27FC236}">
              <a16:creationId xmlns:a16="http://schemas.microsoft.com/office/drawing/2014/main" id="{464664E6-AB94-4D10-9428-983846897B4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6" name="Text Box 15">
          <a:extLst>
            <a:ext uri="{FF2B5EF4-FFF2-40B4-BE49-F238E27FC236}">
              <a16:creationId xmlns:a16="http://schemas.microsoft.com/office/drawing/2014/main" id="{56E00D5C-2391-4975-981A-A46D3F3D72C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7" name="Text Box 15">
          <a:extLst>
            <a:ext uri="{FF2B5EF4-FFF2-40B4-BE49-F238E27FC236}">
              <a16:creationId xmlns:a16="http://schemas.microsoft.com/office/drawing/2014/main" id="{67DC8735-3651-4F78-B72A-97FE3D1CAE6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8" name="Text Box 15">
          <a:extLst>
            <a:ext uri="{FF2B5EF4-FFF2-40B4-BE49-F238E27FC236}">
              <a16:creationId xmlns:a16="http://schemas.microsoft.com/office/drawing/2014/main" id="{28131586-F532-4549-B397-EE99433E3A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9" name="Text Box 15">
          <a:extLst>
            <a:ext uri="{FF2B5EF4-FFF2-40B4-BE49-F238E27FC236}">
              <a16:creationId xmlns:a16="http://schemas.microsoft.com/office/drawing/2014/main" id="{7976E2C8-A77C-41BA-A5A7-FCAFD9D7F1C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0" name="Text Box 15">
          <a:extLst>
            <a:ext uri="{FF2B5EF4-FFF2-40B4-BE49-F238E27FC236}">
              <a16:creationId xmlns:a16="http://schemas.microsoft.com/office/drawing/2014/main" id="{83B69BEB-109C-48D2-B91F-FA49B2CBE1A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1" name="Text Box 15">
          <a:extLst>
            <a:ext uri="{FF2B5EF4-FFF2-40B4-BE49-F238E27FC236}">
              <a16:creationId xmlns:a16="http://schemas.microsoft.com/office/drawing/2014/main" id="{F89C9CDE-71E3-4F12-8105-99A4452C837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2" name="Text Box 15">
          <a:extLst>
            <a:ext uri="{FF2B5EF4-FFF2-40B4-BE49-F238E27FC236}">
              <a16:creationId xmlns:a16="http://schemas.microsoft.com/office/drawing/2014/main" id="{F9C7415E-CCBA-42D9-88B2-944052430CC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3" name="Text Box 15">
          <a:extLst>
            <a:ext uri="{FF2B5EF4-FFF2-40B4-BE49-F238E27FC236}">
              <a16:creationId xmlns:a16="http://schemas.microsoft.com/office/drawing/2014/main" id="{69BCE5DE-3428-43AD-B4CA-7FD27DB0FA0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4" name="Text Box 15">
          <a:extLst>
            <a:ext uri="{FF2B5EF4-FFF2-40B4-BE49-F238E27FC236}">
              <a16:creationId xmlns:a16="http://schemas.microsoft.com/office/drawing/2014/main" id="{18246621-4E4E-449C-ABE0-BBDC372EF7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5" name="Text Box 15">
          <a:extLst>
            <a:ext uri="{FF2B5EF4-FFF2-40B4-BE49-F238E27FC236}">
              <a16:creationId xmlns:a16="http://schemas.microsoft.com/office/drawing/2014/main" id="{B1C4EF78-D34E-40CE-B192-EE9A708CAFA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6" name="Text Box 15">
          <a:extLst>
            <a:ext uri="{FF2B5EF4-FFF2-40B4-BE49-F238E27FC236}">
              <a16:creationId xmlns:a16="http://schemas.microsoft.com/office/drawing/2014/main" id="{2A23FFB8-9759-473B-8CB5-693DDBCF9F6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7" name="Text Box 15">
          <a:extLst>
            <a:ext uri="{FF2B5EF4-FFF2-40B4-BE49-F238E27FC236}">
              <a16:creationId xmlns:a16="http://schemas.microsoft.com/office/drawing/2014/main" id="{AEF98DEE-2738-4722-81E2-E9B314E7903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8" name="Text Box 15">
          <a:extLst>
            <a:ext uri="{FF2B5EF4-FFF2-40B4-BE49-F238E27FC236}">
              <a16:creationId xmlns:a16="http://schemas.microsoft.com/office/drawing/2014/main" id="{5FABE91E-BE57-45CF-B216-6D13FD15A0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9" name="Text Box 15">
          <a:extLst>
            <a:ext uri="{FF2B5EF4-FFF2-40B4-BE49-F238E27FC236}">
              <a16:creationId xmlns:a16="http://schemas.microsoft.com/office/drawing/2014/main" id="{8D00FB1C-5C3C-4ECC-9DAF-335BBA7C0AA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0" name="Text Box 15">
          <a:extLst>
            <a:ext uri="{FF2B5EF4-FFF2-40B4-BE49-F238E27FC236}">
              <a16:creationId xmlns:a16="http://schemas.microsoft.com/office/drawing/2014/main" id="{22BBBB03-B79C-45F3-9F7F-B0266E67800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1" name="Text Box 15">
          <a:extLst>
            <a:ext uri="{FF2B5EF4-FFF2-40B4-BE49-F238E27FC236}">
              <a16:creationId xmlns:a16="http://schemas.microsoft.com/office/drawing/2014/main" id="{92D5C74E-FA92-42CE-9E2F-A2BD95565E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2" name="Text Box 15">
          <a:extLst>
            <a:ext uri="{FF2B5EF4-FFF2-40B4-BE49-F238E27FC236}">
              <a16:creationId xmlns:a16="http://schemas.microsoft.com/office/drawing/2014/main" id="{AD4014A4-7C38-4C20-843E-81ED591EC5B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3" name="Text Box 15">
          <a:extLst>
            <a:ext uri="{FF2B5EF4-FFF2-40B4-BE49-F238E27FC236}">
              <a16:creationId xmlns:a16="http://schemas.microsoft.com/office/drawing/2014/main" id="{23F188FB-DD7E-4C95-9789-8E8F47768AA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4" name="Text Box 15">
          <a:extLst>
            <a:ext uri="{FF2B5EF4-FFF2-40B4-BE49-F238E27FC236}">
              <a16:creationId xmlns:a16="http://schemas.microsoft.com/office/drawing/2014/main" id="{61FA5144-F91F-4014-9978-06DB9DB0DE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5" name="Text Box 15">
          <a:extLst>
            <a:ext uri="{FF2B5EF4-FFF2-40B4-BE49-F238E27FC236}">
              <a16:creationId xmlns:a16="http://schemas.microsoft.com/office/drawing/2014/main" id="{B6247770-50CB-4FBC-80E8-2C57EB6A297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6" name="Text Box 15">
          <a:extLst>
            <a:ext uri="{FF2B5EF4-FFF2-40B4-BE49-F238E27FC236}">
              <a16:creationId xmlns:a16="http://schemas.microsoft.com/office/drawing/2014/main" id="{FB97B94F-1506-44F8-93D4-C0F839E3B5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7" name="Text Box 15">
          <a:extLst>
            <a:ext uri="{FF2B5EF4-FFF2-40B4-BE49-F238E27FC236}">
              <a16:creationId xmlns:a16="http://schemas.microsoft.com/office/drawing/2014/main" id="{5A48DB19-DE43-49A4-BFA3-446C2A24160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8" name="Text Box 15">
          <a:extLst>
            <a:ext uri="{FF2B5EF4-FFF2-40B4-BE49-F238E27FC236}">
              <a16:creationId xmlns:a16="http://schemas.microsoft.com/office/drawing/2014/main" id="{FC902B0D-8CCE-443E-8EEC-BCCCF025366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9" name="Text Box 15">
          <a:extLst>
            <a:ext uri="{FF2B5EF4-FFF2-40B4-BE49-F238E27FC236}">
              <a16:creationId xmlns:a16="http://schemas.microsoft.com/office/drawing/2014/main" id="{0FEFA264-5144-4C65-9A2E-C4F439953B8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0" name="Text Box 15">
          <a:extLst>
            <a:ext uri="{FF2B5EF4-FFF2-40B4-BE49-F238E27FC236}">
              <a16:creationId xmlns:a16="http://schemas.microsoft.com/office/drawing/2014/main" id="{0E811069-1307-4AAA-B756-108DAC9B757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1" name="Text Box 15">
          <a:extLst>
            <a:ext uri="{FF2B5EF4-FFF2-40B4-BE49-F238E27FC236}">
              <a16:creationId xmlns:a16="http://schemas.microsoft.com/office/drawing/2014/main" id="{FF0B5515-E8F1-4B7B-8D3E-E505F60A40F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2" name="Text Box 15">
          <a:extLst>
            <a:ext uri="{FF2B5EF4-FFF2-40B4-BE49-F238E27FC236}">
              <a16:creationId xmlns:a16="http://schemas.microsoft.com/office/drawing/2014/main" id="{22457B2A-AB0E-4142-8F93-E25C28DB5C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3" name="Text Box 15">
          <a:extLst>
            <a:ext uri="{FF2B5EF4-FFF2-40B4-BE49-F238E27FC236}">
              <a16:creationId xmlns:a16="http://schemas.microsoft.com/office/drawing/2014/main" id="{86686590-4D8D-442B-9816-2AAFF2687BA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4" name="Text Box 15">
          <a:extLst>
            <a:ext uri="{FF2B5EF4-FFF2-40B4-BE49-F238E27FC236}">
              <a16:creationId xmlns:a16="http://schemas.microsoft.com/office/drawing/2014/main" id="{230A61B0-1282-46A6-A22D-1F919C790C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5" name="Text Box 15">
          <a:extLst>
            <a:ext uri="{FF2B5EF4-FFF2-40B4-BE49-F238E27FC236}">
              <a16:creationId xmlns:a16="http://schemas.microsoft.com/office/drawing/2014/main" id="{20F39363-A3CF-4C93-85AD-205024CE553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6" name="Text Box 15">
          <a:extLst>
            <a:ext uri="{FF2B5EF4-FFF2-40B4-BE49-F238E27FC236}">
              <a16:creationId xmlns:a16="http://schemas.microsoft.com/office/drawing/2014/main" id="{0A7D0B54-E17A-4641-9A67-BAD45FFA3E9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7" name="Text Box 15">
          <a:extLst>
            <a:ext uri="{FF2B5EF4-FFF2-40B4-BE49-F238E27FC236}">
              <a16:creationId xmlns:a16="http://schemas.microsoft.com/office/drawing/2014/main" id="{AE6F5FF3-C01F-48D4-92CA-16134E09C00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8" name="Text Box 15">
          <a:extLst>
            <a:ext uri="{FF2B5EF4-FFF2-40B4-BE49-F238E27FC236}">
              <a16:creationId xmlns:a16="http://schemas.microsoft.com/office/drawing/2014/main" id="{FC184F2E-B02E-42CA-9670-6EB8B131E8F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9" name="Text Box 15">
          <a:extLst>
            <a:ext uri="{FF2B5EF4-FFF2-40B4-BE49-F238E27FC236}">
              <a16:creationId xmlns:a16="http://schemas.microsoft.com/office/drawing/2014/main" id="{C78B7308-DE73-40A4-B1ED-B649BB670E4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0" name="Text Box 15">
          <a:extLst>
            <a:ext uri="{FF2B5EF4-FFF2-40B4-BE49-F238E27FC236}">
              <a16:creationId xmlns:a16="http://schemas.microsoft.com/office/drawing/2014/main" id="{7DF42EE3-70C9-4103-9C46-427195E1F00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1" name="Text Box 15">
          <a:extLst>
            <a:ext uri="{FF2B5EF4-FFF2-40B4-BE49-F238E27FC236}">
              <a16:creationId xmlns:a16="http://schemas.microsoft.com/office/drawing/2014/main" id="{95CD0645-5344-40FB-9EEA-0D44115CDE2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2" name="Text Box 15">
          <a:extLst>
            <a:ext uri="{FF2B5EF4-FFF2-40B4-BE49-F238E27FC236}">
              <a16:creationId xmlns:a16="http://schemas.microsoft.com/office/drawing/2014/main" id="{1E8ED4C9-2289-4E64-B73E-40272ECC22F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3" name="Text Box 15">
          <a:extLst>
            <a:ext uri="{FF2B5EF4-FFF2-40B4-BE49-F238E27FC236}">
              <a16:creationId xmlns:a16="http://schemas.microsoft.com/office/drawing/2014/main" id="{6AA99CD1-ED57-486F-9B18-0825CB13E42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4" name="Text Box 15">
          <a:extLst>
            <a:ext uri="{FF2B5EF4-FFF2-40B4-BE49-F238E27FC236}">
              <a16:creationId xmlns:a16="http://schemas.microsoft.com/office/drawing/2014/main" id="{4790C54F-BF71-4D27-B66A-346562C4726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5" name="Text Box 15">
          <a:extLst>
            <a:ext uri="{FF2B5EF4-FFF2-40B4-BE49-F238E27FC236}">
              <a16:creationId xmlns:a16="http://schemas.microsoft.com/office/drawing/2014/main" id="{699804E8-3F61-4C55-898A-5F0D794A90D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6" name="Text Box 15">
          <a:extLst>
            <a:ext uri="{FF2B5EF4-FFF2-40B4-BE49-F238E27FC236}">
              <a16:creationId xmlns:a16="http://schemas.microsoft.com/office/drawing/2014/main" id="{863363FD-861F-4991-8190-4914FABA37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7" name="Text Box 15">
          <a:extLst>
            <a:ext uri="{FF2B5EF4-FFF2-40B4-BE49-F238E27FC236}">
              <a16:creationId xmlns:a16="http://schemas.microsoft.com/office/drawing/2014/main" id="{22EA30E0-C4DF-4881-A516-52EB2273874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8" name="Text Box 15">
          <a:extLst>
            <a:ext uri="{FF2B5EF4-FFF2-40B4-BE49-F238E27FC236}">
              <a16:creationId xmlns:a16="http://schemas.microsoft.com/office/drawing/2014/main" id="{269F40E4-3D92-4F0F-870A-325B2642F9F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9" name="Text Box 15">
          <a:extLst>
            <a:ext uri="{FF2B5EF4-FFF2-40B4-BE49-F238E27FC236}">
              <a16:creationId xmlns:a16="http://schemas.microsoft.com/office/drawing/2014/main" id="{C7FAB257-6937-400D-B68A-CD6567AC01D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0" name="Text Box 15">
          <a:extLst>
            <a:ext uri="{FF2B5EF4-FFF2-40B4-BE49-F238E27FC236}">
              <a16:creationId xmlns:a16="http://schemas.microsoft.com/office/drawing/2014/main" id="{B167537F-51F6-4F7A-A00D-8EA2D559DF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1" name="Text Box 15">
          <a:extLst>
            <a:ext uri="{FF2B5EF4-FFF2-40B4-BE49-F238E27FC236}">
              <a16:creationId xmlns:a16="http://schemas.microsoft.com/office/drawing/2014/main" id="{0D31069B-7A79-4C4D-9655-5365C37AA62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2" name="Text Box 15">
          <a:extLst>
            <a:ext uri="{FF2B5EF4-FFF2-40B4-BE49-F238E27FC236}">
              <a16:creationId xmlns:a16="http://schemas.microsoft.com/office/drawing/2014/main" id="{7CE83576-30B1-4345-B298-4A4474633B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3" name="Text Box 15">
          <a:extLst>
            <a:ext uri="{FF2B5EF4-FFF2-40B4-BE49-F238E27FC236}">
              <a16:creationId xmlns:a16="http://schemas.microsoft.com/office/drawing/2014/main" id="{6F189580-92F6-48CA-93BC-1C566582924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4" name="Text Box 15">
          <a:extLst>
            <a:ext uri="{FF2B5EF4-FFF2-40B4-BE49-F238E27FC236}">
              <a16:creationId xmlns:a16="http://schemas.microsoft.com/office/drawing/2014/main" id="{A2A41BB3-F23B-4A4C-B4D0-B112C844CC0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5" name="Text Box 15">
          <a:extLst>
            <a:ext uri="{FF2B5EF4-FFF2-40B4-BE49-F238E27FC236}">
              <a16:creationId xmlns:a16="http://schemas.microsoft.com/office/drawing/2014/main" id="{9F78E895-8C5D-4870-9C94-5FC9AF57F37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6" name="Text Box 15">
          <a:extLst>
            <a:ext uri="{FF2B5EF4-FFF2-40B4-BE49-F238E27FC236}">
              <a16:creationId xmlns:a16="http://schemas.microsoft.com/office/drawing/2014/main" id="{CBB48E08-0FBC-4C35-B6A9-881011CA859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7" name="Text Box 15">
          <a:extLst>
            <a:ext uri="{FF2B5EF4-FFF2-40B4-BE49-F238E27FC236}">
              <a16:creationId xmlns:a16="http://schemas.microsoft.com/office/drawing/2014/main" id="{C8B539F2-248F-443D-908D-1372F5EF4FB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8" name="Text Box 15">
          <a:extLst>
            <a:ext uri="{FF2B5EF4-FFF2-40B4-BE49-F238E27FC236}">
              <a16:creationId xmlns:a16="http://schemas.microsoft.com/office/drawing/2014/main" id="{ADC16802-F866-4BF0-AF3E-6DD85E39480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9" name="Text Box 15">
          <a:extLst>
            <a:ext uri="{FF2B5EF4-FFF2-40B4-BE49-F238E27FC236}">
              <a16:creationId xmlns:a16="http://schemas.microsoft.com/office/drawing/2014/main" id="{86F283F8-FB8A-4A6C-8FD0-25AFBA36DA8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0" name="Text Box 15">
          <a:extLst>
            <a:ext uri="{FF2B5EF4-FFF2-40B4-BE49-F238E27FC236}">
              <a16:creationId xmlns:a16="http://schemas.microsoft.com/office/drawing/2014/main" id="{3E319EDD-A519-4705-B873-FEDF7562F70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1" name="Text Box 15">
          <a:extLst>
            <a:ext uri="{FF2B5EF4-FFF2-40B4-BE49-F238E27FC236}">
              <a16:creationId xmlns:a16="http://schemas.microsoft.com/office/drawing/2014/main" id="{BD8023E0-A51C-4AFE-9BE3-CBF79721ADE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2" name="Text Box 15">
          <a:extLst>
            <a:ext uri="{FF2B5EF4-FFF2-40B4-BE49-F238E27FC236}">
              <a16:creationId xmlns:a16="http://schemas.microsoft.com/office/drawing/2014/main" id="{00D4F53C-3FCA-442F-B187-AAE6B107160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3" name="Text Box 15">
          <a:extLst>
            <a:ext uri="{FF2B5EF4-FFF2-40B4-BE49-F238E27FC236}">
              <a16:creationId xmlns:a16="http://schemas.microsoft.com/office/drawing/2014/main" id="{41677354-3853-4C55-84D6-8E71DDAA21F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4" name="Text Box 15">
          <a:extLst>
            <a:ext uri="{FF2B5EF4-FFF2-40B4-BE49-F238E27FC236}">
              <a16:creationId xmlns:a16="http://schemas.microsoft.com/office/drawing/2014/main" id="{1885BE14-02C2-4F5E-8016-0BC39B4048A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5" name="Text Box 15">
          <a:extLst>
            <a:ext uri="{FF2B5EF4-FFF2-40B4-BE49-F238E27FC236}">
              <a16:creationId xmlns:a16="http://schemas.microsoft.com/office/drawing/2014/main" id="{8DBDECB2-B527-4C67-97B4-84203C7243F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6" name="Text Box 15">
          <a:extLst>
            <a:ext uri="{FF2B5EF4-FFF2-40B4-BE49-F238E27FC236}">
              <a16:creationId xmlns:a16="http://schemas.microsoft.com/office/drawing/2014/main" id="{277B4403-5A7E-4488-BB6B-DF6FAF26889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7" name="Text Box 15">
          <a:extLst>
            <a:ext uri="{FF2B5EF4-FFF2-40B4-BE49-F238E27FC236}">
              <a16:creationId xmlns:a16="http://schemas.microsoft.com/office/drawing/2014/main" id="{F6EA67C8-6ABA-4F6E-9CC1-2C2FC16F01D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8" name="Text Box 15">
          <a:extLst>
            <a:ext uri="{FF2B5EF4-FFF2-40B4-BE49-F238E27FC236}">
              <a16:creationId xmlns:a16="http://schemas.microsoft.com/office/drawing/2014/main" id="{148A8F2A-5D15-4C7F-8F83-65E68A7B3B7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9" name="Text Box 15">
          <a:extLst>
            <a:ext uri="{FF2B5EF4-FFF2-40B4-BE49-F238E27FC236}">
              <a16:creationId xmlns:a16="http://schemas.microsoft.com/office/drawing/2014/main" id="{2F460F55-1961-4322-9B23-64A25DA85E8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0" name="Text Box 15">
          <a:extLst>
            <a:ext uri="{FF2B5EF4-FFF2-40B4-BE49-F238E27FC236}">
              <a16:creationId xmlns:a16="http://schemas.microsoft.com/office/drawing/2014/main" id="{CC2E1380-FF1A-49B0-AA45-C2F8DDDB941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1" name="Text Box 15">
          <a:extLst>
            <a:ext uri="{FF2B5EF4-FFF2-40B4-BE49-F238E27FC236}">
              <a16:creationId xmlns:a16="http://schemas.microsoft.com/office/drawing/2014/main" id="{D4403595-03A9-4F67-92A8-A8D7F0A719A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1162" name="Text Box 16">
          <a:extLst>
            <a:ext uri="{FF2B5EF4-FFF2-40B4-BE49-F238E27FC236}">
              <a16:creationId xmlns:a16="http://schemas.microsoft.com/office/drawing/2014/main" id="{ED28177C-C859-4E76-A529-AB095EDBCA33}"/>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3" name="Text Box 16">
          <a:extLst>
            <a:ext uri="{FF2B5EF4-FFF2-40B4-BE49-F238E27FC236}">
              <a16:creationId xmlns:a16="http://schemas.microsoft.com/office/drawing/2014/main" id="{31206EF1-4C1F-4BBA-B535-F8B05B3E914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4" name="Text Box 17">
          <a:extLst>
            <a:ext uri="{FF2B5EF4-FFF2-40B4-BE49-F238E27FC236}">
              <a16:creationId xmlns:a16="http://schemas.microsoft.com/office/drawing/2014/main" id="{88C055E6-9456-47B4-83FA-AA41DC69C26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5" name="Text Box 18">
          <a:extLst>
            <a:ext uri="{FF2B5EF4-FFF2-40B4-BE49-F238E27FC236}">
              <a16:creationId xmlns:a16="http://schemas.microsoft.com/office/drawing/2014/main" id="{331CB65A-C946-4692-BAF0-CC2149E745F2}"/>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6" name="Text Box 19">
          <a:extLst>
            <a:ext uri="{FF2B5EF4-FFF2-40B4-BE49-F238E27FC236}">
              <a16:creationId xmlns:a16="http://schemas.microsoft.com/office/drawing/2014/main" id="{BA14F59B-3920-4EC9-B584-7B932DA7F00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7" name="Text Box 15">
          <a:extLst>
            <a:ext uri="{FF2B5EF4-FFF2-40B4-BE49-F238E27FC236}">
              <a16:creationId xmlns:a16="http://schemas.microsoft.com/office/drawing/2014/main" id="{1B68CFAF-FBA6-42E5-9CF9-F158D2C30DB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8" name="Text Box 15">
          <a:extLst>
            <a:ext uri="{FF2B5EF4-FFF2-40B4-BE49-F238E27FC236}">
              <a16:creationId xmlns:a16="http://schemas.microsoft.com/office/drawing/2014/main" id="{70A5DEA1-814B-49C5-BE43-F53C6DECC24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69" name="Text Box 16">
          <a:extLst>
            <a:ext uri="{FF2B5EF4-FFF2-40B4-BE49-F238E27FC236}">
              <a16:creationId xmlns:a16="http://schemas.microsoft.com/office/drawing/2014/main" id="{20348AA2-859C-42E2-B7D6-6BB351BB303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0" name="Text Box 17">
          <a:extLst>
            <a:ext uri="{FF2B5EF4-FFF2-40B4-BE49-F238E27FC236}">
              <a16:creationId xmlns:a16="http://schemas.microsoft.com/office/drawing/2014/main" id="{A4D47934-CEE4-4BB0-8286-7D07021952A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1" name="Text Box 18">
          <a:extLst>
            <a:ext uri="{FF2B5EF4-FFF2-40B4-BE49-F238E27FC236}">
              <a16:creationId xmlns:a16="http://schemas.microsoft.com/office/drawing/2014/main" id="{03F9D3E4-2D91-409A-B3E7-808E4B88CAB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2" name="Text Box 19">
          <a:extLst>
            <a:ext uri="{FF2B5EF4-FFF2-40B4-BE49-F238E27FC236}">
              <a16:creationId xmlns:a16="http://schemas.microsoft.com/office/drawing/2014/main" id="{10E0B642-E2A7-4A95-B420-79F5C5C3BAB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35713"/>
    <xdr:sp macro="" textlink="">
      <xdr:nvSpPr>
        <xdr:cNvPr id="1173" name="Text Box 15">
          <a:extLst>
            <a:ext uri="{FF2B5EF4-FFF2-40B4-BE49-F238E27FC236}">
              <a16:creationId xmlns:a16="http://schemas.microsoft.com/office/drawing/2014/main" id="{FDC79BA6-D4A9-4058-8E27-CFD3C8C8BEBF}"/>
            </a:ext>
          </a:extLst>
        </xdr:cNvPr>
        <xdr:cNvSpPr txBox="1">
          <a:spLocks noChangeArrowheads="1"/>
        </xdr:cNvSpPr>
      </xdr:nvSpPr>
      <xdr:spPr bwMode="auto">
        <a:xfrm>
          <a:off x="4743450" y="525399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4" name="Text Box 16">
          <a:extLst>
            <a:ext uri="{FF2B5EF4-FFF2-40B4-BE49-F238E27FC236}">
              <a16:creationId xmlns:a16="http://schemas.microsoft.com/office/drawing/2014/main" id="{776FED83-FA88-428B-9AC0-3547086C8AD5}"/>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5" name="Text Box 17">
          <a:extLst>
            <a:ext uri="{FF2B5EF4-FFF2-40B4-BE49-F238E27FC236}">
              <a16:creationId xmlns:a16="http://schemas.microsoft.com/office/drawing/2014/main" id="{FB246570-0063-4A66-AF03-CF4EF8DF3E3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6" name="Text Box 18">
          <a:extLst>
            <a:ext uri="{FF2B5EF4-FFF2-40B4-BE49-F238E27FC236}">
              <a16:creationId xmlns:a16="http://schemas.microsoft.com/office/drawing/2014/main" id="{BA089DA3-B276-4DA3-940A-5668F4E7D84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7" name="Text Box 19">
          <a:extLst>
            <a:ext uri="{FF2B5EF4-FFF2-40B4-BE49-F238E27FC236}">
              <a16:creationId xmlns:a16="http://schemas.microsoft.com/office/drawing/2014/main" id="{0BB93DEC-397B-4801-A44C-4774CE14020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1178" name="Text Box 15">
          <a:extLst>
            <a:ext uri="{FF2B5EF4-FFF2-40B4-BE49-F238E27FC236}">
              <a16:creationId xmlns:a16="http://schemas.microsoft.com/office/drawing/2014/main" id="{8DBC6D67-FBC8-41E1-8C4F-4E73D5F4AA73}"/>
            </a:ext>
          </a:extLst>
        </xdr:cNvPr>
        <xdr:cNvSpPr txBox="1">
          <a:spLocks noChangeArrowheads="1"/>
        </xdr:cNvSpPr>
      </xdr:nvSpPr>
      <xdr:spPr bwMode="auto">
        <a:xfrm>
          <a:off x="5415643"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9" name="Text Box 16">
          <a:extLst>
            <a:ext uri="{FF2B5EF4-FFF2-40B4-BE49-F238E27FC236}">
              <a16:creationId xmlns:a16="http://schemas.microsoft.com/office/drawing/2014/main" id="{4F1C11CF-839E-4A58-BD4C-64025CD16FF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0" name="Text Box 17">
          <a:extLst>
            <a:ext uri="{FF2B5EF4-FFF2-40B4-BE49-F238E27FC236}">
              <a16:creationId xmlns:a16="http://schemas.microsoft.com/office/drawing/2014/main" id="{5B3153D7-F983-4245-B31B-3488FEFE258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1" name="Text Box 18">
          <a:extLst>
            <a:ext uri="{FF2B5EF4-FFF2-40B4-BE49-F238E27FC236}">
              <a16:creationId xmlns:a16="http://schemas.microsoft.com/office/drawing/2014/main" id="{46877DBD-0CD3-4A7A-BD81-FBF91EB41DA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2" name="Text Box 19">
          <a:extLst>
            <a:ext uri="{FF2B5EF4-FFF2-40B4-BE49-F238E27FC236}">
              <a16:creationId xmlns:a16="http://schemas.microsoft.com/office/drawing/2014/main" id="{B44DCA12-9060-45C3-B48D-836F29940B6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3" name="Text Box 16">
          <a:extLst>
            <a:ext uri="{FF2B5EF4-FFF2-40B4-BE49-F238E27FC236}">
              <a16:creationId xmlns:a16="http://schemas.microsoft.com/office/drawing/2014/main" id="{0A265801-91FD-453F-8428-6EBE8873338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4" name="Text Box 17">
          <a:extLst>
            <a:ext uri="{FF2B5EF4-FFF2-40B4-BE49-F238E27FC236}">
              <a16:creationId xmlns:a16="http://schemas.microsoft.com/office/drawing/2014/main" id="{75D1AA9B-77BE-4FD3-93D0-734F6F83086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5" name="Text Box 18">
          <a:extLst>
            <a:ext uri="{FF2B5EF4-FFF2-40B4-BE49-F238E27FC236}">
              <a16:creationId xmlns:a16="http://schemas.microsoft.com/office/drawing/2014/main" id="{B1C20CA5-219B-4E01-9EDC-EA18E2771612}"/>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6" name="Text Box 19">
          <a:extLst>
            <a:ext uri="{FF2B5EF4-FFF2-40B4-BE49-F238E27FC236}">
              <a16:creationId xmlns:a16="http://schemas.microsoft.com/office/drawing/2014/main" id="{602E8BAF-81DB-49FD-A99E-80EF9B13FEF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187" name="Text Box 15">
          <a:extLst>
            <a:ext uri="{FF2B5EF4-FFF2-40B4-BE49-F238E27FC236}">
              <a16:creationId xmlns:a16="http://schemas.microsoft.com/office/drawing/2014/main" id="{0A274482-EBA8-40DB-BD0C-B0BD56717174}"/>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8" name="Text Box 16">
          <a:extLst>
            <a:ext uri="{FF2B5EF4-FFF2-40B4-BE49-F238E27FC236}">
              <a16:creationId xmlns:a16="http://schemas.microsoft.com/office/drawing/2014/main" id="{42D668A4-335A-4699-B51B-8AFF7F43C10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9" name="Text Box 17">
          <a:extLst>
            <a:ext uri="{FF2B5EF4-FFF2-40B4-BE49-F238E27FC236}">
              <a16:creationId xmlns:a16="http://schemas.microsoft.com/office/drawing/2014/main" id="{381AB434-5E9C-4BA3-8019-EC40D8F6E73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0" name="Text Box 18">
          <a:extLst>
            <a:ext uri="{FF2B5EF4-FFF2-40B4-BE49-F238E27FC236}">
              <a16:creationId xmlns:a16="http://schemas.microsoft.com/office/drawing/2014/main" id="{0D413347-2DEA-4792-B61B-E9EFB080C9D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1" name="Text Box 19">
          <a:extLst>
            <a:ext uri="{FF2B5EF4-FFF2-40B4-BE49-F238E27FC236}">
              <a16:creationId xmlns:a16="http://schemas.microsoft.com/office/drawing/2014/main" id="{D9946FD6-B2CC-446F-8EC9-99932207F943}"/>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92" name="Text Box 15">
          <a:extLst>
            <a:ext uri="{FF2B5EF4-FFF2-40B4-BE49-F238E27FC236}">
              <a16:creationId xmlns:a16="http://schemas.microsoft.com/office/drawing/2014/main" id="{A8D91A17-46F8-418D-9226-565811E16A6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3" name="Text Box 16">
          <a:extLst>
            <a:ext uri="{FF2B5EF4-FFF2-40B4-BE49-F238E27FC236}">
              <a16:creationId xmlns:a16="http://schemas.microsoft.com/office/drawing/2014/main" id="{099B3338-6D63-4AD4-B897-70ED246A2C2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4" name="Text Box 17">
          <a:extLst>
            <a:ext uri="{FF2B5EF4-FFF2-40B4-BE49-F238E27FC236}">
              <a16:creationId xmlns:a16="http://schemas.microsoft.com/office/drawing/2014/main" id="{B41EAFBF-6FC1-4FD6-B977-644706C740F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5" name="Text Box 18">
          <a:extLst>
            <a:ext uri="{FF2B5EF4-FFF2-40B4-BE49-F238E27FC236}">
              <a16:creationId xmlns:a16="http://schemas.microsoft.com/office/drawing/2014/main" id="{9D600D05-2FD1-44D0-B977-FF1EFDE5529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6" name="Text Box 19">
          <a:extLst>
            <a:ext uri="{FF2B5EF4-FFF2-40B4-BE49-F238E27FC236}">
              <a16:creationId xmlns:a16="http://schemas.microsoft.com/office/drawing/2014/main" id="{92AC49CE-D9C5-48D5-9237-6EABBABDD9F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7" name="Text Box 16">
          <a:extLst>
            <a:ext uri="{FF2B5EF4-FFF2-40B4-BE49-F238E27FC236}">
              <a16:creationId xmlns:a16="http://schemas.microsoft.com/office/drawing/2014/main" id="{DC93D7C4-88A1-4D80-B8B2-CDCAEFC737F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8" name="Text Box 17">
          <a:extLst>
            <a:ext uri="{FF2B5EF4-FFF2-40B4-BE49-F238E27FC236}">
              <a16:creationId xmlns:a16="http://schemas.microsoft.com/office/drawing/2014/main" id="{4356E2F1-6301-402C-A206-520F3D54B879}"/>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9" name="Text Box 18">
          <a:extLst>
            <a:ext uri="{FF2B5EF4-FFF2-40B4-BE49-F238E27FC236}">
              <a16:creationId xmlns:a16="http://schemas.microsoft.com/office/drawing/2014/main" id="{E1DEAA03-3ED2-4558-98EE-0D9709B991D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0" name="Text Box 19">
          <a:extLst>
            <a:ext uri="{FF2B5EF4-FFF2-40B4-BE49-F238E27FC236}">
              <a16:creationId xmlns:a16="http://schemas.microsoft.com/office/drawing/2014/main" id="{32281C4E-1AF7-4871-B83E-BAEC0C5A979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442269"/>
    <xdr:sp macro="" textlink="">
      <xdr:nvSpPr>
        <xdr:cNvPr id="1201" name="Text Box 15">
          <a:extLst>
            <a:ext uri="{FF2B5EF4-FFF2-40B4-BE49-F238E27FC236}">
              <a16:creationId xmlns:a16="http://schemas.microsoft.com/office/drawing/2014/main" id="{1B5A6576-6288-43C1-A400-2C35C0E0435B}"/>
            </a:ext>
          </a:extLst>
        </xdr:cNvPr>
        <xdr:cNvSpPr txBox="1">
          <a:spLocks noChangeArrowheads="1"/>
        </xdr:cNvSpPr>
      </xdr:nvSpPr>
      <xdr:spPr bwMode="auto">
        <a:xfrm>
          <a:off x="309181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2" name="Text Box 16">
          <a:extLst>
            <a:ext uri="{FF2B5EF4-FFF2-40B4-BE49-F238E27FC236}">
              <a16:creationId xmlns:a16="http://schemas.microsoft.com/office/drawing/2014/main" id="{E2F25A01-7F01-4C21-BDB4-D53BDDB3008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3" name="Text Box 17">
          <a:extLst>
            <a:ext uri="{FF2B5EF4-FFF2-40B4-BE49-F238E27FC236}">
              <a16:creationId xmlns:a16="http://schemas.microsoft.com/office/drawing/2014/main" id="{896E33DC-629A-49DA-B517-E9E739FD7384}"/>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4" name="Text Box 18">
          <a:extLst>
            <a:ext uri="{FF2B5EF4-FFF2-40B4-BE49-F238E27FC236}">
              <a16:creationId xmlns:a16="http://schemas.microsoft.com/office/drawing/2014/main" id="{443BE00C-83DA-4A72-8AC9-0F5E28F367B5}"/>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5" name="Text Box 19">
          <a:extLst>
            <a:ext uri="{FF2B5EF4-FFF2-40B4-BE49-F238E27FC236}">
              <a16:creationId xmlns:a16="http://schemas.microsoft.com/office/drawing/2014/main" id="{7133277A-1482-4FBA-B240-F659269C912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206" name="Text Box 15">
          <a:extLst>
            <a:ext uri="{FF2B5EF4-FFF2-40B4-BE49-F238E27FC236}">
              <a16:creationId xmlns:a16="http://schemas.microsoft.com/office/drawing/2014/main" id="{96FC2F80-10D5-40D6-924B-BF158599029B}"/>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7" name="Text Box 16">
          <a:extLst>
            <a:ext uri="{FF2B5EF4-FFF2-40B4-BE49-F238E27FC236}">
              <a16:creationId xmlns:a16="http://schemas.microsoft.com/office/drawing/2014/main" id="{DE472C43-35AB-4E6B-B78C-D672E05B26C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8" name="Text Box 17">
          <a:extLst>
            <a:ext uri="{FF2B5EF4-FFF2-40B4-BE49-F238E27FC236}">
              <a16:creationId xmlns:a16="http://schemas.microsoft.com/office/drawing/2014/main" id="{75F57C49-0C58-4443-BADE-33364F2D61D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9" name="Text Box 18">
          <a:extLst>
            <a:ext uri="{FF2B5EF4-FFF2-40B4-BE49-F238E27FC236}">
              <a16:creationId xmlns:a16="http://schemas.microsoft.com/office/drawing/2014/main" id="{2D2BE7BC-4026-4636-8CB4-BEC60CE25D3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10" name="Text Box 19">
          <a:extLst>
            <a:ext uri="{FF2B5EF4-FFF2-40B4-BE49-F238E27FC236}">
              <a16:creationId xmlns:a16="http://schemas.microsoft.com/office/drawing/2014/main" id="{F7028A72-53D5-4305-96D2-8E37F5992A8D}"/>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1" name="Text Box 16">
          <a:extLst>
            <a:ext uri="{FF2B5EF4-FFF2-40B4-BE49-F238E27FC236}">
              <a16:creationId xmlns:a16="http://schemas.microsoft.com/office/drawing/2014/main" id="{18BB48FA-09FC-490C-B482-B9D3D26533B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2" name="Text Box 17">
          <a:extLst>
            <a:ext uri="{FF2B5EF4-FFF2-40B4-BE49-F238E27FC236}">
              <a16:creationId xmlns:a16="http://schemas.microsoft.com/office/drawing/2014/main" id="{156DA532-C55E-4F4A-BB12-D3EC60CC828D}"/>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3" name="Text Box 18">
          <a:extLst>
            <a:ext uri="{FF2B5EF4-FFF2-40B4-BE49-F238E27FC236}">
              <a16:creationId xmlns:a16="http://schemas.microsoft.com/office/drawing/2014/main" id="{E017ED00-3261-47FE-9600-A39B17D4878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4" name="Text Box 19">
          <a:extLst>
            <a:ext uri="{FF2B5EF4-FFF2-40B4-BE49-F238E27FC236}">
              <a16:creationId xmlns:a16="http://schemas.microsoft.com/office/drawing/2014/main" id="{3EE92454-5900-4114-8F20-62290A135E2D}"/>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15" name="Text Box 15">
          <a:extLst>
            <a:ext uri="{FF2B5EF4-FFF2-40B4-BE49-F238E27FC236}">
              <a16:creationId xmlns:a16="http://schemas.microsoft.com/office/drawing/2014/main" id="{C02E3501-9AEC-4E7E-ACF8-CACB47A7ADDE}"/>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16" name="Text Box 15">
          <a:extLst>
            <a:ext uri="{FF2B5EF4-FFF2-40B4-BE49-F238E27FC236}">
              <a16:creationId xmlns:a16="http://schemas.microsoft.com/office/drawing/2014/main" id="{D95483CB-4E13-4468-97D1-F5F07D4915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7" name="Text Box 16">
          <a:extLst>
            <a:ext uri="{FF2B5EF4-FFF2-40B4-BE49-F238E27FC236}">
              <a16:creationId xmlns:a16="http://schemas.microsoft.com/office/drawing/2014/main" id="{E9998702-B283-4F48-8C6F-E9305E166E5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8" name="Text Box 17">
          <a:extLst>
            <a:ext uri="{FF2B5EF4-FFF2-40B4-BE49-F238E27FC236}">
              <a16:creationId xmlns:a16="http://schemas.microsoft.com/office/drawing/2014/main" id="{A599F61F-1DB3-4001-917B-88DB1FB26EE5}"/>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9" name="Text Box 18">
          <a:extLst>
            <a:ext uri="{FF2B5EF4-FFF2-40B4-BE49-F238E27FC236}">
              <a16:creationId xmlns:a16="http://schemas.microsoft.com/office/drawing/2014/main" id="{E1AEE278-9A23-4B5C-8166-BD4DD20F911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0" name="Text Box 19">
          <a:extLst>
            <a:ext uri="{FF2B5EF4-FFF2-40B4-BE49-F238E27FC236}">
              <a16:creationId xmlns:a16="http://schemas.microsoft.com/office/drawing/2014/main" id="{1F083E69-2F12-46D6-BE81-F948E745DB3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21" name="Text Box 15">
          <a:extLst>
            <a:ext uri="{FF2B5EF4-FFF2-40B4-BE49-F238E27FC236}">
              <a16:creationId xmlns:a16="http://schemas.microsoft.com/office/drawing/2014/main" id="{9F7CBC4C-B95E-447C-BDE9-687C68A7DD4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2" name="Text Box 16">
          <a:extLst>
            <a:ext uri="{FF2B5EF4-FFF2-40B4-BE49-F238E27FC236}">
              <a16:creationId xmlns:a16="http://schemas.microsoft.com/office/drawing/2014/main" id="{29113EA6-5CD6-4680-A25F-13468EFDFA4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3" name="Text Box 17">
          <a:extLst>
            <a:ext uri="{FF2B5EF4-FFF2-40B4-BE49-F238E27FC236}">
              <a16:creationId xmlns:a16="http://schemas.microsoft.com/office/drawing/2014/main" id="{B1E292B7-728C-4E26-B624-B3BCEF88FF3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4" name="Text Box 18">
          <a:extLst>
            <a:ext uri="{FF2B5EF4-FFF2-40B4-BE49-F238E27FC236}">
              <a16:creationId xmlns:a16="http://schemas.microsoft.com/office/drawing/2014/main" id="{F72C0AA0-CBAD-4390-AF63-2B40FCC999F7}"/>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5" name="Text Box 19">
          <a:extLst>
            <a:ext uri="{FF2B5EF4-FFF2-40B4-BE49-F238E27FC236}">
              <a16:creationId xmlns:a16="http://schemas.microsoft.com/office/drawing/2014/main" id="{29296233-D0E7-46A5-B5E6-B6F43294341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26" name="Text Box 15">
          <a:extLst>
            <a:ext uri="{FF2B5EF4-FFF2-40B4-BE49-F238E27FC236}">
              <a16:creationId xmlns:a16="http://schemas.microsoft.com/office/drawing/2014/main" id="{C18EDD04-6A39-4BDE-9BDD-FC7AE4BC31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1227" name="Text Box 15">
          <a:extLst>
            <a:ext uri="{FF2B5EF4-FFF2-40B4-BE49-F238E27FC236}">
              <a16:creationId xmlns:a16="http://schemas.microsoft.com/office/drawing/2014/main" id="{C003F740-8483-4BFC-B72B-65A8B569334D}"/>
            </a:ext>
          </a:extLst>
        </xdr:cNvPr>
        <xdr:cNvSpPr txBox="1">
          <a:spLocks noChangeArrowheads="1"/>
        </xdr:cNvSpPr>
      </xdr:nvSpPr>
      <xdr:spPr bwMode="auto">
        <a:xfrm>
          <a:off x="4743450" y="52539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8" name="Text Box 16">
          <a:extLst>
            <a:ext uri="{FF2B5EF4-FFF2-40B4-BE49-F238E27FC236}">
              <a16:creationId xmlns:a16="http://schemas.microsoft.com/office/drawing/2014/main" id="{FFF24D87-6AFF-4E22-BB15-C063232B4B7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9" name="Text Box 17">
          <a:extLst>
            <a:ext uri="{FF2B5EF4-FFF2-40B4-BE49-F238E27FC236}">
              <a16:creationId xmlns:a16="http://schemas.microsoft.com/office/drawing/2014/main" id="{B94A5A07-EFA3-427C-9B37-E72667ED721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0" name="Text Box 18">
          <a:extLst>
            <a:ext uri="{FF2B5EF4-FFF2-40B4-BE49-F238E27FC236}">
              <a16:creationId xmlns:a16="http://schemas.microsoft.com/office/drawing/2014/main" id="{9F0AD07F-68F2-431D-9474-DAD2BB0780C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1" name="Text Box 19">
          <a:extLst>
            <a:ext uri="{FF2B5EF4-FFF2-40B4-BE49-F238E27FC236}">
              <a16:creationId xmlns:a16="http://schemas.microsoft.com/office/drawing/2014/main" id="{E674B420-D9E8-4F37-953E-4BA70E1946C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2" name="Text Box 15">
          <a:extLst>
            <a:ext uri="{FF2B5EF4-FFF2-40B4-BE49-F238E27FC236}">
              <a16:creationId xmlns:a16="http://schemas.microsoft.com/office/drawing/2014/main" id="{D039FDF1-D378-4A62-A4D2-A74034DF73E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233" name="Text Box 15">
          <a:extLst>
            <a:ext uri="{FF2B5EF4-FFF2-40B4-BE49-F238E27FC236}">
              <a16:creationId xmlns:a16="http://schemas.microsoft.com/office/drawing/2014/main" id="{D0F6AA6A-D51B-499F-8252-752610D6D5E7}"/>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4" name="Text Box 15">
          <a:extLst>
            <a:ext uri="{FF2B5EF4-FFF2-40B4-BE49-F238E27FC236}">
              <a16:creationId xmlns:a16="http://schemas.microsoft.com/office/drawing/2014/main" id="{3C2AB6AF-777A-41EA-9FEC-C3EFC170571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5" name="Text Box 16">
          <a:extLst>
            <a:ext uri="{FF2B5EF4-FFF2-40B4-BE49-F238E27FC236}">
              <a16:creationId xmlns:a16="http://schemas.microsoft.com/office/drawing/2014/main" id="{549BC0C9-6F0F-478C-B572-D50B1D4D3C9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6" name="Text Box 17">
          <a:extLst>
            <a:ext uri="{FF2B5EF4-FFF2-40B4-BE49-F238E27FC236}">
              <a16:creationId xmlns:a16="http://schemas.microsoft.com/office/drawing/2014/main" id="{AF92A2B7-3176-4D1A-8CEF-D7098AC058E9}"/>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7" name="Text Box 18">
          <a:extLst>
            <a:ext uri="{FF2B5EF4-FFF2-40B4-BE49-F238E27FC236}">
              <a16:creationId xmlns:a16="http://schemas.microsoft.com/office/drawing/2014/main" id="{42B09637-60BF-48C7-9F5D-FE9D7818B23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8" name="Text Box 19">
          <a:extLst>
            <a:ext uri="{FF2B5EF4-FFF2-40B4-BE49-F238E27FC236}">
              <a16:creationId xmlns:a16="http://schemas.microsoft.com/office/drawing/2014/main" id="{8D82811E-AD76-43B3-8CF4-92A34FDAE44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9" name="Text Box 15">
          <a:extLst>
            <a:ext uri="{FF2B5EF4-FFF2-40B4-BE49-F238E27FC236}">
              <a16:creationId xmlns:a16="http://schemas.microsoft.com/office/drawing/2014/main" id="{3446D76C-C83C-48E4-9F5A-0B651BF6756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0" name="Text Box 16">
          <a:extLst>
            <a:ext uri="{FF2B5EF4-FFF2-40B4-BE49-F238E27FC236}">
              <a16:creationId xmlns:a16="http://schemas.microsoft.com/office/drawing/2014/main" id="{BAC2B87A-C662-401A-8B96-5D44AE8AAEA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1" name="Text Box 17">
          <a:extLst>
            <a:ext uri="{FF2B5EF4-FFF2-40B4-BE49-F238E27FC236}">
              <a16:creationId xmlns:a16="http://schemas.microsoft.com/office/drawing/2014/main" id="{9643F2F8-8906-44E3-9031-06215F2C968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2" name="Text Box 18">
          <a:extLst>
            <a:ext uri="{FF2B5EF4-FFF2-40B4-BE49-F238E27FC236}">
              <a16:creationId xmlns:a16="http://schemas.microsoft.com/office/drawing/2014/main" id="{15F5C8C6-465A-40A4-9FEB-DED92F095D1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3" name="Text Box 19">
          <a:extLst>
            <a:ext uri="{FF2B5EF4-FFF2-40B4-BE49-F238E27FC236}">
              <a16:creationId xmlns:a16="http://schemas.microsoft.com/office/drawing/2014/main" id="{BD3654B5-B624-471A-9B23-A4F186CB175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44" name="Text Box 15">
          <a:extLst>
            <a:ext uri="{FF2B5EF4-FFF2-40B4-BE49-F238E27FC236}">
              <a16:creationId xmlns:a16="http://schemas.microsoft.com/office/drawing/2014/main" id="{B2075919-E427-4BBD-8C6B-5AFC6C7B866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5" name="Text Box 16">
          <a:extLst>
            <a:ext uri="{FF2B5EF4-FFF2-40B4-BE49-F238E27FC236}">
              <a16:creationId xmlns:a16="http://schemas.microsoft.com/office/drawing/2014/main" id="{D93F46D2-417A-4AC8-A6C0-F58B4293B89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6" name="Text Box 17">
          <a:extLst>
            <a:ext uri="{FF2B5EF4-FFF2-40B4-BE49-F238E27FC236}">
              <a16:creationId xmlns:a16="http://schemas.microsoft.com/office/drawing/2014/main" id="{464AE80B-6ED0-4708-BA4F-86987A2C68B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7" name="Text Box 18">
          <a:extLst>
            <a:ext uri="{FF2B5EF4-FFF2-40B4-BE49-F238E27FC236}">
              <a16:creationId xmlns:a16="http://schemas.microsoft.com/office/drawing/2014/main" id="{72697264-DBDD-4C04-810F-5014FAE5FAE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8" name="Text Box 19">
          <a:extLst>
            <a:ext uri="{FF2B5EF4-FFF2-40B4-BE49-F238E27FC236}">
              <a16:creationId xmlns:a16="http://schemas.microsoft.com/office/drawing/2014/main" id="{8B894105-1F33-42C8-90D6-CB8C4072753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49" name="Text Box 15">
          <a:extLst>
            <a:ext uri="{FF2B5EF4-FFF2-40B4-BE49-F238E27FC236}">
              <a16:creationId xmlns:a16="http://schemas.microsoft.com/office/drawing/2014/main" id="{62ECD87D-0B4A-4C11-A9AC-FAC8E6C00E34}"/>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0" name="Text Box 16">
          <a:extLst>
            <a:ext uri="{FF2B5EF4-FFF2-40B4-BE49-F238E27FC236}">
              <a16:creationId xmlns:a16="http://schemas.microsoft.com/office/drawing/2014/main" id="{9A6D051D-43C7-4CD7-9882-8353E20E1BF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1" name="Text Box 17">
          <a:extLst>
            <a:ext uri="{FF2B5EF4-FFF2-40B4-BE49-F238E27FC236}">
              <a16:creationId xmlns:a16="http://schemas.microsoft.com/office/drawing/2014/main" id="{C6B3B5E7-EDF2-4C17-BCAE-7A0EF0AA097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2" name="Text Box 18">
          <a:extLst>
            <a:ext uri="{FF2B5EF4-FFF2-40B4-BE49-F238E27FC236}">
              <a16:creationId xmlns:a16="http://schemas.microsoft.com/office/drawing/2014/main" id="{43D191BC-DCE0-4C83-9572-FFAA6C85411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3" name="Text Box 19">
          <a:extLst>
            <a:ext uri="{FF2B5EF4-FFF2-40B4-BE49-F238E27FC236}">
              <a16:creationId xmlns:a16="http://schemas.microsoft.com/office/drawing/2014/main" id="{61EDAD4D-7339-4EAC-84C5-6CDCF38124E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54" name="Text Box 15">
          <a:extLst>
            <a:ext uri="{FF2B5EF4-FFF2-40B4-BE49-F238E27FC236}">
              <a16:creationId xmlns:a16="http://schemas.microsoft.com/office/drawing/2014/main" id="{11E3385F-8EE2-4178-A5E0-658DE1F97E2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5" name="Text Box 16">
          <a:extLst>
            <a:ext uri="{FF2B5EF4-FFF2-40B4-BE49-F238E27FC236}">
              <a16:creationId xmlns:a16="http://schemas.microsoft.com/office/drawing/2014/main" id="{C0776591-2B21-4545-BE44-0E7FD43DFFD2}"/>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6" name="Text Box 17">
          <a:extLst>
            <a:ext uri="{FF2B5EF4-FFF2-40B4-BE49-F238E27FC236}">
              <a16:creationId xmlns:a16="http://schemas.microsoft.com/office/drawing/2014/main" id="{A1778F8D-5D0D-4AB5-A923-1E9A126761D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7" name="Text Box 18">
          <a:extLst>
            <a:ext uri="{FF2B5EF4-FFF2-40B4-BE49-F238E27FC236}">
              <a16:creationId xmlns:a16="http://schemas.microsoft.com/office/drawing/2014/main" id="{C4B86638-9796-4C0C-9AC2-D55AD5B2D9DD}"/>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8" name="Text Box 19">
          <a:extLst>
            <a:ext uri="{FF2B5EF4-FFF2-40B4-BE49-F238E27FC236}">
              <a16:creationId xmlns:a16="http://schemas.microsoft.com/office/drawing/2014/main" id="{CD047BD5-B718-455C-885A-BDBEF04E07E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59" name="Text Box 15">
          <a:extLst>
            <a:ext uri="{FF2B5EF4-FFF2-40B4-BE49-F238E27FC236}">
              <a16:creationId xmlns:a16="http://schemas.microsoft.com/office/drawing/2014/main" id="{59AC7FD3-B08F-4A41-9052-B723DF603361}"/>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60" name="Text Box 15">
          <a:extLst>
            <a:ext uri="{FF2B5EF4-FFF2-40B4-BE49-F238E27FC236}">
              <a16:creationId xmlns:a16="http://schemas.microsoft.com/office/drawing/2014/main" id="{1DAE6FDF-2477-47F0-9B9A-40F32CBBFAE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1" name="Text Box 16">
          <a:extLst>
            <a:ext uri="{FF2B5EF4-FFF2-40B4-BE49-F238E27FC236}">
              <a16:creationId xmlns:a16="http://schemas.microsoft.com/office/drawing/2014/main" id="{33E7FD28-EE53-4894-AF28-3289CFE8D18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2" name="Text Box 17">
          <a:extLst>
            <a:ext uri="{FF2B5EF4-FFF2-40B4-BE49-F238E27FC236}">
              <a16:creationId xmlns:a16="http://schemas.microsoft.com/office/drawing/2014/main" id="{546F056C-306F-4961-89C4-1362043839DD}"/>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3" name="Text Box 18">
          <a:extLst>
            <a:ext uri="{FF2B5EF4-FFF2-40B4-BE49-F238E27FC236}">
              <a16:creationId xmlns:a16="http://schemas.microsoft.com/office/drawing/2014/main" id="{5D481E74-284A-4C72-B1AE-1F637C9F976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4" name="Text Box 19">
          <a:extLst>
            <a:ext uri="{FF2B5EF4-FFF2-40B4-BE49-F238E27FC236}">
              <a16:creationId xmlns:a16="http://schemas.microsoft.com/office/drawing/2014/main" id="{14A05ED4-46DF-4971-B425-06EB66F0AA1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65" name="Text Box 15">
          <a:extLst>
            <a:ext uri="{FF2B5EF4-FFF2-40B4-BE49-F238E27FC236}">
              <a16:creationId xmlns:a16="http://schemas.microsoft.com/office/drawing/2014/main" id="{7E01B6E6-FDD6-4244-8BCF-55474D63C78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6" name="Text Box 16">
          <a:extLst>
            <a:ext uri="{FF2B5EF4-FFF2-40B4-BE49-F238E27FC236}">
              <a16:creationId xmlns:a16="http://schemas.microsoft.com/office/drawing/2014/main" id="{ABC386E6-7E51-4A4E-9CD1-3ADF501FD83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7" name="Text Box 17">
          <a:extLst>
            <a:ext uri="{FF2B5EF4-FFF2-40B4-BE49-F238E27FC236}">
              <a16:creationId xmlns:a16="http://schemas.microsoft.com/office/drawing/2014/main" id="{593BC48D-6B31-433F-A68D-9CE050C40B9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8" name="Text Box 18">
          <a:extLst>
            <a:ext uri="{FF2B5EF4-FFF2-40B4-BE49-F238E27FC236}">
              <a16:creationId xmlns:a16="http://schemas.microsoft.com/office/drawing/2014/main" id="{EBCE7717-6363-4A8B-82CA-1A6CCB57A36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9" name="Text Box 19">
          <a:extLst>
            <a:ext uri="{FF2B5EF4-FFF2-40B4-BE49-F238E27FC236}">
              <a16:creationId xmlns:a16="http://schemas.microsoft.com/office/drawing/2014/main" id="{70A3389C-97C6-4842-8038-74A590540A9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70" name="Text Box 15">
          <a:extLst>
            <a:ext uri="{FF2B5EF4-FFF2-40B4-BE49-F238E27FC236}">
              <a16:creationId xmlns:a16="http://schemas.microsoft.com/office/drawing/2014/main" id="{3AC38C88-F3E4-4DA5-BF38-33FD183B14C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1" name="Text Box 16">
          <a:extLst>
            <a:ext uri="{FF2B5EF4-FFF2-40B4-BE49-F238E27FC236}">
              <a16:creationId xmlns:a16="http://schemas.microsoft.com/office/drawing/2014/main" id="{BC4A8670-B56C-4324-9D13-958A9EFDB22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2" name="Text Box 17">
          <a:extLst>
            <a:ext uri="{FF2B5EF4-FFF2-40B4-BE49-F238E27FC236}">
              <a16:creationId xmlns:a16="http://schemas.microsoft.com/office/drawing/2014/main" id="{2C6B1731-9712-4F4C-8A78-866E76AE7A0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3" name="Text Box 18">
          <a:extLst>
            <a:ext uri="{FF2B5EF4-FFF2-40B4-BE49-F238E27FC236}">
              <a16:creationId xmlns:a16="http://schemas.microsoft.com/office/drawing/2014/main" id="{1ED3B47F-92EF-4BBA-A6A9-87E81EBCCD5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4" name="Text Box 19">
          <a:extLst>
            <a:ext uri="{FF2B5EF4-FFF2-40B4-BE49-F238E27FC236}">
              <a16:creationId xmlns:a16="http://schemas.microsoft.com/office/drawing/2014/main" id="{4EA21A8F-ED4E-4941-9147-553C5531B76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5" name="Text Box 16">
          <a:extLst>
            <a:ext uri="{FF2B5EF4-FFF2-40B4-BE49-F238E27FC236}">
              <a16:creationId xmlns:a16="http://schemas.microsoft.com/office/drawing/2014/main" id="{1F0701DB-9F5B-4569-B26A-ACAAF998830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6" name="Text Box 17">
          <a:extLst>
            <a:ext uri="{FF2B5EF4-FFF2-40B4-BE49-F238E27FC236}">
              <a16:creationId xmlns:a16="http://schemas.microsoft.com/office/drawing/2014/main" id="{75ED0AD0-1142-4918-BBC2-A113B82AC87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7" name="Text Box 18">
          <a:extLst>
            <a:ext uri="{FF2B5EF4-FFF2-40B4-BE49-F238E27FC236}">
              <a16:creationId xmlns:a16="http://schemas.microsoft.com/office/drawing/2014/main" id="{25EE3579-3111-436B-9048-CECC19964E4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8" name="Text Box 19">
          <a:extLst>
            <a:ext uri="{FF2B5EF4-FFF2-40B4-BE49-F238E27FC236}">
              <a16:creationId xmlns:a16="http://schemas.microsoft.com/office/drawing/2014/main" id="{39771B41-61C4-411D-B44C-4FF45E464C4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79" name="Text Box 16">
          <a:extLst>
            <a:ext uri="{FF2B5EF4-FFF2-40B4-BE49-F238E27FC236}">
              <a16:creationId xmlns:a16="http://schemas.microsoft.com/office/drawing/2014/main" id="{7A8840BF-0352-4A7C-A76E-195FC9A74C8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0" name="Text Box 17">
          <a:extLst>
            <a:ext uri="{FF2B5EF4-FFF2-40B4-BE49-F238E27FC236}">
              <a16:creationId xmlns:a16="http://schemas.microsoft.com/office/drawing/2014/main" id="{19F5AB11-D210-4269-97DE-8E06B3831C2A}"/>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1" name="Text Box 18">
          <a:extLst>
            <a:ext uri="{FF2B5EF4-FFF2-40B4-BE49-F238E27FC236}">
              <a16:creationId xmlns:a16="http://schemas.microsoft.com/office/drawing/2014/main" id="{FEB5B047-65B9-48DF-A284-9FC9C33DF36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2" name="Text Box 19">
          <a:extLst>
            <a:ext uri="{FF2B5EF4-FFF2-40B4-BE49-F238E27FC236}">
              <a16:creationId xmlns:a16="http://schemas.microsoft.com/office/drawing/2014/main" id="{C37324A7-0C14-4681-852F-5544EF727155}"/>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83" name="Text Box 15">
          <a:extLst>
            <a:ext uri="{FF2B5EF4-FFF2-40B4-BE49-F238E27FC236}">
              <a16:creationId xmlns:a16="http://schemas.microsoft.com/office/drawing/2014/main" id="{1912B3B0-05D0-4562-B2CC-64968BBEBC6C}"/>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4" name="Text Box 16">
          <a:extLst>
            <a:ext uri="{FF2B5EF4-FFF2-40B4-BE49-F238E27FC236}">
              <a16:creationId xmlns:a16="http://schemas.microsoft.com/office/drawing/2014/main" id="{43B54787-6D9A-4698-9726-E1D2485744E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5" name="Text Box 17">
          <a:extLst>
            <a:ext uri="{FF2B5EF4-FFF2-40B4-BE49-F238E27FC236}">
              <a16:creationId xmlns:a16="http://schemas.microsoft.com/office/drawing/2014/main" id="{A90444CB-64A7-416D-BBC0-FF1A39D0A14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6" name="Text Box 18">
          <a:extLst>
            <a:ext uri="{FF2B5EF4-FFF2-40B4-BE49-F238E27FC236}">
              <a16:creationId xmlns:a16="http://schemas.microsoft.com/office/drawing/2014/main" id="{129FB62C-3277-48EF-B5B5-74A426BD99D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7" name="Text Box 19">
          <a:extLst>
            <a:ext uri="{FF2B5EF4-FFF2-40B4-BE49-F238E27FC236}">
              <a16:creationId xmlns:a16="http://schemas.microsoft.com/office/drawing/2014/main" id="{E7CDF382-7D4D-4905-AE37-BEB27B586D15}"/>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8" name="Text Box 15">
          <a:extLst>
            <a:ext uri="{FF2B5EF4-FFF2-40B4-BE49-F238E27FC236}">
              <a16:creationId xmlns:a16="http://schemas.microsoft.com/office/drawing/2014/main" id="{155BD507-0FAF-4263-A303-6194977E774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289" name="Text Box 15">
          <a:extLst>
            <a:ext uri="{FF2B5EF4-FFF2-40B4-BE49-F238E27FC236}">
              <a16:creationId xmlns:a16="http://schemas.microsoft.com/office/drawing/2014/main" id="{1D833D04-2BAC-4F0A-86EA-D94DE251EED7}"/>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0" name="Text Box 16">
          <a:extLst>
            <a:ext uri="{FF2B5EF4-FFF2-40B4-BE49-F238E27FC236}">
              <a16:creationId xmlns:a16="http://schemas.microsoft.com/office/drawing/2014/main" id="{B4F3E303-FBDD-42B7-BC59-5FF2AB58A424}"/>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1" name="Text Box 17">
          <a:extLst>
            <a:ext uri="{FF2B5EF4-FFF2-40B4-BE49-F238E27FC236}">
              <a16:creationId xmlns:a16="http://schemas.microsoft.com/office/drawing/2014/main" id="{952616AD-E57A-4767-9468-B84AE87A5F54}"/>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2" name="Text Box 18">
          <a:extLst>
            <a:ext uri="{FF2B5EF4-FFF2-40B4-BE49-F238E27FC236}">
              <a16:creationId xmlns:a16="http://schemas.microsoft.com/office/drawing/2014/main" id="{9C54EC7B-6F76-490D-9A95-DD21A362330A}"/>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93" name="Text Box 15">
          <a:extLst>
            <a:ext uri="{FF2B5EF4-FFF2-40B4-BE49-F238E27FC236}">
              <a16:creationId xmlns:a16="http://schemas.microsoft.com/office/drawing/2014/main" id="{32A90F23-62EB-400A-9C35-5F0F6645C21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4" name="Text Box 16">
          <a:extLst>
            <a:ext uri="{FF2B5EF4-FFF2-40B4-BE49-F238E27FC236}">
              <a16:creationId xmlns:a16="http://schemas.microsoft.com/office/drawing/2014/main" id="{F3DE20D8-FC5C-4227-B460-8E7B55207DD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5" name="Text Box 17">
          <a:extLst>
            <a:ext uri="{FF2B5EF4-FFF2-40B4-BE49-F238E27FC236}">
              <a16:creationId xmlns:a16="http://schemas.microsoft.com/office/drawing/2014/main" id="{1DE4E476-AA7C-478F-9D29-DDBD81CC118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6" name="Text Box 18">
          <a:extLst>
            <a:ext uri="{FF2B5EF4-FFF2-40B4-BE49-F238E27FC236}">
              <a16:creationId xmlns:a16="http://schemas.microsoft.com/office/drawing/2014/main" id="{AB8C73F3-56DE-41E3-A079-2EA1EEE3691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7" name="Text Box 19">
          <a:extLst>
            <a:ext uri="{FF2B5EF4-FFF2-40B4-BE49-F238E27FC236}">
              <a16:creationId xmlns:a16="http://schemas.microsoft.com/office/drawing/2014/main" id="{10A150CE-F57F-4499-BB6E-744124283EE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98" name="Text Box 15">
          <a:extLst>
            <a:ext uri="{FF2B5EF4-FFF2-40B4-BE49-F238E27FC236}">
              <a16:creationId xmlns:a16="http://schemas.microsoft.com/office/drawing/2014/main" id="{ACF88D3E-D1C1-4051-BCE8-EA1DCA1E0EEA}"/>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9" name="Text Box 16">
          <a:extLst>
            <a:ext uri="{FF2B5EF4-FFF2-40B4-BE49-F238E27FC236}">
              <a16:creationId xmlns:a16="http://schemas.microsoft.com/office/drawing/2014/main" id="{6331569B-F128-4AB4-8EC3-4D76F3CC05F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0" name="Text Box 17">
          <a:extLst>
            <a:ext uri="{FF2B5EF4-FFF2-40B4-BE49-F238E27FC236}">
              <a16:creationId xmlns:a16="http://schemas.microsoft.com/office/drawing/2014/main" id="{21E4CA2B-BD60-4A27-B887-CA7072EBF89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1" name="Text Box 18">
          <a:extLst>
            <a:ext uri="{FF2B5EF4-FFF2-40B4-BE49-F238E27FC236}">
              <a16:creationId xmlns:a16="http://schemas.microsoft.com/office/drawing/2014/main" id="{DBDA0402-BDD2-486B-894E-449C43B68B3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2" name="Text Box 19">
          <a:extLst>
            <a:ext uri="{FF2B5EF4-FFF2-40B4-BE49-F238E27FC236}">
              <a16:creationId xmlns:a16="http://schemas.microsoft.com/office/drawing/2014/main" id="{12BCB67A-5447-4349-961A-73B7AE93D5F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3" name="Text Box 16">
          <a:extLst>
            <a:ext uri="{FF2B5EF4-FFF2-40B4-BE49-F238E27FC236}">
              <a16:creationId xmlns:a16="http://schemas.microsoft.com/office/drawing/2014/main" id="{AE5AB00A-7E20-4C94-9C05-8F007480453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4" name="Text Box 17">
          <a:extLst>
            <a:ext uri="{FF2B5EF4-FFF2-40B4-BE49-F238E27FC236}">
              <a16:creationId xmlns:a16="http://schemas.microsoft.com/office/drawing/2014/main" id="{C591F1D2-6DC5-4931-8D82-BC9B7971F0E6}"/>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5" name="Text Box 18">
          <a:extLst>
            <a:ext uri="{FF2B5EF4-FFF2-40B4-BE49-F238E27FC236}">
              <a16:creationId xmlns:a16="http://schemas.microsoft.com/office/drawing/2014/main" id="{703EE694-D58F-4392-BC15-BDA9AE99866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6" name="Text Box 19">
          <a:extLst>
            <a:ext uri="{FF2B5EF4-FFF2-40B4-BE49-F238E27FC236}">
              <a16:creationId xmlns:a16="http://schemas.microsoft.com/office/drawing/2014/main" id="{07A75BBF-F655-4B5A-B851-B3D9F481B7B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7" name="Text Box 16">
          <a:extLst>
            <a:ext uri="{FF2B5EF4-FFF2-40B4-BE49-F238E27FC236}">
              <a16:creationId xmlns:a16="http://schemas.microsoft.com/office/drawing/2014/main" id="{E222232E-F45E-4F44-B369-9F566DBE04CE}"/>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8" name="Text Box 17">
          <a:extLst>
            <a:ext uri="{FF2B5EF4-FFF2-40B4-BE49-F238E27FC236}">
              <a16:creationId xmlns:a16="http://schemas.microsoft.com/office/drawing/2014/main" id="{83309BB8-A392-45D9-970F-32675B7EA2D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9" name="Text Box 18">
          <a:extLst>
            <a:ext uri="{FF2B5EF4-FFF2-40B4-BE49-F238E27FC236}">
              <a16:creationId xmlns:a16="http://schemas.microsoft.com/office/drawing/2014/main" id="{88DAC8DA-18CE-4FFF-A5E3-CD819679997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10" name="Text Box 19">
          <a:extLst>
            <a:ext uri="{FF2B5EF4-FFF2-40B4-BE49-F238E27FC236}">
              <a16:creationId xmlns:a16="http://schemas.microsoft.com/office/drawing/2014/main" id="{34DCBC41-7EB0-45FE-A36E-C9FD656A7D1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1" name="Text Box 16">
          <a:extLst>
            <a:ext uri="{FF2B5EF4-FFF2-40B4-BE49-F238E27FC236}">
              <a16:creationId xmlns:a16="http://schemas.microsoft.com/office/drawing/2014/main" id="{0FBE52A8-9651-4BAE-9974-5DC4F41A5F2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2" name="Text Box 17">
          <a:extLst>
            <a:ext uri="{FF2B5EF4-FFF2-40B4-BE49-F238E27FC236}">
              <a16:creationId xmlns:a16="http://schemas.microsoft.com/office/drawing/2014/main" id="{FFE5DC1D-511B-4C6E-ACD5-ECA7C604EE7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3" name="Text Box 18">
          <a:extLst>
            <a:ext uri="{FF2B5EF4-FFF2-40B4-BE49-F238E27FC236}">
              <a16:creationId xmlns:a16="http://schemas.microsoft.com/office/drawing/2014/main" id="{AF62F599-A901-49DF-B58F-77BBF83CAB5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4" name="Text Box 19">
          <a:extLst>
            <a:ext uri="{FF2B5EF4-FFF2-40B4-BE49-F238E27FC236}">
              <a16:creationId xmlns:a16="http://schemas.microsoft.com/office/drawing/2014/main" id="{DA6DA5F5-52A0-44DA-B0AC-FB284B6C535C}"/>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15" name="Text Box 15">
          <a:extLst>
            <a:ext uri="{FF2B5EF4-FFF2-40B4-BE49-F238E27FC236}">
              <a16:creationId xmlns:a16="http://schemas.microsoft.com/office/drawing/2014/main" id="{CA76111E-C854-416C-B86A-0599E29FDF78}"/>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6" name="Text Box 16">
          <a:extLst>
            <a:ext uri="{FF2B5EF4-FFF2-40B4-BE49-F238E27FC236}">
              <a16:creationId xmlns:a16="http://schemas.microsoft.com/office/drawing/2014/main" id="{E91662B5-D08B-4C27-B6DE-13D1466628D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7" name="Text Box 17">
          <a:extLst>
            <a:ext uri="{FF2B5EF4-FFF2-40B4-BE49-F238E27FC236}">
              <a16:creationId xmlns:a16="http://schemas.microsoft.com/office/drawing/2014/main" id="{D3155AF3-B514-4459-A4C8-93F2089AC57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8" name="Text Box 18">
          <a:extLst>
            <a:ext uri="{FF2B5EF4-FFF2-40B4-BE49-F238E27FC236}">
              <a16:creationId xmlns:a16="http://schemas.microsoft.com/office/drawing/2014/main" id="{9B0CA599-4CD5-4C6E-9F1F-243CB9BFF2A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9" name="Text Box 19">
          <a:extLst>
            <a:ext uri="{FF2B5EF4-FFF2-40B4-BE49-F238E27FC236}">
              <a16:creationId xmlns:a16="http://schemas.microsoft.com/office/drawing/2014/main" id="{E401295E-4C25-47D4-959A-C2DD862C2F6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20" name="Text Box 15">
          <a:extLst>
            <a:ext uri="{FF2B5EF4-FFF2-40B4-BE49-F238E27FC236}">
              <a16:creationId xmlns:a16="http://schemas.microsoft.com/office/drawing/2014/main" id="{B7445292-83BA-43C0-9A25-7B1EC3E4D70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21" name="Text Box 15">
          <a:extLst>
            <a:ext uri="{FF2B5EF4-FFF2-40B4-BE49-F238E27FC236}">
              <a16:creationId xmlns:a16="http://schemas.microsoft.com/office/drawing/2014/main" id="{E65E139D-B2B3-4F80-8FA8-A530B5765BA2}"/>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2" name="Text Box 16">
          <a:extLst>
            <a:ext uri="{FF2B5EF4-FFF2-40B4-BE49-F238E27FC236}">
              <a16:creationId xmlns:a16="http://schemas.microsoft.com/office/drawing/2014/main" id="{8AE54B38-7E87-4980-9409-73FA698E70A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3" name="Text Box 17">
          <a:extLst>
            <a:ext uri="{FF2B5EF4-FFF2-40B4-BE49-F238E27FC236}">
              <a16:creationId xmlns:a16="http://schemas.microsoft.com/office/drawing/2014/main" id="{E3403FA3-807E-4554-9E04-37938DE75187}"/>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4" name="Text Box 18">
          <a:extLst>
            <a:ext uri="{FF2B5EF4-FFF2-40B4-BE49-F238E27FC236}">
              <a16:creationId xmlns:a16="http://schemas.microsoft.com/office/drawing/2014/main" id="{43909174-2D97-43A6-8DF6-E681BDB471B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25" name="Text Box 15">
          <a:extLst>
            <a:ext uri="{FF2B5EF4-FFF2-40B4-BE49-F238E27FC236}">
              <a16:creationId xmlns:a16="http://schemas.microsoft.com/office/drawing/2014/main" id="{7CECCE13-FD29-438A-B235-69689796288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6" name="Text Box 16">
          <a:extLst>
            <a:ext uri="{FF2B5EF4-FFF2-40B4-BE49-F238E27FC236}">
              <a16:creationId xmlns:a16="http://schemas.microsoft.com/office/drawing/2014/main" id="{89CFEB50-C5CE-40FC-B070-FF0910EC1B1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7" name="Text Box 17">
          <a:extLst>
            <a:ext uri="{FF2B5EF4-FFF2-40B4-BE49-F238E27FC236}">
              <a16:creationId xmlns:a16="http://schemas.microsoft.com/office/drawing/2014/main" id="{A16735C0-B028-46EB-BE7F-9D65673C0E4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8" name="Text Box 18">
          <a:extLst>
            <a:ext uri="{FF2B5EF4-FFF2-40B4-BE49-F238E27FC236}">
              <a16:creationId xmlns:a16="http://schemas.microsoft.com/office/drawing/2014/main" id="{51C45C18-953D-4D83-AFCA-C9EB330D2C13}"/>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9" name="Text Box 19">
          <a:extLst>
            <a:ext uri="{FF2B5EF4-FFF2-40B4-BE49-F238E27FC236}">
              <a16:creationId xmlns:a16="http://schemas.microsoft.com/office/drawing/2014/main" id="{8FB74678-243B-4CB8-83A2-1C36427DE94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30" name="Text Box 15">
          <a:extLst>
            <a:ext uri="{FF2B5EF4-FFF2-40B4-BE49-F238E27FC236}">
              <a16:creationId xmlns:a16="http://schemas.microsoft.com/office/drawing/2014/main" id="{C61B0380-6748-4C71-96F0-B11062189664}"/>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1" name="Text Box 16">
          <a:extLst>
            <a:ext uri="{FF2B5EF4-FFF2-40B4-BE49-F238E27FC236}">
              <a16:creationId xmlns:a16="http://schemas.microsoft.com/office/drawing/2014/main" id="{882DE59C-B281-4BDA-95E3-F93B5F2ADAB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2" name="Text Box 17">
          <a:extLst>
            <a:ext uri="{FF2B5EF4-FFF2-40B4-BE49-F238E27FC236}">
              <a16:creationId xmlns:a16="http://schemas.microsoft.com/office/drawing/2014/main" id="{74A079B2-8BD0-4698-B3B4-76060A5CC18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3" name="Text Box 18">
          <a:extLst>
            <a:ext uri="{FF2B5EF4-FFF2-40B4-BE49-F238E27FC236}">
              <a16:creationId xmlns:a16="http://schemas.microsoft.com/office/drawing/2014/main" id="{3DA92250-36BE-4307-BDF9-FE7B6F36837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4" name="Text Box 19">
          <a:extLst>
            <a:ext uri="{FF2B5EF4-FFF2-40B4-BE49-F238E27FC236}">
              <a16:creationId xmlns:a16="http://schemas.microsoft.com/office/drawing/2014/main" id="{E93D9B7B-B4B7-4BEB-87A3-B9BDABCE497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5" name="Text Box 16">
          <a:extLst>
            <a:ext uri="{FF2B5EF4-FFF2-40B4-BE49-F238E27FC236}">
              <a16:creationId xmlns:a16="http://schemas.microsoft.com/office/drawing/2014/main" id="{2FF7D320-DD82-4734-B722-86B8BDFED56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6" name="Text Box 17">
          <a:extLst>
            <a:ext uri="{FF2B5EF4-FFF2-40B4-BE49-F238E27FC236}">
              <a16:creationId xmlns:a16="http://schemas.microsoft.com/office/drawing/2014/main" id="{C212BAE7-DC01-4442-A4F8-DAC904315BE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7" name="Text Box 18">
          <a:extLst>
            <a:ext uri="{FF2B5EF4-FFF2-40B4-BE49-F238E27FC236}">
              <a16:creationId xmlns:a16="http://schemas.microsoft.com/office/drawing/2014/main" id="{D992C79E-2D35-4210-AC20-340B0A344D2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8" name="Text Box 19">
          <a:extLst>
            <a:ext uri="{FF2B5EF4-FFF2-40B4-BE49-F238E27FC236}">
              <a16:creationId xmlns:a16="http://schemas.microsoft.com/office/drawing/2014/main" id="{587019BB-373E-48F9-A6A2-1C403E1C780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39" name="Text Box 16">
          <a:extLst>
            <a:ext uri="{FF2B5EF4-FFF2-40B4-BE49-F238E27FC236}">
              <a16:creationId xmlns:a16="http://schemas.microsoft.com/office/drawing/2014/main" id="{039EAAA2-42D5-4D10-ABD3-E8BF74E1ECE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0" name="Text Box 17">
          <a:extLst>
            <a:ext uri="{FF2B5EF4-FFF2-40B4-BE49-F238E27FC236}">
              <a16:creationId xmlns:a16="http://schemas.microsoft.com/office/drawing/2014/main" id="{EE53F973-ACFA-4B5E-AA01-43C62DF3463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1" name="Text Box 18">
          <a:extLst>
            <a:ext uri="{FF2B5EF4-FFF2-40B4-BE49-F238E27FC236}">
              <a16:creationId xmlns:a16="http://schemas.microsoft.com/office/drawing/2014/main" id="{02F0938E-C87B-468A-AA19-BE3F7B53643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2" name="Text Box 19">
          <a:extLst>
            <a:ext uri="{FF2B5EF4-FFF2-40B4-BE49-F238E27FC236}">
              <a16:creationId xmlns:a16="http://schemas.microsoft.com/office/drawing/2014/main" id="{93BE9296-A2B5-4BCA-925D-1BC0D12796DE}"/>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3" name="Text Box 16">
          <a:extLst>
            <a:ext uri="{FF2B5EF4-FFF2-40B4-BE49-F238E27FC236}">
              <a16:creationId xmlns:a16="http://schemas.microsoft.com/office/drawing/2014/main" id="{A27A40DF-0D18-49B0-BD93-5CFD90B8589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4" name="Text Box 17">
          <a:extLst>
            <a:ext uri="{FF2B5EF4-FFF2-40B4-BE49-F238E27FC236}">
              <a16:creationId xmlns:a16="http://schemas.microsoft.com/office/drawing/2014/main" id="{71934A29-F365-4915-BF6F-D5AEAA73CFBF}"/>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5" name="Text Box 18">
          <a:extLst>
            <a:ext uri="{FF2B5EF4-FFF2-40B4-BE49-F238E27FC236}">
              <a16:creationId xmlns:a16="http://schemas.microsoft.com/office/drawing/2014/main" id="{4AB0AB48-2EC4-4697-82DF-7789B42ED95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6" name="Text Box 19">
          <a:extLst>
            <a:ext uri="{FF2B5EF4-FFF2-40B4-BE49-F238E27FC236}">
              <a16:creationId xmlns:a16="http://schemas.microsoft.com/office/drawing/2014/main" id="{409C1445-345E-46B2-A74D-F25F9245011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47" name="Text Box 15">
          <a:extLst>
            <a:ext uri="{FF2B5EF4-FFF2-40B4-BE49-F238E27FC236}">
              <a16:creationId xmlns:a16="http://schemas.microsoft.com/office/drawing/2014/main" id="{4E222D49-160C-4B83-AB38-017B6554804F}"/>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8" name="Text Box 16">
          <a:extLst>
            <a:ext uri="{FF2B5EF4-FFF2-40B4-BE49-F238E27FC236}">
              <a16:creationId xmlns:a16="http://schemas.microsoft.com/office/drawing/2014/main" id="{B86652A1-8E02-40F8-928E-B5D5A3560B3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9" name="Text Box 17">
          <a:extLst>
            <a:ext uri="{FF2B5EF4-FFF2-40B4-BE49-F238E27FC236}">
              <a16:creationId xmlns:a16="http://schemas.microsoft.com/office/drawing/2014/main" id="{11364C4D-CFFE-469D-9EDB-F7EDAA72C02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0" name="Text Box 18">
          <a:extLst>
            <a:ext uri="{FF2B5EF4-FFF2-40B4-BE49-F238E27FC236}">
              <a16:creationId xmlns:a16="http://schemas.microsoft.com/office/drawing/2014/main" id="{1CF41C3F-2CD3-4B42-A7B1-F61A36254B8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1" name="Text Box 19">
          <a:extLst>
            <a:ext uri="{FF2B5EF4-FFF2-40B4-BE49-F238E27FC236}">
              <a16:creationId xmlns:a16="http://schemas.microsoft.com/office/drawing/2014/main" id="{4C2099A1-3611-46F0-9E7A-F35389C790A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52" name="Text Box 15">
          <a:extLst>
            <a:ext uri="{FF2B5EF4-FFF2-40B4-BE49-F238E27FC236}">
              <a16:creationId xmlns:a16="http://schemas.microsoft.com/office/drawing/2014/main" id="{68699578-2FCC-48B6-AD5C-BD912199903A}"/>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3" name="Text Box 16">
          <a:extLst>
            <a:ext uri="{FF2B5EF4-FFF2-40B4-BE49-F238E27FC236}">
              <a16:creationId xmlns:a16="http://schemas.microsoft.com/office/drawing/2014/main" id="{7F7F9907-2EEB-428C-A3E6-268F13BFE2FA}"/>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4" name="Text Box 17">
          <a:extLst>
            <a:ext uri="{FF2B5EF4-FFF2-40B4-BE49-F238E27FC236}">
              <a16:creationId xmlns:a16="http://schemas.microsoft.com/office/drawing/2014/main" id="{34ACA3B1-1E8D-4D6A-A1C3-474CDAB18CDA}"/>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5" name="Text Box 18">
          <a:extLst>
            <a:ext uri="{FF2B5EF4-FFF2-40B4-BE49-F238E27FC236}">
              <a16:creationId xmlns:a16="http://schemas.microsoft.com/office/drawing/2014/main" id="{ED1AD5B3-783C-4BF5-9B5F-5DDD9D44CF1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6" name="Text Box 16">
          <a:extLst>
            <a:ext uri="{FF2B5EF4-FFF2-40B4-BE49-F238E27FC236}">
              <a16:creationId xmlns:a16="http://schemas.microsoft.com/office/drawing/2014/main" id="{2CA5FCF0-374A-4BC3-9C93-6924513BEFB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7" name="Text Box 17">
          <a:extLst>
            <a:ext uri="{FF2B5EF4-FFF2-40B4-BE49-F238E27FC236}">
              <a16:creationId xmlns:a16="http://schemas.microsoft.com/office/drawing/2014/main" id="{C987B57B-44A1-4624-9591-3F09531DDA0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8" name="Text Box 18">
          <a:extLst>
            <a:ext uri="{FF2B5EF4-FFF2-40B4-BE49-F238E27FC236}">
              <a16:creationId xmlns:a16="http://schemas.microsoft.com/office/drawing/2014/main" id="{2E5CA998-7711-47EC-95C3-935C204177A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9" name="Text Box 19">
          <a:extLst>
            <a:ext uri="{FF2B5EF4-FFF2-40B4-BE49-F238E27FC236}">
              <a16:creationId xmlns:a16="http://schemas.microsoft.com/office/drawing/2014/main" id="{1A2003AA-D797-4F5C-B86E-0CFEE864317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60" name="Text Box 15">
          <a:extLst>
            <a:ext uri="{FF2B5EF4-FFF2-40B4-BE49-F238E27FC236}">
              <a16:creationId xmlns:a16="http://schemas.microsoft.com/office/drawing/2014/main" id="{519E31B6-8441-4FBE-9E5D-7FFEDEF71E30}"/>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1" name="Text Box 16">
          <a:extLst>
            <a:ext uri="{FF2B5EF4-FFF2-40B4-BE49-F238E27FC236}">
              <a16:creationId xmlns:a16="http://schemas.microsoft.com/office/drawing/2014/main" id="{D5EBA969-262D-45AC-A1C8-3D9C9941EAC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2" name="Text Box 17">
          <a:extLst>
            <a:ext uri="{FF2B5EF4-FFF2-40B4-BE49-F238E27FC236}">
              <a16:creationId xmlns:a16="http://schemas.microsoft.com/office/drawing/2014/main" id="{6CBE1F40-FC5B-401A-BE67-4FB317F033D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3" name="Text Box 18">
          <a:extLst>
            <a:ext uri="{FF2B5EF4-FFF2-40B4-BE49-F238E27FC236}">
              <a16:creationId xmlns:a16="http://schemas.microsoft.com/office/drawing/2014/main" id="{583BC9C1-7272-421D-A216-742047E024F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4" name="Text Box 19">
          <a:extLst>
            <a:ext uri="{FF2B5EF4-FFF2-40B4-BE49-F238E27FC236}">
              <a16:creationId xmlns:a16="http://schemas.microsoft.com/office/drawing/2014/main" id="{AAF280F7-CC49-4A70-A661-9987EF20A80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5" name="Text Box 16">
          <a:extLst>
            <a:ext uri="{FF2B5EF4-FFF2-40B4-BE49-F238E27FC236}">
              <a16:creationId xmlns:a16="http://schemas.microsoft.com/office/drawing/2014/main" id="{D59FFB30-49DC-4501-94AB-352DFF7BCF6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6" name="Text Box 17">
          <a:extLst>
            <a:ext uri="{FF2B5EF4-FFF2-40B4-BE49-F238E27FC236}">
              <a16:creationId xmlns:a16="http://schemas.microsoft.com/office/drawing/2014/main" id="{D08BE0FC-D3EE-4230-AB96-37EFF1BE63B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7" name="Text Box 18">
          <a:extLst>
            <a:ext uri="{FF2B5EF4-FFF2-40B4-BE49-F238E27FC236}">
              <a16:creationId xmlns:a16="http://schemas.microsoft.com/office/drawing/2014/main" id="{D859AE02-B66E-4823-ACC8-55E96B767347}"/>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8" name="Text Box 19">
          <a:extLst>
            <a:ext uri="{FF2B5EF4-FFF2-40B4-BE49-F238E27FC236}">
              <a16:creationId xmlns:a16="http://schemas.microsoft.com/office/drawing/2014/main" id="{2779FF76-DD9D-4D7F-903C-228C640E849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69" name="Text Box 16">
          <a:extLst>
            <a:ext uri="{FF2B5EF4-FFF2-40B4-BE49-F238E27FC236}">
              <a16:creationId xmlns:a16="http://schemas.microsoft.com/office/drawing/2014/main" id="{CBC47FD0-8AAE-4BA6-B55F-F875AA06B44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0" name="Text Box 17">
          <a:extLst>
            <a:ext uri="{FF2B5EF4-FFF2-40B4-BE49-F238E27FC236}">
              <a16:creationId xmlns:a16="http://schemas.microsoft.com/office/drawing/2014/main" id="{B4240A03-E897-47AD-AA7D-9166A1EB1EF3}"/>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1" name="Text Box 18">
          <a:extLst>
            <a:ext uri="{FF2B5EF4-FFF2-40B4-BE49-F238E27FC236}">
              <a16:creationId xmlns:a16="http://schemas.microsoft.com/office/drawing/2014/main" id="{2E915010-8786-4D8F-8893-0FEEB2A71F9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2" name="Text Box 19">
          <a:extLst>
            <a:ext uri="{FF2B5EF4-FFF2-40B4-BE49-F238E27FC236}">
              <a16:creationId xmlns:a16="http://schemas.microsoft.com/office/drawing/2014/main" id="{95BAB3E8-39E8-4D03-BDD7-E850EFE343E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3" name="Text Box 16">
          <a:extLst>
            <a:ext uri="{FF2B5EF4-FFF2-40B4-BE49-F238E27FC236}">
              <a16:creationId xmlns:a16="http://schemas.microsoft.com/office/drawing/2014/main" id="{6F607CE7-5226-4E97-875F-3DC0A502ADC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4" name="Text Box 17">
          <a:extLst>
            <a:ext uri="{FF2B5EF4-FFF2-40B4-BE49-F238E27FC236}">
              <a16:creationId xmlns:a16="http://schemas.microsoft.com/office/drawing/2014/main" id="{7D58D521-3F70-49B7-ADA6-B18E34ADC31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5" name="Text Box 18">
          <a:extLst>
            <a:ext uri="{FF2B5EF4-FFF2-40B4-BE49-F238E27FC236}">
              <a16:creationId xmlns:a16="http://schemas.microsoft.com/office/drawing/2014/main" id="{6DDE8CB0-5891-4EEB-B757-F34D72F98DF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6" name="Text Box 19">
          <a:extLst>
            <a:ext uri="{FF2B5EF4-FFF2-40B4-BE49-F238E27FC236}">
              <a16:creationId xmlns:a16="http://schemas.microsoft.com/office/drawing/2014/main" id="{E28255FE-F371-4867-879E-8DA46690887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77" name="Text Box 15">
          <a:extLst>
            <a:ext uri="{FF2B5EF4-FFF2-40B4-BE49-F238E27FC236}">
              <a16:creationId xmlns:a16="http://schemas.microsoft.com/office/drawing/2014/main" id="{912C4E58-9E76-4B97-864B-784EE1941BA1}"/>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8" name="Text Box 16">
          <a:extLst>
            <a:ext uri="{FF2B5EF4-FFF2-40B4-BE49-F238E27FC236}">
              <a16:creationId xmlns:a16="http://schemas.microsoft.com/office/drawing/2014/main" id="{C81066D0-E2EC-4939-A3AB-CB3EAC29E73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9" name="Text Box 17">
          <a:extLst>
            <a:ext uri="{FF2B5EF4-FFF2-40B4-BE49-F238E27FC236}">
              <a16:creationId xmlns:a16="http://schemas.microsoft.com/office/drawing/2014/main" id="{3BCA3793-DB03-4592-9769-190F59A3E6A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0" name="Text Box 18">
          <a:extLst>
            <a:ext uri="{FF2B5EF4-FFF2-40B4-BE49-F238E27FC236}">
              <a16:creationId xmlns:a16="http://schemas.microsoft.com/office/drawing/2014/main" id="{47AEB72A-7050-41F0-8CAC-AB52CDE03BA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1" name="Text Box 19">
          <a:extLst>
            <a:ext uri="{FF2B5EF4-FFF2-40B4-BE49-F238E27FC236}">
              <a16:creationId xmlns:a16="http://schemas.microsoft.com/office/drawing/2014/main" id="{11FFDBFA-8FDC-4551-B1C9-922D39F2536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82" name="Text Box 15">
          <a:extLst>
            <a:ext uri="{FF2B5EF4-FFF2-40B4-BE49-F238E27FC236}">
              <a16:creationId xmlns:a16="http://schemas.microsoft.com/office/drawing/2014/main" id="{6D3C2D19-497C-4F0E-8DCF-06B941AE4884}"/>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3" name="Text Box 16">
          <a:extLst>
            <a:ext uri="{FF2B5EF4-FFF2-40B4-BE49-F238E27FC236}">
              <a16:creationId xmlns:a16="http://schemas.microsoft.com/office/drawing/2014/main" id="{5DA72008-E34B-44ED-9D14-74BF62A0061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4" name="Text Box 17">
          <a:extLst>
            <a:ext uri="{FF2B5EF4-FFF2-40B4-BE49-F238E27FC236}">
              <a16:creationId xmlns:a16="http://schemas.microsoft.com/office/drawing/2014/main" id="{D0322937-1467-48B1-8992-D332B0003D9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5" name="Text Box 18">
          <a:extLst>
            <a:ext uri="{FF2B5EF4-FFF2-40B4-BE49-F238E27FC236}">
              <a16:creationId xmlns:a16="http://schemas.microsoft.com/office/drawing/2014/main" id="{247CC93C-E3B1-4028-82A5-8D931F6FA26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6" name="Text Box 16">
          <a:extLst>
            <a:ext uri="{FF2B5EF4-FFF2-40B4-BE49-F238E27FC236}">
              <a16:creationId xmlns:a16="http://schemas.microsoft.com/office/drawing/2014/main" id="{62941E99-B249-4BCD-A158-192E3AAD1AB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7" name="Text Box 17">
          <a:extLst>
            <a:ext uri="{FF2B5EF4-FFF2-40B4-BE49-F238E27FC236}">
              <a16:creationId xmlns:a16="http://schemas.microsoft.com/office/drawing/2014/main" id="{19AFC083-4067-4A91-A077-1420AAA42AAD}"/>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8" name="Text Box 18">
          <a:extLst>
            <a:ext uri="{FF2B5EF4-FFF2-40B4-BE49-F238E27FC236}">
              <a16:creationId xmlns:a16="http://schemas.microsoft.com/office/drawing/2014/main" id="{18B35A5D-62AF-441E-A0A5-9015385E943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9" name="Text Box 19">
          <a:extLst>
            <a:ext uri="{FF2B5EF4-FFF2-40B4-BE49-F238E27FC236}">
              <a16:creationId xmlns:a16="http://schemas.microsoft.com/office/drawing/2014/main" id="{399FD306-08F7-46FB-90D9-3D3C2A69EAE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0" name="Text Box 16">
          <a:extLst>
            <a:ext uri="{FF2B5EF4-FFF2-40B4-BE49-F238E27FC236}">
              <a16:creationId xmlns:a16="http://schemas.microsoft.com/office/drawing/2014/main" id="{800DC033-F387-4680-A74E-29AB3DA4F60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1" name="Text Box 17">
          <a:extLst>
            <a:ext uri="{FF2B5EF4-FFF2-40B4-BE49-F238E27FC236}">
              <a16:creationId xmlns:a16="http://schemas.microsoft.com/office/drawing/2014/main" id="{C310EC06-1F6A-43B8-95B0-22EC23D01545}"/>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2" name="Text Box 18">
          <a:extLst>
            <a:ext uri="{FF2B5EF4-FFF2-40B4-BE49-F238E27FC236}">
              <a16:creationId xmlns:a16="http://schemas.microsoft.com/office/drawing/2014/main" id="{CDD25F79-EE40-462F-A362-4759F0046D8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3" name="Text Box 19">
          <a:extLst>
            <a:ext uri="{FF2B5EF4-FFF2-40B4-BE49-F238E27FC236}">
              <a16:creationId xmlns:a16="http://schemas.microsoft.com/office/drawing/2014/main" id="{2A795B3D-A5D4-4F1E-AA8C-DF2C12632B5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4" name="Text Box 16">
          <a:extLst>
            <a:ext uri="{FF2B5EF4-FFF2-40B4-BE49-F238E27FC236}">
              <a16:creationId xmlns:a16="http://schemas.microsoft.com/office/drawing/2014/main" id="{C4DB2209-B23F-4FF1-B900-21BEB8C32E9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5" name="Text Box 17">
          <a:extLst>
            <a:ext uri="{FF2B5EF4-FFF2-40B4-BE49-F238E27FC236}">
              <a16:creationId xmlns:a16="http://schemas.microsoft.com/office/drawing/2014/main" id="{6CA590D9-9073-48CE-93B6-7CC8EB8377E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6" name="Text Box 18">
          <a:extLst>
            <a:ext uri="{FF2B5EF4-FFF2-40B4-BE49-F238E27FC236}">
              <a16:creationId xmlns:a16="http://schemas.microsoft.com/office/drawing/2014/main" id="{2753AC8E-12B9-4A30-A3D9-0CE5C2F873E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7" name="Text Box 19">
          <a:extLst>
            <a:ext uri="{FF2B5EF4-FFF2-40B4-BE49-F238E27FC236}">
              <a16:creationId xmlns:a16="http://schemas.microsoft.com/office/drawing/2014/main" id="{B41901EA-9202-4119-B214-395C4F506A9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98" name="Text Box 16">
          <a:extLst>
            <a:ext uri="{FF2B5EF4-FFF2-40B4-BE49-F238E27FC236}">
              <a16:creationId xmlns:a16="http://schemas.microsoft.com/office/drawing/2014/main" id="{5107B880-6B2E-4E9C-BEC5-24BF74DF917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99" name="Text Box 17">
          <a:extLst>
            <a:ext uri="{FF2B5EF4-FFF2-40B4-BE49-F238E27FC236}">
              <a16:creationId xmlns:a16="http://schemas.microsoft.com/office/drawing/2014/main" id="{C686580F-F226-48D6-8980-F474D6882E12}"/>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00" name="Text Box 18">
          <a:extLst>
            <a:ext uri="{FF2B5EF4-FFF2-40B4-BE49-F238E27FC236}">
              <a16:creationId xmlns:a16="http://schemas.microsoft.com/office/drawing/2014/main" id="{D523AB8B-EBE4-4CB3-AA41-259C7FB1CDF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01" name="Text Box 19">
          <a:extLst>
            <a:ext uri="{FF2B5EF4-FFF2-40B4-BE49-F238E27FC236}">
              <a16:creationId xmlns:a16="http://schemas.microsoft.com/office/drawing/2014/main" id="{1378A20D-6CA4-43BB-887B-3C5DC53D3392}"/>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2" name="Text Box 16">
          <a:extLst>
            <a:ext uri="{FF2B5EF4-FFF2-40B4-BE49-F238E27FC236}">
              <a16:creationId xmlns:a16="http://schemas.microsoft.com/office/drawing/2014/main" id="{F0377ADE-07FD-4742-8512-F3E952442998}"/>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3" name="Text Box 17">
          <a:extLst>
            <a:ext uri="{FF2B5EF4-FFF2-40B4-BE49-F238E27FC236}">
              <a16:creationId xmlns:a16="http://schemas.microsoft.com/office/drawing/2014/main" id="{00FF1A14-B591-494A-B083-9D3F74022783}"/>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4" name="Text Box 18">
          <a:extLst>
            <a:ext uri="{FF2B5EF4-FFF2-40B4-BE49-F238E27FC236}">
              <a16:creationId xmlns:a16="http://schemas.microsoft.com/office/drawing/2014/main" id="{01F4A98D-315A-433B-986D-91D7F4EA2A5A}"/>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5" name="Text Box 19">
          <a:extLst>
            <a:ext uri="{FF2B5EF4-FFF2-40B4-BE49-F238E27FC236}">
              <a16:creationId xmlns:a16="http://schemas.microsoft.com/office/drawing/2014/main" id="{8FC9546C-5CEA-49AB-BC90-BA3FBDD9040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406" name="Text Box 15">
          <a:extLst>
            <a:ext uri="{FF2B5EF4-FFF2-40B4-BE49-F238E27FC236}">
              <a16:creationId xmlns:a16="http://schemas.microsoft.com/office/drawing/2014/main" id="{F3E2786E-4649-4222-8B56-08B52AEFB94B}"/>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7" name="Text Box 16">
          <a:extLst>
            <a:ext uri="{FF2B5EF4-FFF2-40B4-BE49-F238E27FC236}">
              <a16:creationId xmlns:a16="http://schemas.microsoft.com/office/drawing/2014/main" id="{DC2E2E06-2532-4E77-B23A-8F1B5DB152E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8" name="Text Box 17">
          <a:extLst>
            <a:ext uri="{FF2B5EF4-FFF2-40B4-BE49-F238E27FC236}">
              <a16:creationId xmlns:a16="http://schemas.microsoft.com/office/drawing/2014/main" id="{E3ADBDC6-DFE4-4ABE-9E6D-6354CEECB52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9" name="Text Box 18">
          <a:extLst>
            <a:ext uri="{FF2B5EF4-FFF2-40B4-BE49-F238E27FC236}">
              <a16:creationId xmlns:a16="http://schemas.microsoft.com/office/drawing/2014/main" id="{C7533A55-0A0B-47ED-9338-B528FC9E225D}"/>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0" name="Text Box 19">
          <a:extLst>
            <a:ext uri="{FF2B5EF4-FFF2-40B4-BE49-F238E27FC236}">
              <a16:creationId xmlns:a16="http://schemas.microsoft.com/office/drawing/2014/main" id="{59D71A79-A8B3-4A56-9A63-898DCFDCB3D6}"/>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411" name="Text Box 15">
          <a:extLst>
            <a:ext uri="{FF2B5EF4-FFF2-40B4-BE49-F238E27FC236}">
              <a16:creationId xmlns:a16="http://schemas.microsoft.com/office/drawing/2014/main" id="{9052ABA5-C901-414A-B48C-BA076CD3691A}"/>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2" name="Text Box 16">
          <a:extLst>
            <a:ext uri="{FF2B5EF4-FFF2-40B4-BE49-F238E27FC236}">
              <a16:creationId xmlns:a16="http://schemas.microsoft.com/office/drawing/2014/main" id="{BA18F363-0AA2-44ED-8B83-B898E3C7C4D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3" name="Text Box 17">
          <a:extLst>
            <a:ext uri="{FF2B5EF4-FFF2-40B4-BE49-F238E27FC236}">
              <a16:creationId xmlns:a16="http://schemas.microsoft.com/office/drawing/2014/main" id="{BB1FCBDD-2D89-4094-A16E-09239A40D7A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4" name="Text Box 18">
          <a:extLst>
            <a:ext uri="{FF2B5EF4-FFF2-40B4-BE49-F238E27FC236}">
              <a16:creationId xmlns:a16="http://schemas.microsoft.com/office/drawing/2014/main" id="{0AF337EA-8021-4269-876D-DCCFC4131247}"/>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5" name="Text Box 16">
          <a:extLst>
            <a:ext uri="{FF2B5EF4-FFF2-40B4-BE49-F238E27FC236}">
              <a16:creationId xmlns:a16="http://schemas.microsoft.com/office/drawing/2014/main" id="{2AC11A5F-3D0D-4772-8B60-692EC4E2ED1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6" name="Text Box 17">
          <a:extLst>
            <a:ext uri="{FF2B5EF4-FFF2-40B4-BE49-F238E27FC236}">
              <a16:creationId xmlns:a16="http://schemas.microsoft.com/office/drawing/2014/main" id="{26CE8998-1DB4-4926-8D58-68020FBC21E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7" name="Text Box 18">
          <a:extLst>
            <a:ext uri="{FF2B5EF4-FFF2-40B4-BE49-F238E27FC236}">
              <a16:creationId xmlns:a16="http://schemas.microsoft.com/office/drawing/2014/main" id="{C3DA0D46-B233-4803-A21B-36B5CBF40EF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8" name="Text Box 19">
          <a:extLst>
            <a:ext uri="{FF2B5EF4-FFF2-40B4-BE49-F238E27FC236}">
              <a16:creationId xmlns:a16="http://schemas.microsoft.com/office/drawing/2014/main" id="{3FAA241C-233B-48D7-89BD-F93E309D4801}"/>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9" name="Text Box 16">
          <a:extLst>
            <a:ext uri="{FF2B5EF4-FFF2-40B4-BE49-F238E27FC236}">
              <a16:creationId xmlns:a16="http://schemas.microsoft.com/office/drawing/2014/main" id="{EDCFF9E4-9AEC-4110-9567-DC239C91AA02}"/>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0" name="Text Box 17">
          <a:extLst>
            <a:ext uri="{FF2B5EF4-FFF2-40B4-BE49-F238E27FC236}">
              <a16:creationId xmlns:a16="http://schemas.microsoft.com/office/drawing/2014/main" id="{077F226A-11B1-4E43-B95C-06C888E8221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1" name="Text Box 18">
          <a:extLst>
            <a:ext uri="{FF2B5EF4-FFF2-40B4-BE49-F238E27FC236}">
              <a16:creationId xmlns:a16="http://schemas.microsoft.com/office/drawing/2014/main" id="{C318349C-0606-471C-80DA-9E9A5E91E79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2" name="Text Box 19">
          <a:extLst>
            <a:ext uri="{FF2B5EF4-FFF2-40B4-BE49-F238E27FC236}">
              <a16:creationId xmlns:a16="http://schemas.microsoft.com/office/drawing/2014/main" id="{10F3D915-F20A-4454-BE56-CACC79E9F1B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3" name="Text Box 16">
          <a:extLst>
            <a:ext uri="{FF2B5EF4-FFF2-40B4-BE49-F238E27FC236}">
              <a16:creationId xmlns:a16="http://schemas.microsoft.com/office/drawing/2014/main" id="{D3D81895-B8D6-4ACB-8396-E791462128DB}"/>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4" name="Text Box 17">
          <a:extLst>
            <a:ext uri="{FF2B5EF4-FFF2-40B4-BE49-F238E27FC236}">
              <a16:creationId xmlns:a16="http://schemas.microsoft.com/office/drawing/2014/main" id="{80279F49-6140-4084-8028-C3F4AADF8C50}"/>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5" name="Text Box 18">
          <a:extLst>
            <a:ext uri="{FF2B5EF4-FFF2-40B4-BE49-F238E27FC236}">
              <a16:creationId xmlns:a16="http://schemas.microsoft.com/office/drawing/2014/main" id="{61A17B08-3764-4984-93F8-40B910515109}"/>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6" name="Text Box 19">
          <a:extLst>
            <a:ext uri="{FF2B5EF4-FFF2-40B4-BE49-F238E27FC236}">
              <a16:creationId xmlns:a16="http://schemas.microsoft.com/office/drawing/2014/main" id="{837AC72A-EAE6-4023-BE84-957099033FF5}"/>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7" name="Text Box 16">
          <a:extLst>
            <a:ext uri="{FF2B5EF4-FFF2-40B4-BE49-F238E27FC236}">
              <a16:creationId xmlns:a16="http://schemas.microsoft.com/office/drawing/2014/main" id="{134ABA10-A2A4-4E24-BEA8-ECAC638146A4}"/>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8" name="Text Box 17">
          <a:extLst>
            <a:ext uri="{FF2B5EF4-FFF2-40B4-BE49-F238E27FC236}">
              <a16:creationId xmlns:a16="http://schemas.microsoft.com/office/drawing/2014/main" id="{3818A3A0-A75F-4E51-B19C-7B1CB7F960F5}"/>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9" name="Text Box 18">
          <a:extLst>
            <a:ext uri="{FF2B5EF4-FFF2-40B4-BE49-F238E27FC236}">
              <a16:creationId xmlns:a16="http://schemas.microsoft.com/office/drawing/2014/main" id="{37920CBC-0454-4527-9125-C07FAE95E397}"/>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30" name="Text Box 19">
          <a:extLst>
            <a:ext uri="{FF2B5EF4-FFF2-40B4-BE49-F238E27FC236}">
              <a16:creationId xmlns:a16="http://schemas.microsoft.com/office/drawing/2014/main" id="{EFCE3820-B599-4569-878A-20ED9135DCB3}"/>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1" name="Text Box 16">
          <a:extLst>
            <a:ext uri="{FF2B5EF4-FFF2-40B4-BE49-F238E27FC236}">
              <a16:creationId xmlns:a16="http://schemas.microsoft.com/office/drawing/2014/main" id="{BEB37BB0-61AB-4EBF-8078-680E92B700BE}"/>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2" name="Text Box 17">
          <a:extLst>
            <a:ext uri="{FF2B5EF4-FFF2-40B4-BE49-F238E27FC236}">
              <a16:creationId xmlns:a16="http://schemas.microsoft.com/office/drawing/2014/main" id="{53B5C51F-FF35-4AF4-A6CE-0B6AC7F0231A}"/>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3" name="Text Box 18">
          <a:extLst>
            <a:ext uri="{FF2B5EF4-FFF2-40B4-BE49-F238E27FC236}">
              <a16:creationId xmlns:a16="http://schemas.microsoft.com/office/drawing/2014/main" id="{4894138B-0DBF-4CDB-B631-548AD324FB41}"/>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4" name="Text Box 19">
          <a:extLst>
            <a:ext uri="{FF2B5EF4-FFF2-40B4-BE49-F238E27FC236}">
              <a16:creationId xmlns:a16="http://schemas.microsoft.com/office/drawing/2014/main" id="{58F66584-698A-43EE-B860-E4EE602B3521}"/>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1435" name="Text Box 15">
          <a:extLst>
            <a:ext uri="{FF2B5EF4-FFF2-40B4-BE49-F238E27FC236}">
              <a16:creationId xmlns:a16="http://schemas.microsoft.com/office/drawing/2014/main" id="{64CA0D02-0AE8-40E1-991C-05597713E13A}"/>
            </a:ext>
          </a:extLst>
        </xdr:cNvPr>
        <xdr:cNvSpPr txBox="1">
          <a:spLocks noChangeArrowheads="1"/>
        </xdr:cNvSpPr>
      </xdr:nvSpPr>
      <xdr:spPr bwMode="auto">
        <a:xfrm>
          <a:off x="4743450" y="10934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6" name="Text Box 16">
          <a:extLst>
            <a:ext uri="{FF2B5EF4-FFF2-40B4-BE49-F238E27FC236}">
              <a16:creationId xmlns:a16="http://schemas.microsoft.com/office/drawing/2014/main" id="{317E69AC-FC7F-4B26-8DB1-78420F8A4FB4}"/>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7" name="Text Box 17">
          <a:extLst>
            <a:ext uri="{FF2B5EF4-FFF2-40B4-BE49-F238E27FC236}">
              <a16:creationId xmlns:a16="http://schemas.microsoft.com/office/drawing/2014/main" id="{0D4E8BCC-C97F-4650-B3A1-FB33E621FCD4}"/>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8" name="Text Box 18">
          <a:extLst>
            <a:ext uri="{FF2B5EF4-FFF2-40B4-BE49-F238E27FC236}">
              <a16:creationId xmlns:a16="http://schemas.microsoft.com/office/drawing/2014/main" id="{488A3751-34B7-4619-9096-60B06FF33D73}"/>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9" name="Text Box 19">
          <a:extLst>
            <a:ext uri="{FF2B5EF4-FFF2-40B4-BE49-F238E27FC236}">
              <a16:creationId xmlns:a16="http://schemas.microsoft.com/office/drawing/2014/main" id="{564457EC-BAF8-4FFA-86FF-EFCD6DD55BE8}"/>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14</xdr:row>
      <xdr:rowOff>504825</xdr:rowOff>
    </xdr:from>
    <xdr:ext cx="95250" cy="442269"/>
    <xdr:sp macro="" textlink="">
      <xdr:nvSpPr>
        <xdr:cNvPr id="1440" name="Text Box 15">
          <a:extLst>
            <a:ext uri="{FF2B5EF4-FFF2-40B4-BE49-F238E27FC236}">
              <a16:creationId xmlns:a16="http://schemas.microsoft.com/office/drawing/2014/main" id="{29ACCA61-88AF-4FD0-B98C-57FCBE3AF4C0}"/>
            </a:ext>
          </a:extLst>
        </xdr:cNvPr>
        <xdr:cNvSpPr txBox="1">
          <a:spLocks noChangeArrowheads="1"/>
        </xdr:cNvSpPr>
      </xdr:nvSpPr>
      <xdr:spPr bwMode="auto">
        <a:xfrm>
          <a:off x="14363700" y="10934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1" name="Text Box 16">
          <a:extLst>
            <a:ext uri="{FF2B5EF4-FFF2-40B4-BE49-F238E27FC236}">
              <a16:creationId xmlns:a16="http://schemas.microsoft.com/office/drawing/2014/main" id="{D8CEC691-E244-4F57-94C2-5E4639529C64}"/>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2" name="Text Box 17">
          <a:extLst>
            <a:ext uri="{FF2B5EF4-FFF2-40B4-BE49-F238E27FC236}">
              <a16:creationId xmlns:a16="http://schemas.microsoft.com/office/drawing/2014/main" id="{8B80306F-F056-4B27-91BF-AAF19F6EEC42}"/>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3" name="Text Box 18">
          <a:extLst>
            <a:ext uri="{FF2B5EF4-FFF2-40B4-BE49-F238E27FC236}">
              <a16:creationId xmlns:a16="http://schemas.microsoft.com/office/drawing/2014/main" id="{D94EF094-8C2E-4625-B84A-9C22FC471CAF}"/>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4" name="Text Box 16">
          <a:extLst>
            <a:ext uri="{FF2B5EF4-FFF2-40B4-BE49-F238E27FC236}">
              <a16:creationId xmlns:a16="http://schemas.microsoft.com/office/drawing/2014/main" id="{C6EAD16C-5D5C-46F7-A3AB-7DB5C464B6E2}"/>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5" name="Text Box 17">
          <a:extLst>
            <a:ext uri="{FF2B5EF4-FFF2-40B4-BE49-F238E27FC236}">
              <a16:creationId xmlns:a16="http://schemas.microsoft.com/office/drawing/2014/main" id="{0334275F-9AB6-4011-B0D9-1E76C9958F46}"/>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6" name="Text Box 18">
          <a:extLst>
            <a:ext uri="{FF2B5EF4-FFF2-40B4-BE49-F238E27FC236}">
              <a16:creationId xmlns:a16="http://schemas.microsoft.com/office/drawing/2014/main" id="{389AC076-EF87-4CEF-BF92-AA12FD78D8C4}"/>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7" name="Text Box 19">
          <a:extLst>
            <a:ext uri="{FF2B5EF4-FFF2-40B4-BE49-F238E27FC236}">
              <a16:creationId xmlns:a16="http://schemas.microsoft.com/office/drawing/2014/main" id="{AAA688E1-C4D4-484F-ACDC-AF05A598811A}"/>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8" name="Text Box 16">
          <a:extLst>
            <a:ext uri="{FF2B5EF4-FFF2-40B4-BE49-F238E27FC236}">
              <a16:creationId xmlns:a16="http://schemas.microsoft.com/office/drawing/2014/main" id="{F847ABC4-439A-4EFE-9489-A64FE45D3815}"/>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9" name="Text Box 17">
          <a:extLst>
            <a:ext uri="{FF2B5EF4-FFF2-40B4-BE49-F238E27FC236}">
              <a16:creationId xmlns:a16="http://schemas.microsoft.com/office/drawing/2014/main" id="{308E776E-C8FD-4D45-BBF4-4C568E866289}"/>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50" name="Text Box 18">
          <a:extLst>
            <a:ext uri="{FF2B5EF4-FFF2-40B4-BE49-F238E27FC236}">
              <a16:creationId xmlns:a16="http://schemas.microsoft.com/office/drawing/2014/main" id="{518DFC0A-FD8A-46E2-847A-A791A0FFEEF7}"/>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8496"/>
    <xdr:sp macro="" textlink="">
      <xdr:nvSpPr>
        <xdr:cNvPr id="1451" name="Text Box 15">
          <a:extLst>
            <a:ext uri="{FF2B5EF4-FFF2-40B4-BE49-F238E27FC236}">
              <a16:creationId xmlns:a16="http://schemas.microsoft.com/office/drawing/2014/main" id="{FE901534-9758-4B53-9D4E-998B75889B94}"/>
            </a:ext>
          </a:extLst>
        </xdr:cNvPr>
        <xdr:cNvSpPr txBox="1">
          <a:spLocks noChangeArrowheads="1"/>
        </xdr:cNvSpPr>
      </xdr:nvSpPr>
      <xdr:spPr bwMode="auto">
        <a:xfrm>
          <a:off x="4743450" y="12420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442269"/>
    <xdr:sp macro="" textlink="">
      <xdr:nvSpPr>
        <xdr:cNvPr id="1452" name="Text Box 15">
          <a:extLst>
            <a:ext uri="{FF2B5EF4-FFF2-40B4-BE49-F238E27FC236}">
              <a16:creationId xmlns:a16="http://schemas.microsoft.com/office/drawing/2014/main" id="{0EDFFA06-3421-49F9-9B11-B9008D84C5E6}"/>
            </a:ext>
          </a:extLst>
        </xdr:cNvPr>
        <xdr:cNvSpPr txBox="1">
          <a:spLocks noChangeArrowheads="1"/>
        </xdr:cNvSpPr>
      </xdr:nvSpPr>
      <xdr:spPr bwMode="auto">
        <a:xfrm>
          <a:off x="14363700" y="12420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1453" name="Text Box 15">
          <a:extLst>
            <a:ext uri="{FF2B5EF4-FFF2-40B4-BE49-F238E27FC236}">
              <a16:creationId xmlns:a16="http://schemas.microsoft.com/office/drawing/2014/main" id="{02144A9C-AE57-4CE9-88A0-C2ED5C0E6795}"/>
            </a:ext>
          </a:extLst>
        </xdr:cNvPr>
        <xdr:cNvSpPr txBox="1">
          <a:spLocks noChangeArrowheads="1"/>
        </xdr:cNvSpPr>
      </xdr:nvSpPr>
      <xdr:spPr bwMode="auto">
        <a:xfrm>
          <a:off x="474345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1454" name="Text Box 15">
          <a:extLst>
            <a:ext uri="{FF2B5EF4-FFF2-40B4-BE49-F238E27FC236}">
              <a16:creationId xmlns:a16="http://schemas.microsoft.com/office/drawing/2014/main" id="{8CFCF36D-0275-4073-8389-3F090B033F10}"/>
            </a:ext>
          </a:extLst>
        </xdr:cNvPr>
        <xdr:cNvSpPr txBox="1">
          <a:spLocks noChangeArrowheads="1"/>
        </xdr:cNvSpPr>
      </xdr:nvSpPr>
      <xdr:spPr bwMode="auto">
        <a:xfrm>
          <a:off x="4743450" y="12420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170392</xdr:rowOff>
    </xdr:from>
    <xdr:ext cx="95250" cy="213632"/>
    <xdr:sp macro="" textlink="">
      <xdr:nvSpPr>
        <xdr:cNvPr id="1455" name="Text Box 15">
          <a:extLst>
            <a:ext uri="{FF2B5EF4-FFF2-40B4-BE49-F238E27FC236}">
              <a16:creationId xmlns:a16="http://schemas.microsoft.com/office/drawing/2014/main" id="{C9894484-495B-475F-99C0-55E26692EA5E}"/>
            </a:ext>
          </a:extLst>
        </xdr:cNvPr>
        <xdr:cNvSpPr txBox="1">
          <a:spLocks noChangeArrowheads="1"/>
        </xdr:cNvSpPr>
      </xdr:nvSpPr>
      <xdr:spPr bwMode="auto">
        <a:xfrm>
          <a:off x="14392275" y="122195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6" name="Text Box 16">
          <a:extLst>
            <a:ext uri="{FF2B5EF4-FFF2-40B4-BE49-F238E27FC236}">
              <a16:creationId xmlns:a16="http://schemas.microsoft.com/office/drawing/2014/main" id="{DF2EC8F8-4435-4ADA-BCD9-1CBC05333EBD}"/>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7" name="Text Box 17">
          <a:extLst>
            <a:ext uri="{FF2B5EF4-FFF2-40B4-BE49-F238E27FC236}">
              <a16:creationId xmlns:a16="http://schemas.microsoft.com/office/drawing/2014/main" id="{21CFB0A5-F5B7-4C02-8AAE-F04745CAF18A}"/>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8" name="Text Box 18">
          <a:extLst>
            <a:ext uri="{FF2B5EF4-FFF2-40B4-BE49-F238E27FC236}">
              <a16:creationId xmlns:a16="http://schemas.microsoft.com/office/drawing/2014/main" id="{5A4AD3DC-13DB-4571-AB42-7B0EED6ED92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9" name="Text Box 19">
          <a:extLst>
            <a:ext uri="{FF2B5EF4-FFF2-40B4-BE49-F238E27FC236}">
              <a16:creationId xmlns:a16="http://schemas.microsoft.com/office/drawing/2014/main" id="{EE092C73-1C25-446C-9F82-BD1BE9FADEB9}"/>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0" name="Text Box 16">
          <a:extLst>
            <a:ext uri="{FF2B5EF4-FFF2-40B4-BE49-F238E27FC236}">
              <a16:creationId xmlns:a16="http://schemas.microsoft.com/office/drawing/2014/main" id="{A153FAB5-C2E7-4B2C-B9F8-58797D7DF13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1" name="Text Box 17">
          <a:extLst>
            <a:ext uri="{FF2B5EF4-FFF2-40B4-BE49-F238E27FC236}">
              <a16:creationId xmlns:a16="http://schemas.microsoft.com/office/drawing/2014/main" id="{041D5621-C65D-4233-9B3D-6B9B71FC9362}"/>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2" name="Text Box 18">
          <a:extLst>
            <a:ext uri="{FF2B5EF4-FFF2-40B4-BE49-F238E27FC236}">
              <a16:creationId xmlns:a16="http://schemas.microsoft.com/office/drawing/2014/main" id="{43CD8710-F378-40DD-8E04-F1164D63CE9E}"/>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3" name="Text Box 19">
          <a:extLst>
            <a:ext uri="{FF2B5EF4-FFF2-40B4-BE49-F238E27FC236}">
              <a16:creationId xmlns:a16="http://schemas.microsoft.com/office/drawing/2014/main" id="{51FDBF89-E33E-49AF-8BCD-FD55E999BB5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4" name="Text Box 16">
          <a:extLst>
            <a:ext uri="{FF2B5EF4-FFF2-40B4-BE49-F238E27FC236}">
              <a16:creationId xmlns:a16="http://schemas.microsoft.com/office/drawing/2014/main" id="{0C0AA9F7-81C6-4843-908A-1258EE96AEC1}"/>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5" name="Text Box 17">
          <a:extLst>
            <a:ext uri="{FF2B5EF4-FFF2-40B4-BE49-F238E27FC236}">
              <a16:creationId xmlns:a16="http://schemas.microsoft.com/office/drawing/2014/main" id="{D71B659A-8725-4A3C-B6A2-DC93E2EEFF7E}"/>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6" name="Text Box 18">
          <a:extLst>
            <a:ext uri="{FF2B5EF4-FFF2-40B4-BE49-F238E27FC236}">
              <a16:creationId xmlns:a16="http://schemas.microsoft.com/office/drawing/2014/main" id="{564B9FEA-16FA-47E5-B1EC-9F316447F508}"/>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7" name="Text Box 19">
          <a:extLst>
            <a:ext uri="{FF2B5EF4-FFF2-40B4-BE49-F238E27FC236}">
              <a16:creationId xmlns:a16="http://schemas.microsoft.com/office/drawing/2014/main" id="{9E4936B4-E0B1-44ED-BB3E-CD8C7452A438}"/>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1468" name="Text Box 15">
          <a:extLst>
            <a:ext uri="{FF2B5EF4-FFF2-40B4-BE49-F238E27FC236}">
              <a16:creationId xmlns:a16="http://schemas.microsoft.com/office/drawing/2014/main" id="{A64E3620-1FA7-4664-AAAB-3229C0E5E966}"/>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69" name="Text Box 16">
          <a:extLst>
            <a:ext uri="{FF2B5EF4-FFF2-40B4-BE49-F238E27FC236}">
              <a16:creationId xmlns:a16="http://schemas.microsoft.com/office/drawing/2014/main" id="{6E47B5D8-8274-4734-A214-AA42F788B949}"/>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0" name="Text Box 17">
          <a:extLst>
            <a:ext uri="{FF2B5EF4-FFF2-40B4-BE49-F238E27FC236}">
              <a16:creationId xmlns:a16="http://schemas.microsoft.com/office/drawing/2014/main" id="{5ED8BE7D-D6BC-4A17-9C3F-65976FB6AA2D}"/>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1" name="Text Box 18">
          <a:extLst>
            <a:ext uri="{FF2B5EF4-FFF2-40B4-BE49-F238E27FC236}">
              <a16:creationId xmlns:a16="http://schemas.microsoft.com/office/drawing/2014/main" id="{03C6C161-57F2-4CE9-8BD5-6FC6F8F04562}"/>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2" name="Text Box 19">
          <a:extLst>
            <a:ext uri="{FF2B5EF4-FFF2-40B4-BE49-F238E27FC236}">
              <a16:creationId xmlns:a16="http://schemas.microsoft.com/office/drawing/2014/main" id="{8C61411B-8F5D-4B82-8993-C5A9C43DEAE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3" name="Text Box 16">
          <a:extLst>
            <a:ext uri="{FF2B5EF4-FFF2-40B4-BE49-F238E27FC236}">
              <a16:creationId xmlns:a16="http://schemas.microsoft.com/office/drawing/2014/main" id="{046ABB4D-B001-4F5F-AFA8-7370714448B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4" name="Text Box 17">
          <a:extLst>
            <a:ext uri="{FF2B5EF4-FFF2-40B4-BE49-F238E27FC236}">
              <a16:creationId xmlns:a16="http://schemas.microsoft.com/office/drawing/2014/main" id="{BF8708D4-E827-43F4-9561-FFF429F8A088}"/>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5" name="Text Box 18">
          <a:extLst>
            <a:ext uri="{FF2B5EF4-FFF2-40B4-BE49-F238E27FC236}">
              <a16:creationId xmlns:a16="http://schemas.microsoft.com/office/drawing/2014/main" id="{2F1D5527-4523-4653-AD21-F9C43B594FDB}"/>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6" name="Text Box 16">
          <a:extLst>
            <a:ext uri="{FF2B5EF4-FFF2-40B4-BE49-F238E27FC236}">
              <a16:creationId xmlns:a16="http://schemas.microsoft.com/office/drawing/2014/main" id="{B624B765-B0B8-4091-BE53-00EEA2FA64CD}"/>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7" name="Text Box 17">
          <a:extLst>
            <a:ext uri="{FF2B5EF4-FFF2-40B4-BE49-F238E27FC236}">
              <a16:creationId xmlns:a16="http://schemas.microsoft.com/office/drawing/2014/main" id="{49337378-213C-4AD0-87AA-714AABD7111F}"/>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8" name="Text Box 18">
          <a:extLst>
            <a:ext uri="{FF2B5EF4-FFF2-40B4-BE49-F238E27FC236}">
              <a16:creationId xmlns:a16="http://schemas.microsoft.com/office/drawing/2014/main" id="{285FF7E3-CAAF-4FD0-8F18-E4C6C036F995}"/>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9" name="Text Box 19">
          <a:extLst>
            <a:ext uri="{FF2B5EF4-FFF2-40B4-BE49-F238E27FC236}">
              <a16:creationId xmlns:a16="http://schemas.microsoft.com/office/drawing/2014/main" id="{143F1435-7C3D-4353-91CB-DC232A897222}"/>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0" name="Text Box 16">
          <a:extLst>
            <a:ext uri="{FF2B5EF4-FFF2-40B4-BE49-F238E27FC236}">
              <a16:creationId xmlns:a16="http://schemas.microsoft.com/office/drawing/2014/main" id="{2529E35A-AEED-4242-BA6A-C163A1181A43}"/>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1" name="Text Box 17">
          <a:extLst>
            <a:ext uri="{FF2B5EF4-FFF2-40B4-BE49-F238E27FC236}">
              <a16:creationId xmlns:a16="http://schemas.microsoft.com/office/drawing/2014/main" id="{DAC39B41-35A0-4322-A077-91B70B090C02}"/>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2" name="Text Box 18">
          <a:extLst>
            <a:ext uri="{FF2B5EF4-FFF2-40B4-BE49-F238E27FC236}">
              <a16:creationId xmlns:a16="http://schemas.microsoft.com/office/drawing/2014/main" id="{080725E0-6B9A-4F74-9BE3-F21635D6B7E9}"/>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3" name="Text Box 19">
          <a:extLst>
            <a:ext uri="{FF2B5EF4-FFF2-40B4-BE49-F238E27FC236}">
              <a16:creationId xmlns:a16="http://schemas.microsoft.com/office/drawing/2014/main" id="{750580A0-EB11-4417-827E-FA0146ACB9B1}"/>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4" name="Text Box 16">
          <a:extLst>
            <a:ext uri="{FF2B5EF4-FFF2-40B4-BE49-F238E27FC236}">
              <a16:creationId xmlns:a16="http://schemas.microsoft.com/office/drawing/2014/main" id="{22B3F510-055A-4C80-892F-87D584D7A044}"/>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5" name="Text Box 17">
          <a:extLst>
            <a:ext uri="{FF2B5EF4-FFF2-40B4-BE49-F238E27FC236}">
              <a16:creationId xmlns:a16="http://schemas.microsoft.com/office/drawing/2014/main" id="{657D98D5-88D5-4147-8D39-830DB84D9544}"/>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6" name="Text Box 18">
          <a:extLst>
            <a:ext uri="{FF2B5EF4-FFF2-40B4-BE49-F238E27FC236}">
              <a16:creationId xmlns:a16="http://schemas.microsoft.com/office/drawing/2014/main" id="{3B7D3056-79D4-4B59-93D3-6DBEEBD8AD2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7" name="Text Box 19">
          <a:extLst>
            <a:ext uri="{FF2B5EF4-FFF2-40B4-BE49-F238E27FC236}">
              <a16:creationId xmlns:a16="http://schemas.microsoft.com/office/drawing/2014/main" id="{4A8651E3-B2FC-4D5E-ACC2-46DE5E8B95A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1488" name="Text Box 15">
          <a:extLst>
            <a:ext uri="{FF2B5EF4-FFF2-40B4-BE49-F238E27FC236}">
              <a16:creationId xmlns:a16="http://schemas.microsoft.com/office/drawing/2014/main" id="{7598B39E-3F6B-495B-B462-A8C16F2DDCFE}"/>
            </a:ext>
          </a:extLst>
        </xdr:cNvPr>
        <xdr:cNvSpPr txBox="1">
          <a:spLocks noChangeArrowheads="1"/>
        </xdr:cNvSpPr>
      </xdr:nvSpPr>
      <xdr:spPr bwMode="auto">
        <a:xfrm>
          <a:off x="4743450" y="16878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89" name="Text Box 16">
          <a:extLst>
            <a:ext uri="{FF2B5EF4-FFF2-40B4-BE49-F238E27FC236}">
              <a16:creationId xmlns:a16="http://schemas.microsoft.com/office/drawing/2014/main" id="{B2086415-0E2E-4F67-BDCC-92B311353571}"/>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0" name="Text Box 17">
          <a:extLst>
            <a:ext uri="{FF2B5EF4-FFF2-40B4-BE49-F238E27FC236}">
              <a16:creationId xmlns:a16="http://schemas.microsoft.com/office/drawing/2014/main" id="{0FC28860-1835-433D-B37C-CA1C5A7AD07E}"/>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1" name="Text Box 18">
          <a:extLst>
            <a:ext uri="{FF2B5EF4-FFF2-40B4-BE49-F238E27FC236}">
              <a16:creationId xmlns:a16="http://schemas.microsoft.com/office/drawing/2014/main" id="{7DD1B799-EB01-45F5-8ABB-8BFE20BCE640}"/>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2" name="Text Box 19">
          <a:extLst>
            <a:ext uri="{FF2B5EF4-FFF2-40B4-BE49-F238E27FC236}">
              <a16:creationId xmlns:a16="http://schemas.microsoft.com/office/drawing/2014/main" id="{4346FB9F-2D51-48DF-B407-EDA5CDEC1AD8}"/>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1493" name="Text Box 15">
          <a:extLst>
            <a:ext uri="{FF2B5EF4-FFF2-40B4-BE49-F238E27FC236}">
              <a16:creationId xmlns:a16="http://schemas.microsoft.com/office/drawing/2014/main" id="{EE3DA376-88BB-4549-94B4-631BD864E3CD}"/>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4" name="Text Box 16">
          <a:extLst>
            <a:ext uri="{FF2B5EF4-FFF2-40B4-BE49-F238E27FC236}">
              <a16:creationId xmlns:a16="http://schemas.microsoft.com/office/drawing/2014/main" id="{80248745-5DC5-4B4B-B421-CC8564E61900}"/>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5" name="Text Box 17">
          <a:extLst>
            <a:ext uri="{FF2B5EF4-FFF2-40B4-BE49-F238E27FC236}">
              <a16:creationId xmlns:a16="http://schemas.microsoft.com/office/drawing/2014/main" id="{612B0B62-D859-4F10-8237-3A38C0957386}"/>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6" name="Text Box 18">
          <a:extLst>
            <a:ext uri="{FF2B5EF4-FFF2-40B4-BE49-F238E27FC236}">
              <a16:creationId xmlns:a16="http://schemas.microsoft.com/office/drawing/2014/main" id="{9B53727F-BEEF-454B-9D66-324F0DE7E463}"/>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7" name="Text Box 19">
          <a:extLst>
            <a:ext uri="{FF2B5EF4-FFF2-40B4-BE49-F238E27FC236}">
              <a16:creationId xmlns:a16="http://schemas.microsoft.com/office/drawing/2014/main" id="{F679403F-AC88-4D88-AA83-FB5D94CC8775}"/>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29</xdr:row>
      <xdr:rowOff>504825</xdr:rowOff>
    </xdr:from>
    <xdr:ext cx="95250" cy="444014"/>
    <xdr:sp macro="" textlink="">
      <xdr:nvSpPr>
        <xdr:cNvPr id="1498" name="Text Box 15">
          <a:extLst>
            <a:ext uri="{FF2B5EF4-FFF2-40B4-BE49-F238E27FC236}">
              <a16:creationId xmlns:a16="http://schemas.microsoft.com/office/drawing/2014/main" id="{53011D62-6BC0-48C8-8195-CB154F43D633}"/>
            </a:ext>
          </a:extLst>
        </xdr:cNvPr>
        <xdr:cNvSpPr txBox="1">
          <a:spLocks noChangeArrowheads="1"/>
        </xdr:cNvSpPr>
      </xdr:nvSpPr>
      <xdr:spPr bwMode="auto">
        <a:xfrm>
          <a:off x="4743450" y="16506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99" name="Text Box 16">
          <a:extLst>
            <a:ext uri="{FF2B5EF4-FFF2-40B4-BE49-F238E27FC236}">
              <a16:creationId xmlns:a16="http://schemas.microsoft.com/office/drawing/2014/main" id="{0C24B18A-2418-4810-8B31-0F24A90A5F19}"/>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0" name="Text Box 17">
          <a:extLst>
            <a:ext uri="{FF2B5EF4-FFF2-40B4-BE49-F238E27FC236}">
              <a16:creationId xmlns:a16="http://schemas.microsoft.com/office/drawing/2014/main" id="{D85DFBD0-06A2-4C96-A177-DB36F1DAF9E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1" name="Text Box 18">
          <a:extLst>
            <a:ext uri="{FF2B5EF4-FFF2-40B4-BE49-F238E27FC236}">
              <a16:creationId xmlns:a16="http://schemas.microsoft.com/office/drawing/2014/main" id="{72D649AE-106C-46C2-B0C8-345DF9248786}"/>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2" name="Text Box 19">
          <a:extLst>
            <a:ext uri="{FF2B5EF4-FFF2-40B4-BE49-F238E27FC236}">
              <a16:creationId xmlns:a16="http://schemas.microsoft.com/office/drawing/2014/main" id="{5ADADA9F-5D45-47BF-B03E-68736ED3155A}"/>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1503" name="Text Box 15">
          <a:extLst>
            <a:ext uri="{FF2B5EF4-FFF2-40B4-BE49-F238E27FC236}">
              <a16:creationId xmlns:a16="http://schemas.microsoft.com/office/drawing/2014/main" id="{73446A08-DEC5-44F3-93AB-602EF3B0D09E}"/>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1504" name="Text Box 15">
          <a:extLst>
            <a:ext uri="{FF2B5EF4-FFF2-40B4-BE49-F238E27FC236}">
              <a16:creationId xmlns:a16="http://schemas.microsoft.com/office/drawing/2014/main" id="{58A807CD-2902-44BB-BF64-5643D5388084}"/>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29</xdr:row>
      <xdr:rowOff>504825</xdr:rowOff>
    </xdr:from>
    <xdr:ext cx="95250" cy="442269"/>
    <xdr:sp macro="" textlink="">
      <xdr:nvSpPr>
        <xdr:cNvPr id="1505" name="Text Box 15">
          <a:extLst>
            <a:ext uri="{FF2B5EF4-FFF2-40B4-BE49-F238E27FC236}">
              <a16:creationId xmlns:a16="http://schemas.microsoft.com/office/drawing/2014/main" id="{3266883F-D0E5-4914-9E6F-1AA039E5432D}"/>
            </a:ext>
          </a:extLst>
        </xdr:cNvPr>
        <xdr:cNvSpPr txBox="1">
          <a:spLocks noChangeArrowheads="1"/>
        </xdr:cNvSpPr>
      </xdr:nvSpPr>
      <xdr:spPr bwMode="auto">
        <a:xfrm>
          <a:off x="14363700" y="165068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6" name="Text Box 16">
          <a:extLst>
            <a:ext uri="{FF2B5EF4-FFF2-40B4-BE49-F238E27FC236}">
              <a16:creationId xmlns:a16="http://schemas.microsoft.com/office/drawing/2014/main" id="{A7C7BFFB-5073-40C8-9B9C-AC72E9269CC7}"/>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7" name="Text Box 17">
          <a:extLst>
            <a:ext uri="{FF2B5EF4-FFF2-40B4-BE49-F238E27FC236}">
              <a16:creationId xmlns:a16="http://schemas.microsoft.com/office/drawing/2014/main" id="{06ED6CE8-02FE-4F55-A0D8-862D6D7A55F4}"/>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8" name="Text Box 18">
          <a:extLst>
            <a:ext uri="{FF2B5EF4-FFF2-40B4-BE49-F238E27FC236}">
              <a16:creationId xmlns:a16="http://schemas.microsoft.com/office/drawing/2014/main" id="{89E24753-92EC-4195-895A-11F44523AC4B}"/>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213632"/>
    <xdr:sp macro="" textlink="">
      <xdr:nvSpPr>
        <xdr:cNvPr id="1509" name="Text Box 15">
          <a:extLst>
            <a:ext uri="{FF2B5EF4-FFF2-40B4-BE49-F238E27FC236}">
              <a16:creationId xmlns:a16="http://schemas.microsoft.com/office/drawing/2014/main" id="{DB7905CA-C397-4F91-A92E-22BECC88D047}"/>
            </a:ext>
          </a:extLst>
        </xdr:cNvPr>
        <xdr:cNvSpPr txBox="1">
          <a:spLocks noChangeArrowheads="1"/>
        </xdr:cNvSpPr>
      </xdr:nvSpPr>
      <xdr:spPr bwMode="auto">
        <a:xfrm>
          <a:off x="1436370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0" name="Text Box 16">
          <a:extLst>
            <a:ext uri="{FF2B5EF4-FFF2-40B4-BE49-F238E27FC236}">
              <a16:creationId xmlns:a16="http://schemas.microsoft.com/office/drawing/2014/main" id="{B2973D4C-80C8-45ED-BA24-5B2B3AC05B3F}"/>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1" name="Text Box 17">
          <a:extLst>
            <a:ext uri="{FF2B5EF4-FFF2-40B4-BE49-F238E27FC236}">
              <a16:creationId xmlns:a16="http://schemas.microsoft.com/office/drawing/2014/main" id="{8994C64B-D681-40D6-B3A5-F0880272C21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2" name="Text Box 18">
          <a:extLst>
            <a:ext uri="{FF2B5EF4-FFF2-40B4-BE49-F238E27FC236}">
              <a16:creationId xmlns:a16="http://schemas.microsoft.com/office/drawing/2014/main" id="{FF759DC4-F0CC-4E42-AC5B-E81A6CD5F4B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3" name="Text Box 19">
          <a:extLst>
            <a:ext uri="{FF2B5EF4-FFF2-40B4-BE49-F238E27FC236}">
              <a16:creationId xmlns:a16="http://schemas.microsoft.com/office/drawing/2014/main" id="{92C665A2-3FD1-4CF9-A086-0EFE15EB9EC1}"/>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4" name="Text Box 16">
          <a:extLst>
            <a:ext uri="{FF2B5EF4-FFF2-40B4-BE49-F238E27FC236}">
              <a16:creationId xmlns:a16="http://schemas.microsoft.com/office/drawing/2014/main" id="{8182A35D-FB62-4CFB-8488-63D09E2F6EBD}"/>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5" name="Text Box 17">
          <a:extLst>
            <a:ext uri="{FF2B5EF4-FFF2-40B4-BE49-F238E27FC236}">
              <a16:creationId xmlns:a16="http://schemas.microsoft.com/office/drawing/2014/main" id="{0BD11165-7FF8-4954-B09B-6E3337AD72C5}"/>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6" name="Text Box 18">
          <a:extLst>
            <a:ext uri="{FF2B5EF4-FFF2-40B4-BE49-F238E27FC236}">
              <a16:creationId xmlns:a16="http://schemas.microsoft.com/office/drawing/2014/main" id="{843B4198-9ABE-414E-B13F-CC56CB4EF1F8}"/>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7" name="Text Box 19">
          <a:extLst>
            <a:ext uri="{FF2B5EF4-FFF2-40B4-BE49-F238E27FC236}">
              <a16:creationId xmlns:a16="http://schemas.microsoft.com/office/drawing/2014/main" id="{3EEF1A3D-6A0F-4E85-8EF5-9202516A11E8}"/>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18" name="Text Box 16">
          <a:extLst>
            <a:ext uri="{FF2B5EF4-FFF2-40B4-BE49-F238E27FC236}">
              <a16:creationId xmlns:a16="http://schemas.microsoft.com/office/drawing/2014/main" id="{59F8A826-7D0A-44F0-8D6A-025A44748CB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19" name="Text Box 17">
          <a:extLst>
            <a:ext uri="{FF2B5EF4-FFF2-40B4-BE49-F238E27FC236}">
              <a16:creationId xmlns:a16="http://schemas.microsoft.com/office/drawing/2014/main" id="{CF63BB4A-B179-4876-97C3-7B60023C67D4}"/>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20" name="Text Box 18">
          <a:extLst>
            <a:ext uri="{FF2B5EF4-FFF2-40B4-BE49-F238E27FC236}">
              <a16:creationId xmlns:a16="http://schemas.microsoft.com/office/drawing/2014/main" id="{1E9CFF3B-765D-49F8-B8D2-40B2C698595B}"/>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21" name="Text Box 19">
          <a:extLst>
            <a:ext uri="{FF2B5EF4-FFF2-40B4-BE49-F238E27FC236}">
              <a16:creationId xmlns:a16="http://schemas.microsoft.com/office/drawing/2014/main" id="{BC52C310-8EB9-46DB-8C8A-26BABBFB2A7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2" name="Text Box 16">
          <a:extLst>
            <a:ext uri="{FF2B5EF4-FFF2-40B4-BE49-F238E27FC236}">
              <a16:creationId xmlns:a16="http://schemas.microsoft.com/office/drawing/2014/main" id="{8DAC0F13-D457-4275-9671-F8A9C384C163}"/>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3" name="Text Box 17">
          <a:extLst>
            <a:ext uri="{FF2B5EF4-FFF2-40B4-BE49-F238E27FC236}">
              <a16:creationId xmlns:a16="http://schemas.microsoft.com/office/drawing/2014/main" id="{B60F1155-6CD8-4F54-A5E1-AA0DB5F18158}"/>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4" name="Text Box 18">
          <a:extLst>
            <a:ext uri="{FF2B5EF4-FFF2-40B4-BE49-F238E27FC236}">
              <a16:creationId xmlns:a16="http://schemas.microsoft.com/office/drawing/2014/main" id="{E6D44E8F-28D0-41AF-8EB3-FB67AAC33D31}"/>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5" name="Text Box 19">
          <a:extLst>
            <a:ext uri="{FF2B5EF4-FFF2-40B4-BE49-F238E27FC236}">
              <a16:creationId xmlns:a16="http://schemas.microsoft.com/office/drawing/2014/main" id="{447017C4-DC2C-4EE2-B2FB-A66C7D035F98}"/>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6" name="Text Box 16">
          <a:extLst>
            <a:ext uri="{FF2B5EF4-FFF2-40B4-BE49-F238E27FC236}">
              <a16:creationId xmlns:a16="http://schemas.microsoft.com/office/drawing/2014/main" id="{CC0707FD-73FD-4A02-80CD-962FC5CD2E06}"/>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7" name="Text Box 17">
          <a:extLst>
            <a:ext uri="{FF2B5EF4-FFF2-40B4-BE49-F238E27FC236}">
              <a16:creationId xmlns:a16="http://schemas.microsoft.com/office/drawing/2014/main" id="{2884BE4D-E2D9-42CF-82E8-59D7D8870DFB}"/>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8" name="Text Box 18">
          <a:extLst>
            <a:ext uri="{FF2B5EF4-FFF2-40B4-BE49-F238E27FC236}">
              <a16:creationId xmlns:a16="http://schemas.microsoft.com/office/drawing/2014/main" id="{54EA659B-78B6-41EB-B619-0D2707FE339B}"/>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9" name="Text Box 19">
          <a:extLst>
            <a:ext uri="{FF2B5EF4-FFF2-40B4-BE49-F238E27FC236}">
              <a16:creationId xmlns:a16="http://schemas.microsoft.com/office/drawing/2014/main" id="{DC297328-AC69-4593-959F-179F55CC4E48}"/>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014"/>
    <xdr:sp macro="" textlink="">
      <xdr:nvSpPr>
        <xdr:cNvPr id="1530" name="Text Box 15">
          <a:extLst>
            <a:ext uri="{FF2B5EF4-FFF2-40B4-BE49-F238E27FC236}">
              <a16:creationId xmlns:a16="http://schemas.microsoft.com/office/drawing/2014/main" id="{5C329E4A-6653-4E98-88B4-DEF38E34BC3E}"/>
            </a:ext>
          </a:extLst>
        </xdr:cNvPr>
        <xdr:cNvSpPr txBox="1">
          <a:spLocks noChangeArrowheads="1"/>
        </xdr:cNvSpPr>
      </xdr:nvSpPr>
      <xdr:spPr bwMode="auto">
        <a:xfrm>
          <a:off x="4743450" y="187356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1" name="Text Box 16">
          <a:extLst>
            <a:ext uri="{FF2B5EF4-FFF2-40B4-BE49-F238E27FC236}">
              <a16:creationId xmlns:a16="http://schemas.microsoft.com/office/drawing/2014/main" id="{E3EB6615-F593-4BB7-98CE-064C513DCD2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2" name="Text Box 17">
          <a:extLst>
            <a:ext uri="{FF2B5EF4-FFF2-40B4-BE49-F238E27FC236}">
              <a16:creationId xmlns:a16="http://schemas.microsoft.com/office/drawing/2014/main" id="{9AE0038F-E52C-4459-ADEB-63B347A52EF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3" name="Text Box 18">
          <a:extLst>
            <a:ext uri="{FF2B5EF4-FFF2-40B4-BE49-F238E27FC236}">
              <a16:creationId xmlns:a16="http://schemas.microsoft.com/office/drawing/2014/main" id="{FEB460F5-7CC1-44D4-A126-B0A3EE5442A3}"/>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4" name="Text Box 19">
          <a:extLst>
            <a:ext uri="{FF2B5EF4-FFF2-40B4-BE49-F238E27FC236}">
              <a16:creationId xmlns:a16="http://schemas.microsoft.com/office/drawing/2014/main" id="{46F19933-E00B-41EC-BC88-CA76D93B0AB4}"/>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35</xdr:row>
      <xdr:rowOff>504825</xdr:rowOff>
    </xdr:from>
    <xdr:ext cx="95250" cy="442269"/>
    <xdr:sp macro="" textlink="">
      <xdr:nvSpPr>
        <xdr:cNvPr id="1535" name="Text Box 15">
          <a:extLst>
            <a:ext uri="{FF2B5EF4-FFF2-40B4-BE49-F238E27FC236}">
              <a16:creationId xmlns:a16="http://schemas.microsoft.com/office/drawing/2014/main" id="{0661AE27-6A96-4086-AFE3-325AA0E5868C}"/>
            </a:ext>
          </a:extLst>
        </xdr:cNvPr>
        <xdr:cNvSpPr txBox="1">
          <a:spLocks noChangeArrowheads="1"/>
        </xdr:cNvSpPr>
      </xdr:nvSpPr>
      <xdr:spPr bwMode="auto">
        <a:xfrm>
          <a:off x="14363700" y="187356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6" name="Text Box 16">
          <a:extLst>
            <a:ext uri="{FF2B5EF4-FFF2-40B4-BE49-F238E27FC236}">
              <a16:creationId xmlns:a16="http://schemas.microsoft.com/office/drawing/2014/main" id="{D4F296F1-3909-4069-B221-2DD3F48D2DF2}"/>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7" name="Text Box 17">
          <a:extLst>
            <a:ext uri="{FF2B5EF4-FFF2-40B4-BE49-F238E27FC236}">
              <a16:creationId xmlns:a16="http://schemas.microsoft.com/office/drawing/2014/main" id="{173E5AF2-7AF5-4F01-800E-375787508093}"/>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8" name="Text Box 18">
          <a:extLst>
            <a:ext uri="{FF2B5EF4-FFF2-40B4-BE49-F238E27FC236}">
              <a16:creationId xmlns:a16="http://schemas.microsoft.com/office/drawing/2014/main" id="{B6F06C38-7839-4561-BB8C-C5B02B906FD2}"/>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39" name="Text Box 16">
          <a:extLst>
            <a:ext uri="{FF2B5EF4-FFF2-40B4-BE49-F238E27FC236}">
              <a16:creationId xmlns:a16="http://schemas.microsoft.com/office/drawing/2014/main" id="{26A82962-3E80-42C8-8BD7-1A1FBCDA30F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0" name="Text Box 17">
          <a:extLst>
            <a:ext uri="{FF2B5EF4-FFF2-40B4-BE49-F238E27FC236}">
              <a16:creationId xmlns:a16="http://schemas.microsoft.com/office/drawing/2014/main" id="{34925936-0A22-4254-8B60-D6CDEFBAD38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1" name="Text Box 18">
          <a:extLst>
            <a:ext uri="{FF2B5EF4-FFF2-40B4-BE49-F238E27FC236}">
              <a16:creationId xmlns:a16="http://schemas.microsoft.com/office/drawing/2014/main" id="{68DCC0A2-CF0C-4426-87D5-E56248F72709}"/>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2" name="Text Box 19">
          <a:extLst>
            <a:ext uri="{FF2B5EF4-FFF2-40B4-BE49-F238E27FC236}">
              <a16:creationId xmlns:a16="http://schemas.microsoft.com/office/drawing/2014/main" id="{24235076-6506-4A49-BF95-66FF50513A9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3" name="Text Box 16">
          <a:extLst>
            <a:ext uri="{FF2B5EF4-FFF2-40B4-BE49-F238E27FC236}">
              <a16:creationId xmlns:a16="http://schemas.microsoft.com/office/drawing/2014/main" id="{C9E466E4-144B-45AB-A530-B70C76A48BE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4" name="Text Box 17">
          <a:extLst>
            <a:ext uri="{FF2B5EF4-FFF2-40B4-BE49-F238E27FC236}">
              <a16:creationId xmlns:a16="http://schemas.microsoft.com/office/drawing/2014/main" id="{1C1C55C4-10AF-4171-A4BF-2ED8F20ED14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5" name="Text Box 18">
          <a:extLst>
            <a:ext uri="{FF2B5EF4-FFF2-40B4-BE49-F238E27FC236}">
              <a16:creationId xmlns:a16="http://schemas.microsoft.com/office/drawing/2014/main" id="{3ABFF9AF-953C-40C6-9B33-35C8F4A4C584}"/>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6" name="Text Box 19">
          <a:extLst>
            <a:ext uri="{FF2B5EF4-FFF2-40B4-BE49-F238E27FC236}">
              <a16:creationId xmlns:a16="http://schemas.microsoft.com/office/drawing/2014/main" id="{4F8F2F4F-90E3-411D-A6EA-5E792B856C86}"/>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1547" name="Text Box 15">
          <a:extLst>
            <a:ext uri="{FF2B5EF4-FFF2-40B4-BE49-F238E27FC236}">
              <a16:creationId xmlns:a16="http://schemas.microsoft.com/office/drawing/2014/main" id="{EA6427DC-23AF-4EC0-A0F3-167E05CEB2D5}"/>
            </a:ext>
          </a:extLst>
        </xdr:cNvPr>
        <xdr:cNvSpPr txBox="1">
          <a:spLocks noChangeArrowheads="1"/>
        </xdr:cNvSpPr>
      </xdr:nvSpPr>
      <xdr:spPr bwMode="auto">
        <a:xfrm>
          <a:off x="4743450" y="19107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1548" name="Text Box 15">
          <a:extLst>
            <a:ext uri="{FF2B5EF4-FFF2-40B4-BE49-F238E27FC236}">
              <a16:creationId xmlns:a16="http://schemas.microsoft.com/office/drawing/2014/main" id="{C8DE51AB-F8FA-4E97-9B29-878B8074BB63}"/>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1549" name="Text Box 15">
          <a:extLst>
            <a:ext uri="{FF2B5EF4-FFF2-40B4-BE49-F238E27FC236}">
              <a16:creationId xmlns:a16="http://schemas.microsoft.com/office/drawing/2014/main" id="{F05ACB3C-7685-4CA1-852B-99FCF98F8673}"/>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1550" name="Text Box 15">
          <a:extLst>
            <a:ext uri="{FF2B5EF4-FFF2-40B4-BE49-F238E27FC236}">
              <a16:creationId xmlns:a16="http://schemas.microsoft.com/office/drawing/2014/main" id="{8896463B-8128-41FF-B2A8-F84BDFD189D5}"/>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213632"/>
    <xdr:sp macro="" textlink="">
      <xdr:nvSpPr>
        <xdr:cNvPr id="1551" name="Text Box 15">
          <a:extLst>
            <a:ext uri="{FF2B5EF4-FFF2-40B4-BE49-F238E27FC236}">
              <a16:creationId xmlns:a16="http://schemas.microsoft.com/office/drawing/2014/main" id="{1665769B-9C0A-4FB1-BA3C-059A51AE2B69}"/>
            </a:ext>
          </a:extLst>
        </xdr:cNvPr>
        <xdr:cNvSpPr txBox="1">
          <a:spLocks noChangeArrowheads="1"/>
        </xdr:cNvSpPr>
      </xdr:nvSpPr>
      <xdr:spPr bwMode="auto">
        <a:xfrm>
          <a:off x="1436370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2" name="Text Box 16">
          <a:extLst>
            <a:ext uri="{FF2B5EF4-FFF2-40B4-BE49-F238E27FC236}">
              <a16:creationId xmlns:a16="http://schemas.microsoft.com/office/drawing/2014/main" id="{756618BB-746E-4DA8-9A45-88F8F004609F}"/>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3" name="Text Box 17">
          <a:extLst>
            <a:ext uri="{FF2B5EF4-FFF2-40B4-BE49-F238E27FC236}">
              <a16:creationId xmlns:a16="http://schemas.microsoft.com/office/drawing/2014/main" id="{16431AC2-5018-4ED3-84B3-2D8C9FAF430E}"/>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4" name="Text Box 18">
          <a:extLst>
            <a:ext uri="{FF2B5EF4-FFF2-40B4-BE49-F238E27FC236}">
              <a16:creationId xmlns:a16="http://schemas.microsoft.com/office/drawing/2014/main" id="{57D66C5A-F651-4B6E-AE72-5897FAB5F09D}"/>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5" name="Text Box 19">
          <a:extLst>
            <a:ext uri="{FF2B5EF4-FFF2-40B4-BE49-F238E27FC236}">
              <a16:creationId xmlns:a16="http://schemas.microsoft.com/office/drawing/2014/main" id="{712AE200-0525-4545-BD4D-F02E1DA13A19}"/>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6" name="Text Box 16">
          <a:extLst>
            <a:ext uri="{FF2B5EF4-FFF2-40B4-BE49-F238E27FC236}">
              <a16:creationId xmlns:a16="http://schemas.microsoft.com/office/drawing/2014/main" id="{6BAA7162-D8E9-4B4D-8B31-AA731580D8CF}"/>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7" name="Text Box 17">
          <a:extLst>
            <a:ext uri="{FF2B5EF4-FFF2-40B4-BE49-F238E27FC236}">
              <a16:creationId xmlns:a16="http://schemas.microsoft.com/office/drawing/2014/main" id="{A891E82A-1407-4403-91E7-A10ABFC92864}"/>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8" name="Text Box 18">
          <a:extLst>
            <a:ext uri="{FF2B5EF4-FFF2-40B4-BE49-F238E27FC236}">
              <a16:creationId xmlns:a16="http://schemas.microsoft.com/office/drawing/2014/main" id="{2B91867E-1222-4E58-A013-B83582844C38}"/>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9" name="Text Box 19">
          <a:extLst>
            <a:ext uri="{FF2B5EF4-FFF2-40B4-BE49-F238E27FC236}">
              <a16:creationId xmlns:a16="http://schemas.microsoft.com/office/drawing/2014/main" id="{7A976EA3-BC04-488D-A43C-FDC797EF564F}"/>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0" name="Text Box 16">
          <a:extLst>
            <a:ext uri="{FF2B5EF4-FFF2-40B4-BE49-F238E27FC236}">
              <a16:creationId xmlns:a16="http://schemas.microsoft.com/office/drawing/2014/main" id="{D4DC4F44-A48C-4226-9FD7-6EBCCC8731D9}"/>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1" name="Text Box 17">
          <a:extLst>
            <a:ext uri="{FF2B5EF4-FFF2-40B4-BE49-F238E27FC236}">
              <a16:creationId xmlns:a16="http://schemas.microsoft.com/office/drawing/2014/main" id="{88A73F6A-0C4B-44C3-91FA-D1154AD5A8D1}"/>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2" name="Text Box 18">
          <a:extLst>
            <a:ext uri="{FF2B5EF4-FFF2-40B4-BE49-F238E27FC236}">
              <a16:creationId xmlns:a16="http://schemas.microsoft.com/office/drawing/2014/main" id="{989D9A90-4A2E-4573-893F-E2B9EEA59177}"/>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3" name="Text Box 19">
          <a:extLst>
            <a:ext uri="{FF2B5EF4-FFF2-40B4-BE49-F238E27FC236}">
              <a16:creationId xmlns:a16="http://schemas.microsoft.com/office/drawing/2014/main" id="{738822CD-184E-4432-BED2-32DF613442CE}"/>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4" name="Text Box 16">
          <a:extLst>
            <a:ext uri="{FF2B5EF4-FFF2-40B4-BE49-F238E27FC236}">
              <a16:creationId xmlns:a16="http://schemas.microsoft.com/office/drawing/2014/main" id="{6DD91B2B-5BE5-47F2-9CC3-5EE995C1C206}"/>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5" name="Text Box 17">
          <a:extLst>
            <a:ext uri="{FF2B5EF4-FFF2-40B4-BE49-F238E27FC236}">
              <a16:creationId xmlns:a16="http://schemas.microsoft.com/office/drawing/2014/main" id="{EF546067-482B-4C6D-950F-A28B3A09880C}"/>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6" name="Text Box 18">
          <a:extLst>
            <a:ext uri="{FF2B5EF4-FFF2-40B4-BE49-F238E27FC236}">
              <a16:creationId xmlns:a16="http://schemas.microsoft.com/office/drawing/2014/main" id="{5AB0A2ED-8C3F-48F6-B366-2F58462303A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7" name="Text Box 19">
          <a:extLst>
            <a:ext uri="{FF2B5EF4-FFF2-40B4-BE49-F238E27FC236}">
              <a16:creationId xmlns:a16="http://schemas.microsoft.com/office/drawing/2014/main" id="{7E6242D7-2918-4745-B4AC-D1D1398B5B24}"/>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68" name="Text Box 16">
          <a:extLst>
            <a:ext uri="{FF2B5EF4-FFF2-40B4-BE49-F238E27FC236}">
              <a16:creationId xmlns:a16="http://schemas.microsoft.com/office/drawing/2014/main" id="{54AF1AD9-129F-4955-B168-BC6CA5E3389E}"/>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69" name="Text Box 17">
          <a:extLst>
            <a:ext uri="{FF2B5EF4-FFF2-40B4-BE49-F238E27FC236}">
              <a16:creationId xmlns:a16="http://schemas.microsoft.com/office/drawing/2014/main" id="{3D39BA2D-0F28-4E99-99D4-A523C63F5ED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70" name="Text Box 18">
          <a:extLst>
            <a:ext uri="{FF2B5EF4-FFF2-40B4-BE49-F238E27FC236}">
              <a16:creationId xmlns:a16="http://schemas.microsoft.com/office/drawing/2014/main" id="{506B62DA-6F06-4549-9364-6D92C4AB314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1" name="Text Box 16">
          <a:extLst>
            <a:ext uri="{FF2B5EF4-FFF2-40B4-BE49-F238E27FC236}">
              <a16:creationId xmlns:a16="http://schemas.microsoft.com/office/drawing/2014/main" id="{87707AEE-4973-494B-B686-F56B49CD628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2" name="Text Box 17">
          <a:extLst>
            <a:ext uri="{FF2B5EF4-FFF2-40B4-BE49-F238E27FC236}">
              <a16:creationId xmlns:a16="http://schemas.microsoft.com/office/drawing/2014/main" id="{F73CF72C-11C6-4410-A1F8-0997AD8BEAC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3" name="Text Box 18">
          <a:extLst>
            <a:ext uri="{FF2B5EF4-FFF2-40B4-BE49-F238E27FC236}">
              <a16:creationId xmlns:a16="http://schemas.microsoft.com/office/drawing/2014/main" id="{6D36D2E8-0286-4A8E-BA91-D2CFC97BF832}"/>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4" name="Text Box 19">
          <a:extLst>
            <a:ext uri="{FF2B5EF4-FFF2-40B4-BE49-F238E27FC236}">
              <a16:creationId xmlns:a16="http://schemas.microsoft.com/office/drawing/2014/main" id="{5A81D923-867A-4755-84E9-569CB24B12E7}"/>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5" name="Text Box 16">
          <a:extLst>
            <a:ext uri="{FF2B5EF4-FFF2-40B4-BE49-F238E27FC236}">
              <a16:creationId xmlns:a16="http://schemas.microsoft.com/office/drawing/2014/main" id="{5E9719BE-630C-4A4D-A229-F28D319205F6}"/>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6" name="Text Box 17">
          <a:extLst>
            <a:ext uri="{FF2B5EF4-FFF2-40B4-BE49-F238E27FC236}">
              <a16:creationId xmlns:a16="http://schemas.microsoft.com/office/drawing/2014/main" id="{A700B973-FE48-45CD-99BB-55A5202576C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7" name="Text Box 18">
          <a:extLst>
            <a:ext uri="{FF2B5EF4-FFF2-40B4-BE49-F238E27FC236}">
              <a16:creationId xmlns:a16="http://schemas.microsoft.com/office/drawing/2014/main" id="{17025722-282F-4318-ABCA-ED13A0AFCFCD}"/>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8" name="Text Box 19">
          <a:extLst>
            <a:ext uri="{FF2B5EF4-FFF2-40B4-BE49-F238E27FC236}">
              <a16:creationId xmlns:a16="http://schemas.microsoft.com/office/drawing/2014/main" id="{5B6248C8-CA0E-4146-9FE3-F3819126D214}"/>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79" name="Text Box 16">
          <a:extLst>
            <a:ext uri="{FF2B5EF4-FFF2-40B4-BE49-F238E27FC236}">
              <a16:creationId xmlns:a16="http://schemas.microsoft.com/office/drawing/2014/main" id="{FE5B8D23-B540-4655-9A73-D2260DD54412}"/>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0" name="Text Box 17">
          <a:extLst>
            <a:ext uri="{FF2B5EF4-FFF2-40B4-BE49-F238E27FC236}">
              <a16:creationId xmlns:a16="http://schemas.microsoft.com/office/drawing/2014/main" id="{AF161DCB-8634-4A88-BBCA-1EBC66B3EF79}"/>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1" name="Text Box 18">
          <a:extLst>
            <a:ext uri="{FF2B5EF4-FFF2-40B4-BE49-F238E27FC236}">
              <a16:creationId xmlns:a16="http://schemas.microsoft.com/office/drawing/2014/main" id="{D6B9148E-22B3-4482-8543-DC680AA1B70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2" name="Text Box 19">
          <a:extLst>
            <a:ext uri="{FF2B5EF4-FFF2-40B4-BE49-F238E27FC236}">
              <a16:creationId xmlns:a16="http://schemas.microsoft.com/office/drawing/2014/main" id="{B5519D8F-9AB3-4414-87F5-6CC68AFC107A}"/>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61691"/>
    <xdr:sp macro="" textlink="">
      <xdr:nvSpPr>
        <xdr:cNvPr id="1583" name="Text Box 15">
          <a:extLst>
            <a:ext uri="{FF2B5EF4-FFF2-40B4-BE49-F238E27FC236}">
              <a16:creationId xmlns:a16="http://schemas.microsoft.com/office/drawing/2014/main" id="{90E28BF1-94FC-462F-8355-53D9ECCC88F5}"/>
            </a:ext>
          </a:extLst>
        </xdr:cNvPr>
        <xdr:cNvSpPr txBox="1">
          <a:spLocks noChangeArrowheads="1"/>
        </xdr:cNvSpPr>
      </xdr:nvSpPr>
      <xdr:spPr bwMode="auto">
        <a:xfrm>
          <a:off x="4743450" y="235648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4" name="Text Box 16">
          <a:extLst>
            <a:ext uri="{FF2B5EF4-FFF2-40B4-BE49-F238E27FC236}">
              <a16:creationId xmlns:a16="http://schemas.microsoft.com/office/drawing/2014/main" id="{F8AA7B78-B717-46BD-92D1-915ED520B513}"/>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5" name="Text Box 17">
          <a:extLst>
            <a:ext uri="{FF2B5EF4-FFF2-40B4-BE49-F238E27FC236}">
              <a16:creationId xmlns:a16="http://schemas.microsoft.com/office/drawing/2014/main" id="{CA54AB0D-3D82-4222-9EC7-EF9D5FDD417C}"/>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6" name="Text Box 18">
          <a:extLst>
            <a:ext uri="{FF2B5EF4-FFF2-40B4-BE49-F238E27FC236}">
              <a16:creationId xmlns:a16="http://schemas.microsoft.com/office/drawing/2014/main" id="{6E77C856-C2B5-4655-9564-CBDE2B9259B6}"/>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7" name="Text Box 19">
          <a:extLst>
            <a:ext uri="{FF2B5EF4-FFF2-40B4-BE49-F238E27FC236}">
              <a16:creationId xmlns:a16="http://schemas.microsoft.com/office/drawing/2014/main" id="{29E74DB6-F2F8-447E-B92F-7C88F74E6429}"/>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1588" name="Text Box 15">
          <a:extLst>
            <a:ext uri="{FF2B5EF4-FFF2-40B4-BE49-F238E27FC236}">
              <a16:creationId xmlns:a16="http://schemas.microsoft.com/office/drawing/2014/main" id="{2CA54D23-FC3A-4EA4-86F7-31170B585681}"/>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89" name="Text Box 16">
          <a:extLst>
            <a:ext uri="{FF2B5EF4-FFF2-40B4-BE49-F238E27FC236}">
              <a16:creationId xmlns:a16="http://schemas.microsoft.com/office/drawing/2014/main" id="{7336F5DE-7957-4075-AC23-16C02F904346}"/>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0" name="Text Box 17">
          <a:extLst>
            <a:ext uri="{FF2B5EF4-FFF2-40B4-BE49-F238E27FC236}">
              <a16:creationId xmlns:a16="http://schemas.microsoft.com/office/drawing/2014/main" id="{E5608E22-8C44-4EC2-A9AE-60582E72C04D}"/>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1" name="Text Box 18">
          <a:extLst>
            <a:ext uri="{FF2B5EF4-FFF2-40B4-BE49-F238E27FC236}">
              <a16:creationId xmlns:a16="http://schemas.microsoft.com/office/drawing/2014/main" id="{41193232-22F7-4E65-9B95-09FC79028CB1}"/>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2" name="Text Box 19">
          <a:extLst>
            <a:ext uri="{FF2B5EF4-FFF2-40B4-BE49-F238E27FC236}">
              <a16:creationId xmlns:a16="http://schemas.microsoft.com/office/drawing/2014/main" id="{F1ABE695-5646-4022-A06F-89136850FDCB}"/>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504825</xdr:rowOff>
    </xdr:from>
    <xdr:ext cx="95250" cy="444014"/>
    <xdr:sp macro="" textlink="">
      <xdr:nvSpPr>
        <xdr:cNvPr id="1593" name="Text Box 15">
          <a:extLst>
            <a:ext uri="{FF2B5EF4-FFF2-40B4-BE49-F238E27FC236}">
              <a16:creationId xmlns:a16="http://schemas.microsoft.com/office/drawing/2014/main" id="{D3013DB4-175D-4C67-8388-EB12203E95F2}"/>
            </a:ext>
          </a:extLst>
        </xdr:cNvPr>
        <xdr:cNvSpPr txBox="1">
          <a:spLocks noChangeArrowheads="1"/>
        </xdr:cNvSpPr>
      </xdr:nvSpPr>
      <xdr:spPr bwMode="auto">
        <a:xfrm>
          <a:off x="4743450" y="231933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4" name="Text Box 16">
          <a:extLst>
            <a:ext uri="{FF2B5EF4-FFF2-40B4-BE49-F238E27FC236}">
              <a16:creationId xmlns:a16="http://schemas.microsoft.com/office/drawing/2014/main" id="{19699C44-2F03-4957-B9CD-D8D0E996BD98}"/>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5" name="Text Box 17">
          <a:extLst>
            <a:ext uri="{FF2B5EF4-FFF2-40B4-BE49-F238E27FC236}">
              <a16:creationId xmlns:a16="http://schemas.microsoft.com/office/drawing/2014/main" id="{A1E197A1-7128-4CDC-830A-B28AF732479D}"/>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6" name="Text Box 18">
          <a:extLst>
            <a:ext uri="{FF2B5EF4-FFF2-40B4-BE49-F238E27FC236}">
              <a16:creationId xmlns:a16="http://schemas.microsoft.com/office/drawing/2014/main" id="{F1FA0ECD-0CB0-433D-82F2-7CCD066533B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7" name="Text Box 19">
          <a:extLst>
            <a:ext uri="{FF2B5EF4-FFF2-40B4-BE49-F238E27FC236}">
              <a16:creationId xmlns:a16="http://schemas.microsoft.com/office/drawing/2014/main" id="{582CF6AF-02CA-4C7A-AC39-38627D534098}"/>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1598" name="Text Box 15">
          <a:extLst>
            <a:ext uri="{FF2B5EF4-FFF2-40B4-BE49-F238E27FC236}">
              <a16:creationId xmlns:a16="http://schemas.microsoft.com/office/drawing/2014/main" id="{275467EC-9273-4427-A6D1-D8FBB76054E2}"/>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1599" name="Text Box 15">
          <a:extLst>
            <a:ext uri="{FF2B5EF4-FFF2-40B4-BE49-F238E27FC236}">
              <a16:creationId xmlns:a16="http://schemas.microsoft.com/office/drawing/2014/main" id="{B7BA7A4A-490E-43B4-AC6C-1DC784303780}"/>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47</xdr:row>
      <xdr:rowOff>504825</xdr:rowOff>
    </xdr:from>
    <xdr:ext cx="95250" cy="442269"/>
    <xdr:sp macro="" textlink="">
      <xdr:nvSpPr>
        <xdr:cNvPr id="1600" name="Text Box 15">
          <a:extLst>
            <a:ext uri="{FF2B5EF4-FFF2-40B4-BE49-F238E27FC236}">
              <a16:creationId xmlns:a16="http://schemas.microsoft.com/office/drawing/2014/main" id="{75ED013A-9DEF-4491-A60E-44BB69274ED0}"/>
            </a:ext>
          </a:extLst>
        </xdr:cNvPr>
        <xdr:cNvSpPr txBox="1">
          <a:spLocks noChangeArrowheads="1"/>
        </xdr:cNvSpPr>
      </xdr:nvSpPr>
      <xdr:spPr bwMode="auto">
        <a:xfrm>
          <a:off x="14363700" y="231933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1" name="Text Box 16">
          <a:extLst>
            <a:ext uri="{FF2B5EF4-FFF2-40B4-BE49-F238E27FC236}">
              <a16:creationId xmlns:a16="http://schemas.microsoft.com/office/drawing/2014/main" id="{0D433059-BAFB-49F1-9F2E-73AFC1AD7454}"/>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2" name="Text Box 17">
          <a:extLst>
            <a:ext uri="{FF2B5EF4-FFF2-40B4-BE49-F238E27FC236}">
              <a16:creationId xmlns:a16="http://schemas.microsoft.com/office/drawing/2014/main" id="{0C8ED2FB-C1AA-4461-8207-2E69BAA7B9BB}"/>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3" name="Text Box 18">
          <a:extLst>
            <a:ext uri="{FF2B5EF4-FFF2-40B4-BE49-F238E27FC236}">
              <a16:creationId xmlns:a16="http://schemas.microsoft.com/office/drawing/2014/main" id="{150502E1-4C5B-4A6B-9AD8-7B1DC76C63CF}"/>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213632"/>
    <xdr:sp macro="" textlink="">
      <xdr:nvSpPr>
        <xdr:cNvPr id="1604" name="Text Box 15">
          <a:extLst>
            <a:ext uri="{FF2B5EF4-FFF2-40B4-BE49-F238E27FC236}">
              <a16:creationId xmlns:a16="http://schemas.microsoft.com/office/drawing/2014/main" id="{A67D421A-CE75-4188-9F32-43015F409F4E}"/>
            </a:ext>
          </a:extLst>
        </xdr:cNvPr>
        <xdr:cNvSpPr txBox="1">
          <a:spLocks noChangeArrowheads="1"/>
        </xdr:cNvSpPr>
      </xdr:nvSpPr>
      <xdr:spPr bwMode="auto">
        <a:xfrm>
          <a:off x="1436370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5" name="Text Box 16">
          <a:extLst>
            <a:ext uri="{FF2B5EF4-FFF2-40B4-BE49-F238E27FC236}">
              <a16:creationId xmlns:a16="http://schemas.microsoft.com/office/drawing/2014/main" id="{C063C876-443E-4FF7-85A6-F2BBEB5F05D5}"/>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6" name="Text Box 17">
          <a:extLst>
            <a:ext uri="{FF2B5EF4-FFF2-40B4-BE49-F238E27FC236}">
              <a16:creationId xmlns:a16="http://schemas.microsoft.com/office/drawing/2014/main" id="{EA53B6B3-1221-49DE-9768-14058AD3E861}"/>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7" name="Text Box 18">
          <a:extLst>
            <a:ext uri="{FF2B5EF4-FFF2-40B4-BE49-F238E27FC236}">
              <a16:creationId xmlns:a16="http://schemas.microsoft.com/office/drawing/2014/main" id="{90B734F4-DDD1-4F35-AF86-58D11BA6965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8" name="Text Box 19">
          <a:extLst>
            <a:ext uri="{FF2B5EF4-FFF2-40B4-BE49-F238E27FC236}">
              <a16:creationId xmlns:a16="http://schemas.microsoft.com/office/drawing/2014/main" id="{BBD7DCE0-FEB1-458E-943A-FB7E61C56248}"/>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9" name="Text Box 16">
          <a:extLst>
            <a:ext uri="{FF2B5EF4-FFF2-40B4-BE49-F238E27FC236}">
              <a16:creationId xmlns:a16="http://schemas.microsoft.com/office/drawing/2014/main" id="{A0A37712-DF85-4267-B1FE-7A8472C93E48}"/>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0" name="Text Box 17">
          <a:extLst>
            <a:ext uri="{FF2B5EF4-FFF2-40B4-BE49-F238E27FC236}">
              <a16:creationId xmlns:a16="http://schemas.microsoft.com/office/drawing/2014/main" id="{DD1BFE40-4424-4A02-8308-2AF0EE00B9CA}"/>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1" name="Text Box 18">
          <a:extLst>
            <a:ext uri="{FF2B5EF4-FFF2-40B4-BE49-F238E27FC236}">
              <a16:creationId xmlns:a16="http://schemas.microsoft.com/office/drawing/2014/main" id="{8E1020A5-1751-4BC8-87CE-868F3BFC2C31}"/>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2" name="Text Box 19">
          <a:extLst>
            <a:ext uri="{FF2B5EF4-FFF2-40B4-BE49-F238E27FC236}">
              <a16:creationId xmlns:a16="http://schemas.microsoft.com/office/drawing/2014/main" id="{8521987C-61C2-456C-9AE0-FC19EED6423F}"/>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3" name="Text Box 16">
          <a:extLst>
            <a:ext uri="{FF2B5EF4-FFF2-40B4-BE49-F238E27FC236}">
              <a16:creationId xmlns:a16="http://schemas.microsoft.com/office/drawing/2014/main" id="{D41B87C9-4BA6-4C73-8125-5654A2B2C89A}"/>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4" name="Text Box 17">
          <a:extLst>
            <a:ext uri="{FF2B5EF4-FFF2-40B4-BE49-F238E27FC236}">
              <a16:creationId xmlns:a16="http://schemas.microsoft.com/office/drawing/2014/main" id="{FD7C1447-691B-41B6-8B0F-4519131874CF}"/>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5" name="Text Box 18">
          <a:extLst>
            <a:ext uri="{FF2B5EF4-FFF2-40B4-BE49-F238E27FC236}">
              <a16:creationId xmlns:a16="http://schemas.microsoft.com/office/drawing/2014/main" id="{7E281713-9B9D-47F6-B071-DA0C7E24A21B}"/>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6" name="Text Box 19">
          <a:extLst>
            <a:ext uri="{FF2B5EF4-FFF2-40B4-BE49-F238E27FC236}">
              <a16:creationId xmlns:a16="http://schemas.microsoft.com/office/drawing/2014/main" id="{DE55CF5F-288D-407F-B811-5F99299065A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7" name="Text Box 16">
          <a:extLst>
            <a:ext uri="{FF2B5EF4-FFF2-40B4-BE49-F238E27FC236}">
              <a16:creationId xmlns:a16="http://schemas.microsoft.com/office/drawing/2014/main" id="{E31A37B8-9B5C-4874-91AD-4F768DF019BB}"/>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8" name="Text Box 17">
          <a:extLst>
            <a:ext uri="{FF2B5EF4-FFF2-40B4-BE49-F238E27FC236}">
              <a16:creationId xmlns:a16="http://schemas.microsoft.com/office/drawing/2014/main" id="{449AAA59-058C-43E3-B692-69A23B5CF21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9" name="Text Box 18">
          <a:extLst>
            <a:ext uri="{FF2B5EF4-FFF2-40B4-BE49-F238E27FC236}">
              <a16:creationId xmlns:a16="http://schemas.microsoft.com/office/drawing/2014/main" id="{D94EE54E-2E58-4F68-A90F-B326454CE27E}"/>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20" name="Text Box 19">
          <a:extLst>
            <a:ext uri="{FF2B5EF4-FFF2-40B4-BE49-F238E27FC236}">
              <a16:creationId xmlns:a16="http://schemas.microsoft.com/office/drawing/2014/main" id="{92DA83F3-2D7C-441F-BF1F-B70EB05903B4}"/>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1" name="Text Box 16">
          <a:extLst>
            <a:ext uri="{FF2B5EF4-FFF2-40B4-BE49-F238E27FC236}">
              <a16:creationId xmlns:a16="http://schemas.microsoft.com/office/drawing/2014/main" id="{D430F7EF-1D54-46F1-BEEA-388851A21AF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2" name="Text Box 17">
          <a:extLst>
            <a:ext uri="{FF2B5EF4-FFF2-40B4-BE49-F238E27FC236}">
              <a16:creationId xmlns:a16="http://schemas.microsoft.com/office/drawing/2014/main" id="{8DB46B2A-F9A6-4155-992F-0EA3A404FFF2}"/>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3" name="Text Box 18">
          <a:extLst>
            <a:ext uri="{FF2B5EF4-FFF2-40B4-BE49-F238E27FC236}">
              <a16:creationId xmlns:a16="http://schemas.microsoft.com/office/drawing/2014/main" id="{EBF946CC-64DA-4300-951F-7DFF2BBD5565}"/>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4" name="Text Box 19">
          <a:extLst>
            <a:ext uri="{FF2B5EF4-FFF2-40B4-BE49-F238E27FC236}">
              <a16:creationId xmlns:a16="http://schemas.microsoft.com/office/drawing/2014/main" id="{17613995-617D-42C5-9290-8A65C45C41B3}"/>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53</xdr:row>
      <xdr:rowOff>504825</xdr:rowOff>
    </xdr:from>
    <xdr:ext cx="95250" cy="444014"/>
    <xdr:sp macro="" textlink="">
      <xdr:nvSpPr>
        <xdr:cNvPr id="1625" name="Text Box 15">
          <a:extLst>
            <a:ext uri="{FF2B5EF4-FFF2-40B4-BE49-F238E27FC236}">
              <a16:creationId xmlns:a16="http://schemas.microsoft.com/office/drawing/2014/main" id="{73563EF2-203B-4121-85D0-E0DF1BA96CC7}"/>
            </a:ext>
          </a:extLst>
        </xdr:cNvPr>
        <xdr:cNvSpPr txBox="1">
          <a:spLocks noChangeArrowheads="1"/>
        </xdr:cNvSpPr>
      </xdr:nvSpPr>
      <xdr:spPr bwMode="auto">
        <a:xfrm>
          <a:off x="4743450" y="254222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6" name="Text Box 16">
          <a:extLst>
            <a:ext uri="{FF2B5EF4-FFF2-40B4-BE49-F238E27FC236}">
              <a16:creationId xmlns:a16="http://schemas.microsoft.com/office/drawing/2014/main" id="{06DA392D-A27A-4543-88A4-BE6F14B708EA}"/>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7" name="Text Box 17">
          <a:extLst>
            <a:ext uri="{FF2B5EF4-FFF2-40B4-BE49-F238E27FC236}">
              <a16:creationId xmlns:a16="http://schemas.microsoft.com/office/drawing/2014/main" id="{4E27DAFD-B33A-4507-BD8E-0B11FA59CA8E}"/>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8" name="Text Box 18">
          <a:extLst>
            <a:ext uri="{FF2B5EF4-FFF2-40B4-BE49-F238E27FC236}">
              <a16:creationId xmlns:a16="http://schemas.microsoft.com/office/drawing/2014/main" id="{3DFE6AE0-BE7E-4EA4-81BD-BDED1715348E}"/>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9" name="Text Box 19">
          <a:extLst>
            <a:ext uri="{FF2B5EF4-FFF2-40B4-BE49-F238E27FC236}">
              <a16:creationId xmlns:a16="http://schemas.microsoft.com/office/drawing/2014/main" id="{6CDF651F-F1C1-4C21-A0C9-EACCCB4C306D}"/>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53</xdr:row>
      <xdr:rowOff>504825</xdr:rowOff>
    </xdr:from>
    <xdr:ext cx="95250" cy="442269"/>
    <xdr:sp macro="" textlink="">
      <xdr:nvSpPr>
        <xdr:cNvPr id="1630" name="Text Box 15">
          <a:extLst>
            <a:ext uri="{FF2B5EF4-FFF2-40B4-BE49-F238E27FC236}">
              <a16:creationId xmlns:a16="http://schemas.microsoft.com/office/drawing/2014/main" id="{0AD672F7-1CE5-4396-B340-1AC1F547942F}"/>
            </a:ext>
          </a:extLst>
        </xdr:cNvPr>
        <xdr:cNvSpPr txBox="1">
          <a:spLocks noChangeArrowheads="1"/>
        </xdr:cNvSpPr>
      </xdr:nvSpPr>
      <xdr:spPr bwMode="auto">
        <a:xfrm>
          <a:off x="14363700" y="254222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1" name="Text Box 16">
          <a:extLst>
            <a:ext uri="{FF2B5EF4-FFF2-40B4-BE49-F238E27FC236}">
              <a16:creationId xmlns:a16="http://schemas.microsoft.com/office/drawing/2014/main" id="{12765145-A254-4A67-8EE3-EE07701DC26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2" name="Text Box 17">
          <a:extLst>
            <a:ext uri="{FF2B5EF4-FFF2-40B4-BE49-F238E27FC236}">
              <a16:creationId xmlns:a16="http://schemas.microsoft.com/office/drawing/2014/main" id="{C055AD3B-AB74-463C-BC1D-01B2AD50104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3" name="Text Box 18">
          <a:extLst>
            <a:ext uri="{FF2B5EF4-FFF2-40B4-BE49-F238E27FC236}">
              <a16:creationId xmlns:a16="http://schemas.microsoft.com/office/drawing/2014/main" id="{3775551E-BE09-4D7C-92D5-745EDB776F13}"/>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4" name="Text Box 16">
          <a:extLst>
            <a:ext uri="{FF2B5EF4-FFF2-40B4-BE49-F238E27FC236}">
              <a16:creationId xmlns:a16="http://schemas.microsoft.com/office/drawing/2014/main" id="{45F4961B-22D8-4947-B13C-FFCFC94E11E7}"/>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5" name="Text Box 17">
          <a:extLst>
            <a:ext uri="{FF2B5EF4-FFF2-40B4-BE49-F238E27FC236}">
              <a16:creationId xmlns:a16="http://schemas.microsoft.com/office/drawing/2014/main" id="{7C9EF8F9-32B1-47B8-96A9-B69DBBB7CC4D}"/>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6" name="Text Box 18">
          <a:extLst>
            <a:ext uri="{FF2B5EF4-FFF2-40B4-BE49-F238E27FC236}">
              <a16:creationId xmlns:a16="http://schemas.microsoft.com/office/drawing/2014/main" id="{9D79529E-34EC-436C-B56C-FA6B3C4BAA2B}"/>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7" name="Text Box 19">
          <a:extLst>
            <a:ext uri="{FF2B5EF4-FFF2-40B4-BE49-F238E27FC236}">
              <a16:creationId xmlns:a16="http://schemas.microsoft.com/office/drawing/2014/main" id="{D8171FB2-898B-4672-AA22-77AF939F314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8" name="Text Box 16">
          <a:extLst>
            <a:ext uri="{FF2B5EF4-FFF2-40B4-BE49-F238E27FC236}">
              <a16:creationId xmlns:a16="http://schemas.microsoft.com/office/drawing/2014/main" id="{3B00D5E5-8912-4DC8-9123-085853DF107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9" name="Text Box 17">
          <a:extLst>
            <a:ext uri="{FF2B5EF4-FFF2-40B4-BE49-F238E27FC236}">
              <a16:creationId xmlns:a16="http://schemas.microsoft.com/office/drawing/2014/main" id="{207F00DF-692A-4410-9DEA-41E259A55644}"/>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40" name="Text Box 18">
          <a:extLst>
            <a:ext uri="{FF2B5EF4-FFF2-40B4-BE49-F238E27FC236}">
              <a16:creationId xmlns:a16="http://schemas.microsoft.com/office/drawing/2014/main" id="{278E1EC9-8839-48D2-A9A9-989FD24E1EA1}"/>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41" name="Text Box 19">
          <a:extLst>
            <a:ext uri="{FF2B5EF4-FFF2-40B4-BE49-F238E27FC236}">
              <a16:creationId xmlns:a16="http://schemas.microsoft.com/office/drawing/2014/main" id="{3C5041E6-8FE8-4BA5-9F34-F7A1D43F519A}"/>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1642" name="Text Box 15">
          <a:extLst>
            <a:ext uri="{FF2B5EF4-FFF2-40B4-BE49-F238E27FC236}">
              <a16:creationId xmlns:a16="http://schemas.microsoft.com/office/drawing/2014/main" id="{881C6CB3-5179-448D-894C-168284291738}"/>
            </a:ext>
          </a:extLst>
        </xdr:cNvPr>
        <xdr:cNvSpPr txBox="1">
          <a:spLocks noChangeArrowheads="1"/>
        </xdr:cNvSpPr>
      </xdr:nvSpPr>
      <xdr:spPr bwMode="auto">
        <a:xfrm>
          <a:off x="4743450" y="25793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1643" name="Text Box 15">
          <a:extLst>
            <a:ext uri="{FF2B5EF4-FFF2-40B4-BE49-F238E27FC236}">
              <a16:creationId xmlns:a16="http://schemas.microsoft.com/office/drawing/2014/main" id="{54CFE807-B54C-40EB-91EF-BCC9C0CF7CEF}"/>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1644" name="Text Box 15">
          <a:extLst>
            <a:ext uri="{FF2B5EF4-FFF2-40B4-BE49-F238E27FC236}">
              <a16:creationId xmlns:a16="http://schemas.microsoft.com/office/drawing/2014/main" id="{2C8B863B-2B0B-4652-B5D0-58794E3761C3}"/>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1645" name="Text Box 15">
          <a:extLst>
            <a:ext uri="{FF2B5EF4-FFF2-40B4-BE49-F238E27FC236}">
              <a16:creationId xmlns:a16="http://schemas.microsoft.com/office/drawing/2014/main" id="{DD0A95C8-C8D7-4ED3-BB96-D984E684207A}"/>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213632"/>
    <xdr:sp macro="" textlink="">
      <xdr:nvSpPr>
        <xdr:cNvPr id="1646" name="Text Box 15">
          <a:extLst>
            <a:ext uri="{FF2B5EF4-FFF2-40B4-BE49-F238E27FC236}">
              <a16:creationId xmlns:a16="http://schemas.microsoft.com/office/drawing/2014/main" id="{81760CCA-069D-4A45-A63E-73F7BA05F5BC}"/>
            </a:ext>
          </a:extLst>
        </xdr:cNvPr>
        <xdr:cNvSpPr txBox="1">
          <a:spLocks noChangeArrowheads="1"/>
        </xdr:cNvSpPr>
      </xdr:nvSpPr>
      <xdr:spPr bwMode="auto">
        <a:xfrm>
          <a:off x="1436370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7" name="Text Box 16">
          <a:extLst>
            <a:ext uri="{FF2B5EF4-FFF2-40B4-BE49-F238E27FC236}">
              <a16:creationId xmlns:a16="http://schemas.microsoft.com/office/drawing/2014/main" id="{CEDB56E0-56A8-4FF1-939E-47B9190DE107}"/>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8" name="Text Box 17">
          <a:extLst>
            <a:ext uri="{FF2B5EF4-FFF2-40B4-BE49-F238E27FC236}">
              <a16:creationId xmlns:a16="http://schemas.microsoft.com/office/drawing/2014/main" id="{45DA4568-C913-4680-B76E-07EF89DCF97A}"/>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9" name="Text Box 18">
          <a:extLst>
            <a:ext uri="{FF2B5EF4-FFF2-40B4-BE49-F238E27FC236}">
              <a16:creationId xmlns:a16="http://schemas.microsoft.com/office/drawing/2014/main" id="{830FC576-7442-4E52-9A2E-7F10F461CC25}"/>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50" name="Text Box 19">
          <a:extLst>
            <a:ext uri="{FF2B5EF4-FFF2-40B4-BE49-F238E27FC236}">
              <a16:creationId xmlns:a16="http://schemas.microsoft.com/office/drawing/2014/main" id="{5F226E38-8912-4499-9674-7984EB7F0992}"/>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1" name="Text Box 16">
          <a:extLst>
            <a:ext uri="{FF2B5EF4-FFF2-40B4-BE49-F238E27FC236}">
              <a16:creationId xmlns:a16="http://schemas.microsoft.com/office/drawing/2014/main" id="{8795DE6B-A558-4FF3-A40D-418D5D3BD74B}"/>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2" name="Text Box 17">
          <a:extLst>
            <a:ext uri="{FF2B5EF4-FFF2-40B4-BE49-F238E27FC236}">
              <a16:creationId xmlns:a16="http://schemas.microsoft.com/office/drawing/2014/main" id="{CD9813A2-6E56-4B9C-9C41-43D3CB3C825E}"/>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3" name="Text Box 18">
          <a:extLst>
            <a:ext uri="{FF2B5EF4-FFF2-40B4-BE49-F238E27FC236}">
              <a16:creationId xmlns:a16="http://schemas.microsoft.com/office/drawing/2014/main" id="{4F56BC1C-E3DE-4114-85B2-E48C1AA1B00D}"/>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4" name="Text Box 19">
          <a:extLst>
            <a:ext uri="{FF2B5EF4-FFF2-40B4-BE49-F238E27FC236}">
              <a16:creationId xmlns:a16="http://schemas.microsoft.com/office/drawing/2014/main" id="{51F8BF5C-8DB0-4AAF-B1A6-A162CF4FAD72}"/>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5" name="Text Box 16">
          <a:extLst>
            <a:ext uri="{FF2B5EF4-FFF2-40B4-BE49-F238E27FC236}">
              <a16:creationId xmlns:a16="http://schemas.microsoft.com/office/drawing/2014/main" id="{5DC9F691-CDA7-429C-B79C-F47A7E3221D7}"/>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6" name="Text Box 17">
          <a:extLst>
            <a:ext uri="{FF2B5EF4-FFF2-40B4-BE49-F238E27FC236}">
              <a16:creationId xmlns:a16="http://schemas.microsoft.com/office/drawing/2014/main" id="{11346732-59B5-4A20-81B1-0500372E1AF7}"/>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7" name="Text Box 18">
          <a:extLst>
            <a:ext uri="{FF2B5EF4-FFF2-40B4-BE49-F238E27FC236}">
              <a16:creationId xmlns:a16="http://schemas.microsoft.com/office/drawing/2014/main" id="{1C688B24-1AB0-4E42-B6FD-93DEE977EFE3}"/>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8" name="Text Box 19">
          <a:extLst>
            <a:ext uri="{FF2B5EF4-FFF2-40B4-BE49-F238E27FC236}">
              <a16:creationId xmlns:a16="http://schemas.microsoft.com/office/drawing/2014/main" id="{40984F32-54D9-491A-A549-FB32E2F716A4}"/>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59</xdr:row>
      <xdr:rowOff>504825</xdr:rowOff>
    </xdr:from>
    <xdr:ext cx="95250" cy="444014"/>
    <xdr:sp macro="" textlink="">
      <xdr:nvSpPr>
        <xdr:cNvPr id="1659" name="Text Box 15">
          <a:extLst>
            <a:ext uri="{FF2B5EF4-FFF2-40B4-BE49-F238E27FC236}">
              <a16:creationId xmlns:a16="http://schemas.microsoft.com/office/drawing/2014/main" id="{18A719CF-286F-40DC-97D6-68B335A3ECF8}"/>
            </a:ext>
          </a:extLst>
        </xdr:cNvPr>
        <xdr:cNvSpPr txBox="1">
          <a:spLocks noChangeArrowheads="1"/>
        </xdr:cNvSpPr>
      </xdr:nvSpPr>
      <xdr:spPr bwMode="auto">
        <a:xfrm>
          <a:off x="4743450" y="276510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0" name="Text Box 16">
          <a:extLst>
            <a:ext uri="{FF2B5EF4-FFF2-40B4-BE49-F238E27FC236}">
              <a16:creationId xmlns:a16="http://schemas.microsoft.com/office/drawing/2014/main" id="{E8B67E46-9703-403E-9F48-527B189C6721}"/>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1" name="Text Box 17">
          <a:extLst>
            <a:ext uri="{FF2B5EF4-FFF2-40B4-BE49-F238E27FC236}">
              <a16:creationId xmlns:a16="http://schemas.microsoft.com/office/drawing/2014/main" id="{AB56496C-4E1C-404E-A7A2-590DCF78587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2" name="Text Box 18">
          <a:extLst>
            <a:ext uri="{FF2B5EF4-FFF2-40B4-BE49-F238E27FC236}">
              <a16:creationId xmlns:a16="http://schemas.microsoft.com/office/drawing/2014/main" id="{05193A6E-DCAA-40E0-89E7-1918135BA8F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3" name="Text Box 19">
          <a:extLst>
            <a:ext uri="{FF2B5EF4-FFF2-40B4-BE49-F238E27FC236}">
              <a16:creationId xmlns:a16="http://schemas.microsoft.com/office/drawing/2014/main" id="{02CC340C-97E4-46B5-81A6-7623D47B4A32}"/>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59</xdr:row>
      <xdr:rowOff>504825</xdr:rowOff>
    </xdr:from>
    <xdr:ext cx="95250" cy="442269"/>
    <xdr:sp macro="" textlink="">
      <xdr:nvSpPr>
        <xdr:cNvPr id="1664" name="Text Box 15">
          <a:extLst>
            <a:ext uri="{FF2B5EF4-FFF2-40B4-BE49-F238E27FC236}">
              <a16:creationId xmlns:a16="http://schemas.microsoft.com/office/drawing/2014/main" id="{F612F1C4-C4DF-4890-9E21-5D64EB8910AB}"/>
            </a:ext>
          </a:extLst>
        </xdr:cNvPr>
        <xdr:cNvSpPr txBox="1">
          <a:spLocks noChangeArrowheads="1"/>
        </xdr:cNvSpPr>
      </xdr:nvSpPr>
      <xdr:spPr bwMode="auto">
        <a:xfrm>
          <a:off x="14363700" y="27651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5" name="Text Box 16">
          <a:extLst>
            <a:ext uri="{FF2B5EF4-FFF2-40B4-BE49-F238E27FC236}">
              <a16:creationId xmlns:a16="http://schemas.microsoft.com/office/drawing/2014/main" id="{035267CE-81D3-45BE-B636-4B3AA6CCE4D4}"/>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6" name="Text Box 17">
          <a:extLst>
            <a:ext uri="{FF2B5EF4-FFF2-40B4-BE49-F238E27FC236}">
              <a16:creationId xmlns:a16="http://schemas.microsoft.com/office/drawing/2014/main" id="{0D23A6A5-73F3-4A49-A67F-790B01DC6A7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7" name="Text Box 18">
          <a:extLst>
            <a:ext uri="{FF2B5EF4-FFF2-40B4-BE49-F238E27FC236}">
              <a16:creationId xmlns:a16="http://schemas.microsoft.com/office/drawing/2014/main" id="{6E39AC3F-3520-41AF-B350-FD1372B4294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68" name="Text Box 16">
          <a:extLst>
            <a:ext uri="{FF2B5EF4-FFF2-40B4-BE49-F238E27FC236}">
              <a16:creationId xmlns:a16="http://schemas.microsoft.com/office/drawing/2014/main" id="{C96EBA40-0515-4540-AA49-A92A7888AC73}"/>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69" name="Text Box 17">
          <a:extLst>
            <a:ext uri="{FF2B5EF4-FFF2-40B4-BE49-F238E27FC236}">
              <a16:creationId xmlns:a16="http://schemas.microsoft.com/office/drawing/2014/main" id="{BA5D60B0-EE53-4639-B06F-29BC2254D9DC}"/>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0" name="Text Box 18">
          <a:extLst>
            <a:ext uri="{FF2B5EF4-FFF2-40B4-BE49-F238E27FC236}">
              <a16:creationId xmlns:a16="http://schemas.microsoft.com/office/drawing/2014/main" id="{460AD48F-85EB-413E-9ABA-6A09A85D344D}"/>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1" name="Text Box 19">
          <a:extLst>
            <a:ext uri="{FF2B5EF4-FFF2-40B4-BE49-F238E27FC236}">
              <a16:creationId xmlns:a16="http://schemas.microsoft.com/office/drawing/2014/main" id="{05322CC5-23A4-4907-BB4E-5D0E790670D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2" name="Text Box 16">
          <a:extLst>
            <a:ext uri="{FF2B5EF4-FFF2-40B4-BE49-F238E27FC236}">
              <a16:creationId xmlns:a16="http://schemas.microsoft.com/office/drawing/2014/main" id="{F9D78707-6880-4469-A620-CB18F4C6E89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3" name="Text Box 17">
          <a:extLst>
            <a:ext uri="{FF2B5EF4-FFF2-40B4-BE49-F238E27FC236}">
              <a16:creationId xmlns:a16="http://schemas.microsoft.com/office/drawing/2014/main" id="{C6A9E3BC-5DC7-435B-9DA4-02FBA81670E5}"/>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4" name="Text Box 18">
          <a:extLst>
            <a:ext uri="{FF2B5EF4-FFF2-40B4-BE49-F238E27FC236}">
              <a16:creationId xmlns:a16="http://schemas.microsoft.com/office/drawing/2014/main" id="{B9A895FD-7353-4AC2-82B4-AA9A6D443138}"/>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5" name="Text Box 19">
          <a:extLst>
            <a:ext uri="{FF2B5EF4-FFF2-40B4-BE49-F238E27FC236}">
              <a16:creationId xmlns:a16="http://schemas.microsoft.com/office/drawing/2014/main" id="{107061FC-077B-4515-B176-D1C9F15CD87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6" name="Text Box 16">
          <a:extLst>
            <a:ext uri="{FF2B5EF4-FFF2-40B4-BE49-F238E27FC236}">
              <a16:creationId xmlns:a16="http://schemas.microsoft.com/office/drawing/2014/main" id="{ED1B05C4-3167-4097-B156-D1D885AC6875}"/>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7" name="Text Box 17">
          <a:extLst>
            <a:ext uri="{FF2B5EF4-FFF2-40B4-BE49-F238E27FC236}">
              <a16:creationId xmlns:a16="http://schemas.microsoft.com/office/drawing/2014/main" id="{AE8779CB-87EE-4AAA-9A24-739A6879CF17}"/>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8" name="Text Box 18">
          <a:extLst>
            <a:ext uri="{FF2B5EF4-FFF2-40B4-BE49-F238E27FC236}">
              <a16:creationId xmlns:a16="http://schemas.microsoft.com/office/drawing/2014/main" id="{1E4CB1C2-2E26-4BAE-A538-C72997B01D5E}"/>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9" name="Text Box 19">
          <a:extLst>
            <a:ext uri="{FF2B5EF4-FFF2-40B4-BE49-F238E27FC236}">
              <a16:creationId xmlns:a16="http://schemas.microsoft.com/office/drawing/2014/main" id="{3B3191C0-5E52-40CE-984B-FB18C66F07F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1680" name="Text Box 15">
          <a:extLst>
            <a:ext uri="{FF2B5EF4-FFF2-40B4-BE49-F238E27FC236}">
              <a16:creationId xmlns:a16="http://schemas.microsoft.com/office/drawing/2014/main" id="{9ECB93D6-68EE-4E86-B9B7-A8A52AEEB961}"/>
            </a:ext>
          </a:extLst>
        </xdr:cNvPr>
        <xdr:cNvSpPr txBox="1">
          <a:spLocks noChangeArrowheads="1"/>
        </xdr:cNvSpPr>
      </xdr:nvSpPr>
      <xdr:spPr bwMode="auto">
        <a:xfrm>
          <a:off x="4743450" y="30251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1" name="Text Box 16">
          <a:extLst>
            <a:ext uri="{FF2B5EF4-FFF2-40B4-BE49-F238E27FC236}">
              <a16:creationId xmlns:a16="http://schemas.microsoft.com/office/drawing/2014/main" id="{959E1779-9DC6-4637-A2DC-A6EC980351AC}"/>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2" name="Text Box 17">
          <a:extLst>
            <a:ext uri="{FF2B5EF4-FFF2-40B4-BE49-F238E27FC236}">
              <a16:creationId xmlns:a16="http://schemas.microsoft.com/office/drawing/2014/main" id="{850A9BA1-C85E-4F7B-8889-A187D7529CAA}"/>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3" name="Text Box 18">
          <a:extLst>
            <a:ext uri="{FF2B5EF4-FFF2-40B4-BE49-F238E27FC236}">
              <a16:creationId xmlns:a16="http://schemas.microsoft.com/office/drawing/2014/main" id="{5363EDF7-53E0-41AB-B229-BC43406279F4}"/>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4" name="Text Box 19">
          <a:extLst>
            <a:ext uri="{FF2B5EF4-FFF2-40B4-BE49-F238E27FC236}">
              <a16:creationId xmlns:a16="http://schemas.microsoft.com/office/drawing/2014/main" id="{A6FDF0B6-FFA8-4416-ACDE-5DC50B5B472C}"/>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1685" name="Text Box 15">
          <a:extLst>
            <a:ext uri="{FF2B5EF4-FFF2-40B4-BE49-F238E27FC236}">
              <a16:creationId xmlns:a16="http://schemas.microsoft.com/office/drawing/2014/main" id="{84D47DAA-63FD-461E-88D1-2BE6AB06F2D8}"/>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6" name="Text Box 16">
          <a:extLst>
            <a:ext uri="{FF2B5EF4-FFF2-40B4-BE49-F238E27FC236}">
              <a16:creationId xmlns:a16="http://schemas.microsoft.com/office/drawing/2014/main" id="{EEBE617B-6DFF-410D-B2C1-DF3C0D611EBE}"/>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7" name="Text Box 17">
          <a:extLst>
            <a:ext uri="{FF2B5EF4-FFF2-40B4-BE49-F238E27FC236}">
              <a16:creationId xmlns:a16="http://schemas.microsoft.com/office/drawing/2014/main" id="{AFDC4FCE-8A5A-4CA4-9860-5201969B324D}"/>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8" name="Text Box 18">
          <a:extLst>
            <a:ext uri="{FF2B5EF4-FFF2-40B4-BE49-F238E27FC236}">
              <a16:creationId xmlns:a16="http://schemas.microsoft.com/office/drawing/2014/main" id="{E4FFCD14-8A88-46E8-983A-A53C38A7ACD4}"/>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9" name="Text Box 19">
          <a:extLst>
            <a:ext uri="{FF2B5EF4-FFF2-40B4-BE49-F238E27FC236}">
              <a16:creationId xmlns:a16="http://schemas.microsoft.com/office/drawing/2014/main" id="{35E4D9CA-1163-41FD-90C1-5286DA8EF40A}"/>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65</xdr:row>
      <xdr:rowOff>504825</xdr:rowOff>
    </xdr:from>
    <xdr:ext cx="95250" cy="444014"/>
    <xdr:sp macro="" textlink="">
      <xdr:nvSpPr>
        <xdr:cNvPr id="1690" name="Text Box 15">
          <a:extLst>
            <a:ext uri="{FF2B5EF4-FFF2-40B4-BE49-F238E27FC236}">
              <a16:creationId xmlns:a16="http://schemas.microsoft.com/office/drawing/2014/main" id="{CE08B94B-9DB5-4AE9-98CA-BD1FA4C54FDB}"/>
            </a:ext>
          </a:extLst>
        </xdr:cNvPr>
        <xdr:cNvSpPr txBox="1">
          <a:spLocks noChangeArrowheads="1"/>
        </xdr:cNvSpPr>
      </xdr:nvSpPr>
      <xdr:spPr bwMode="auto">
        <a:xfrm>
          <a:off x="4743450" y="298799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1" name="Text Box 16">
          <a:extLst>
            <a:ext uri="{FF2B5EF4-FFF2-40B4-BE49-F238E27FC236}">
              <a16:creationId xmlns:a16="http://schemas.microsoft.com/office/drawing/2014/main" id="{A746518D-04F0-42AA-8F59-FF51A443366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2" name="Text Box 17">
          <a:extLst>
            <a:ext uri="{FF2B5EF4-FFF2-40B4-BE49-F238E27FC236}">
              <a16:creationId xmlns:a16="http://schemas.microsoft.com/office/drawing/2014/main" id="{4B824C9D-6422-42A9-AF00-BAA0D6FC69B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3" name="Text Box 18">
          <a:extLst>
            <a:ext uri="{FF2B5EF4-FFF2-40B4-BE49-F238E27FC236}">
              <a16:creationId xmlns:a16="http://schemas.microsoft.com/office/drawing/2014/main" id="{818CF305-BB17-4B98-BC81-02F5DB37EA15}"/>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4" name="Text Box 19">
          <a:extLst>
            <a:ext uri="{FF2B5EF4-FFF2-40B4-BE49-F238E27FC236}">
              <a16:creationId xmlns:a16="http://schemas.microsoft.com/office/drawing/2014/main" id="{5F050D48-3964-4481-959F-2D8D9B189813}"/>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1695" name="Text Box 15">
          <a:extLst>
            <a:ext uri="{FF2B5EF4-FFF2-40B4-BE49-F238E27FC236}">
              <a16:creationId xmlns:a16="http://schemas.microsoft.com/office/drawing/2014/main" id="{0C625C10-EEBC-49F7-AE4E-1C88F3B466B7}"/>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1696" name="Text Box 15">
          <a:extLst>
            <a:ext uri="{FF2B5EF4-FFF2-40B4-BE49-F238E27FC236}">
              <a16:creationId xmlns:a16="http://schemas.microsoft.com/office/drawing/2014/main" id="{E359061B-EA10-41F2-9416-120806005A26}"/>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65</xdr:row>
      <xdr:rowOff>504825</xdr:rowOff>
    </xdr:from>
    <xdr:ext cx="95250" cy="442269"/>
    <xdr:sp macro="" textlink="">
      <xdr:nvSpPr>
        <xdr:cNvPr id="1697" name="Text Box 15">
          <a:extLst>
            <a:ext uri="{FF2B5EF4-FFF2-40B4-BE49-F238E27FC236}">
              <a16:creationId xmlns:a16="http://schemas.microsoft.com/office/drawing/2014/main" id="{BDF2E2A2-B2A9-4C2F-B4D6-8B56A495A675}"/>
            </a:ext>
          </a:extLst>
        </xdr:cNvPr>
        <xdr:cNvSpPr txBox="1">
          <a:spLocks noChangeArrowheads="1"/>
        </xdr:cNvSpPr>
      </xdr:nvSpPr>
      <xdr:spPr bwMode="auto">
        <a:xfrm>
          <a:off x="14363700" y="298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98" name="Text Box 16">
          <a:extLst>
            <a:ext uri="{FF2B5EF4-FFF2-40B4-BE49-F238E27FC236}">
              <a16:creationId xmlns:a16="http://schemas.microsoft.com/office/drawing/2014/main" id="{DF78E32A-5273-4B43-9835-9FC506370FE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99" name="Text Box 17">
          <a:extLst>
            <a:ext uri="{FF2B5EF4-FFF2-40B4-BE49-F238E27FC236}">
              <a16:creationId xmlns:a16="http://schemas.microsoft.com/office/drawing/2014/main" id="{3C3EC15D-330D-435F-8CB5-A64113C95CD3}"/>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700" name="Text Box 18">
          <a:extLst>
            <a:ext uri="{FF2B5EF4-FFF2-40B4-BE49-F238E27FC236}">
              <a16:creationId xmlns:a16="http://schemas.microsoft.com/office/drawing/2014/main" id="{C4EF6755-8AF5-4B89-8729-01054D32E5C3}"/>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213632"/>
    <xdr:sp macro="" textlink="">
      <xdr:nvSpPr>
        <xdr:cNvPr id="1701" name="Text Box 15">
          <a:extLst>
            <a:ext uri="{FF2B5EF4-FFF2-40B4-BE49-F238E27FC236}">
              <a16:creationId xmlns:a16="http://schemas.microsoft.com/office/drawing/2014/main" id="{8758A59D-66FA-4BC9-8C97-BA4CA21DDCFF}"/>
            </a:ext>
          </a:extLst>
        </xdr:cNvPr>
        <xdr:cNvSpPr txBox="1">
          <a:spLocks noChangeArrowheads="1"/>
        </xdr:cNvSpPr>
      </xdr:nvSpPr>
      <xdr:spPr bwMode="auto">
        <a:xfrm>
          <a:off x="1436370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2" name="Text Box 16">
          <a:extLst>
            <a:ext uri="{FF2B5EF4-FFF2-40B4-BE49-F238E27FC236}">
              <a16:creationId xmlns:a16="http://schemas.microsoft.com/office/drawing/2014/main" id="{091D4B04-E5F3-4EB1-86C0-2C85CFDCD6C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3" name="Text Box 17">
          <a:extLst>
            <a:ext uri="{FF2B5EF4-FFF2-40B4-BE49-F238E27FC236}">
              <a16:creationId xmlns:a16="http://schemas.microsoft.com/office/drawing/2014/main" id="{607B6E32-8653-41F2-98D1-7255E524C07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4" name="Text Box 18">
          <a:extLst>
            <a:ext uri="{FF2B5EF4-FFF2-40B4-BE49-F238E27FC236}">
              <a16:creationId xmlns:a16="http://schemas.microsoft.com/office/drawing/2014/main" id="{48D024D9-59AB-4429-807D-D78F224DA495}"/>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5" name="Text Box 19">
          <a:extLst>
            <a:ext uri="{FF2B5EF4-FFF2-40B4-BE49-F238E27FC236}">
              <a16:creationId xmlns:a16="http://schemas.microsoft.com/office/drawing/2014/main" id="{2869569C-8BCC-4CFE-9A9C-12A5A60EDD5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6" name="Text Box 16">
          <a:extLst>
            <a:ext uri="{FF2B5EF4-FFF2-40B4-BE49-F238E27FC236}">
              <a16:creationId xmlns:a16="http://schemas.microsoft.com/office/drawing/2014/main" id="{7A85F436-5B48-47C8-AB55-E12E60F5C4F0}"/>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7" name="Text Box 17">
          <a:extLst>
            <a:ext uri="{FF2B5EF4-FFF2-40B4-BE49-F238E27FC236}">
              <a16:creationId xmlns:a16="http://schemas.microsoft.com/office/drawing/2014/main" id="{CC2C10C9-FDCC-4AE1-BF7C-293DC630760D}"/>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8" name="Text Box 18">
          <a:extLst>
            <a:ext uri="{FF2B5EF4-FFF2-40B4-BE49-F238E27FC236}">
              <a16:creationId xmlns:a16="http://schemas.microsoft.com/office/drawing/2014/main" id="{94F63533-1801-48B1-8C89-3D5F8C3FAB3E}"/>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9" name="Text Box 19">
          <a:extLst>
            <a:ext uri="{FF2B5EF4-FFF2-40B4-BE49-F238E27FC236}">
              <a16:creationId xmlns:a16="http://schemas.microsoft.com/office/drawing/2014/main" id="{542A1C9F-8732-493B-8EB7-7158D174FB1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0" name="Text Box 16">
          <a:extLst>
            <a:ext uri="{FF2B5EF4-FFF2-40B4-BE49-F238E27FC236}">
              <a16:creationId xmlns:a16="http://schemas.microsoft.com/office/drawing/2014/main" id="{ECD708C1-6F77-4F8E-9DD8-864D19C2A680}"/>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1" name="Text Box 17">
          <a:extLst>
            <a:ext uri="{FF2B5EF4-FFF2-40B4-BE49-F238E27FC236}">
              <a16:creationId xmlns:a16="http://schemas.microsoft.com/office/drawing/2014/main" id="{D6355EC3-2B61-4197-89D5-7833592B07E1}"/>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2" name="Text Box 18">
          <a:extLst>
            <a:ext uri="{FF2B5EF4-FFF2-40B4-BE49-F238E27FC236}">
              <a16:creationId xmlns:a16="http://schemas.microsoft.com/office/drawing/2014/main" id="{69A48596-3A38-4C7F-8E38-182CD6E4ECBF}"/>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3" name="Text Box 19">
          <a:extLst>
            <a:ext uri="{FF2B5EF4-FFF2-40B4-BE49-F238E27FC236}">
              <a16:creationId xmlns:a16="http://schemas.microsoft.com/office/drawing/2014/main" id="{B52D0A53-3215-4076-9AB3-3F78275AE99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4" name="Text Box 16">
          <a:extLst>
            <a:ext uri="{FF2B5EF4-FFF2-40B4-BE49-F238E27FC236}">
              <a16:creationId xmlns:a16="http://schemas.microsoft.com/office/drawing/2014/main" id="{13509DF2-C7DA-4B04-9D8E-E8943A9216E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5" name="Text Box 17">
          <a:extLst>
            <a:ext uri="{FF2B5EF4-FFF2-40B4-BE49-F238E27FC236}">
              <a16:creationId xmlns:a16="http://schemas.microsoft.com/office/drawing/2014/main" id="{664BFA19-BB78-4811-B195-5EF1E0665662}"/>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6" name="Text Box 18">
          <a:extLst>
            <a:ext uri="{FF2B5EF4-FFF2-40B4-BE49-F238E27FC236}">
              <a16:creationId xmlns:a16="http://schemas.microsoft.com/office/drawing/2014/main" id="{C8EC3B9E-6844-46E2-BD4C-96C018A64DDF}"/>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7" name="Text Box 19">
          <a:extLst>
            <a:ext uri="{FF2B5EF4-FFF2-40B4-BE49-F238E27FC236}">
              <a16:creationId xmlns:a16="http://schemas.microsoft.com/office/drawing/2014/main" id="{605D87E6-3D60-4FB6-A1D4-05C4F3D1535C}"/>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18" name="Text Box 16">
          <a:extLst>
            <a:ext uri="{FF2B5EF4-FFF2-40B4-BE49-F238E27FC236}">
              <a16:creationId xmlns:a16="http://schemas.microsoft.com/office/drawing/2014/main" id="{39A3C825-3D95-4A0D-8468-C36D9A2D7C6F}"/>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19" name="Text Box 17">
          <a:extLst>
            <a:ext uri="{FF2B5EF4-FFF2-40B4-BE49-F238E27FC236}">
              <a16:creationId xmlns:a16="http://schemas.microsoft.com/office/drawing/2014/main" id="{68B9D7FE-A71D-4E2C-8939-F2F3D80D873F}"/>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20" name="Text Box 18">
          <a:extLst>
            <a:ext uri="{FF2B5EF4-FFF2-40B4-BE49-F238E27FC236}">
              <a16:creationId xmlns:a16="http://schemas.microsoft.com/office/drawing/2014/main" id="{4923CFB7-C4F7-4676-B2D1-11DCB191EE0D}"/>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21" name="Text Box 19">
          <a:extLst>
            <a:ext uri="{FF2B5EF4-FFF2-40B4-BE49-F238E27FC236}">
              <a16:creationId xmlns:a16="http://schemas.microsoft.com/office/drawing/2014/main" id="{6B1ED867-8FB6-4DB1-BB13-18B49C6BE73D}"/>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71</xdr:row>
      <xdr:rowOff>504825</xdr:rowOff>
    </xdr:from>
    <xdr:ext cx="95250" cy="444014"/>
    <xdr:sp macro="" textlink="">
      <xdr:nvSpPr>
        <xdr:cNvPr id="1722" name="Text Box 15">
          <a:extLst>
            <a:ext uri="{FF2B5EF4-FFF2-40B4-BE49-F238E27FC236}">
              <a16:creationId xmlns:a16="http://schemas.microsoft.com/office/drawing/2014/main" id="{CB3A8C17-0E1F-4B7D-AF4B-CEAEBA719C76}"/>
            </a:ext>
          </a:extLst>
        </xdr:cNvPr>
        <xdr:cNvSpPr txBox="1">
          <a:spLocks noChangeArrowheads="1"/>
        </xdr:cNvSpPr>
      </xdr:nvSpPr>
      <xdr:spPr bwMode="auto">
        <a:xfrm>
          <a:off x="4743450" y="321087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3" name="Text Box 16">
          <a:extLst>
            <a:ext uri="{FF2B5EF4-FFF2-40B4-BE49-F238E27FC236}">
              <a16:creationId xmlns:a16="http://schemas.microsoft.com/office/drawing/2014/main" id="{B6592B83-EC51-49D3-8611-BA55E29B2BF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4" name="Text Box 17">
          <a:extLst>
            <a:ext uri="{FF2B5EF4-FFF2-40B4-BE49-F238E27FC236}">
              <a16:creationId xmlns:a16="http://schemas.microsoft.com/office/drawing/2014/main" id="{FCA6AAD8-11A0-49AE-9D86-814C666DB0C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5" name="Text Box 18">
          <a:extLst>
            <a:ext uri="{FF2B5EF4-FFF2-40B4-BE49-F238E27FC236}">
              <a16:creationId xmlns:a16="http://schemas.microsoft.com/office/drawing/2014/main" id="{A578AC3F-78DB-461C-B97D-33815013CF34}"/>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6" name="Text Box 19">
          <a:extLst>
            <a:ext uri="{FF2B5EF4-FFF2-40B4-BE49-F238E27FC236}">
              <a16:creationId xmlns:a16="http://schemas.microsoft.com/office/drawing/2014/main" id="{4BE4CB17-EEDC-4094-B393-8B8A4275F789}"/>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71</xdr:row>
      <xdr:rowOff>504825</xdr:rowOff>
    </xdr:from>
    <xdr:ext cx="95250" cy="442269"/>
    <xdr:sp macro="" textlink="">
      <xdr:nvSpPr>
        <xdr:cNvPr id="1727" name="Text Box 15">
          <a:extLst>
            <a:ext uri="{FF2B5EF4-FFF2-40B4-BE49-F238E27FC236}">
              <a16:creationId xmlns:a16="http://schemas.microsoft.com/office/drawing/2014/main" id="{E1DA3FFF-4210-4D7B-8C0A-DA8A146525A3}"/>
            </a:ext>
          </a:extLst>
        </xdr:cNvPr>
        <xdr:cNvSpPr txBox="1">
          <a:spLocks noChangeArrowheads="1"/>
        </xdr:cNvSpPr>
      </xdr:nvSpPr>
      <xdr:spPr bwMode="auto">
        <a:xfrm>
          <a:off x="14363700" y="321087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28" name="Text Box 16">
          <a:extLst>
            <a:ext uri="{FF2B5EF4-FFF2-40B4-BE49-F238E27FC236}">
              <a16:creationId xmlns:a16="http://schemas.microsoft.com/office/drawing/2014/main" id="{11E13B3C-C1A8-48D1-8EC6-F02217DEDF9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29" name="Text Box 17">
          <a:extLst>
            <a:ext uri="{FF2B5EF4-FFF2-40B4-BE49-F238E27FC236}">
              <a16:creationId xmlns:a16="http://schemas.microsoft.com/office/drawing/2014/main" id="{670BF549-85C6-4222-AAB1-383BBAF21C9F}"/>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30" name="Text Box 18">
          <a:extLst>
            <a:ext uri="{FF2B5EF4-FFF2-40B4-BE49-F238E27FC236}">
              <a16:creationId xmlns:a16="http://schemas.microsoft.com/office/drawing/2014/main" id="{24243856-8337-4F8D-A98F-F13829175757}"/>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1" name="Text Box 16">
          <a:extLst>
            <a:ext uri="{FF2B5EF4-FFF2-40B4-BE49-F238E27FC236}">
              <a16:creationId xmlns:a16="http://schemas.microsoft.com/office/drawing/2014/main" id="{3ACD24EA-9DBC-4BB1-B90A-7AE437C29F81}"/>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2" name="Text Box 17">
          <a:extLst>
            <a:ext uri="{FF2B5EF4-FFF2-40B4-BE49-F238E27FC236}">
              <a16:creationId xmlns:a16="http://schemas.microsoft.com/office/drawing/2014/main" id="{07B0245E-0A72-4AE4-A176-7D21D104AB1D}"/>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3" name="Text Box 18">
          <a:extLst>
            <a:ext uri="{FF2B5EF4-FFF2-40B4-BE49-F238E27FC236}">
              <a16:creationId xmlns:a16="http://schemas.microsoft.com/office/drawing/2014/main" id="{6E53D601-4217-4630-A1C7-D08A106778C7}"/>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4" name="Text Box 19">
          <a:extLst>
            <a:ext uri="{FF2B5EF4-FFF2-40B4-BE49-F238E27FC236}">
              <a16:creationId xmlns:a16="http://schemas.microsoft.com/office/drawing/2014/main" id="{89DB676D-9626-4AEC-9168-A3067A83C581}"/>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5" name="Text Box 16">
          <a:extLst>
            <a:ext uri="{FF2B5EF4-FFF2-40B4-BE49-F238E27FC236}">
              <a16:creationId xmlns:a16="http://schemas.microsoft.com/office/drawing/2014/main" id="{A0D03625-F10F-4B44-9CFF-BC6134063A4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6" name="Text Box 17">
          <a:extLst>
            <a:ext uri="{FF2B5EF4-FFF2-40B4-BE49-F238E27FC236}">
              <a16:creationId xmlns:a16="http://schemas.microsoft.com/office/drawing/2014/main" id="{DB63A488-4AF3-4F60-B4BC-D40973A44BEF}"/>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7" name="Text Box 18">
          <a:extLst>
            <a:ext uri="{FF2B5EF4-FFF2-40B4-BE49-F238E27FC236}">
              <a16:creationId xmlns:a16="http://schemas.microsoft.com/office/drawing/2014/main" id="{58430CFE-5C41-41B1-B83C-0457D6C9EB2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8" name="Text Box 19">
          <a:extLst>
            <a:ext uri="{FF2B5EF4-FFF2-40B4-BE49-F238E27FC236}">
              <a16:creationId xmlns:a16="http://schemas.microsoft.com/office/drawing/2014/main" id="{5390A7FA-ACB2-4BF5-99E6-341801FD3CB3}"/>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1739" name="Text Box 15">
          <a:extLst>
            <a:ext uri="{FF2B5EF4-FFF2-40B4-BE49-F238E27FC236}">
              <a16:creationId xmlns:a16="http://schemas.microsoft.com/office/drawing/2014/main" id="{BE0AEC44-B451-4A50-ABE1-B2C018A76F23}"/>
            </a:ext>
          </a:extLst>
        </xdr:cNvPr>
        <xdr:cNvSpPr txBox="1">
          <a:spLocks noChangeArrowheads="1"/>
        </xdr:cNvSpPr>
      </xdr:nvSpPr>
      <xdr:spPr bwMode="auto">
        <a:xfrm>
          <a:off x="4743450" y="32480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1740" name="Text Box 15">
          <a:extLst>
            <a:ext uri="{FF2B5EF4-FFF2-40B4-BE49-F238E27FC236}">
              <a16:creationId xmlns:a16="http://schemas.microsoft.com/office/drawing/2014/main" id="{BB7C00E0-59BE-40EF-9F91-0403D1C34D6D}"/>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1741" name="Text Box 15">
          <a:extLst>
            <a:ext uri="{FF2B5EF4-FFF2-40B4-BE49-F238E27FC236}">
              <a16:creationId xmlns:a16="http://schemas.microsoft.com/office/drawing/2014/main" id="{6BF2B279-D82B-45C0-A42B-403AAF1946AF}"/>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1742" name="Text Box 15">
          <a:extLst>
            <a:ext uri="{FF2B5EF4-FFF2-40B4-BE49-F238E27FC236}">
              <a16:creationId xmlns:a16="http://schemas.microsoft.com/office/drawing/2014/main" id="{B2D9A9EF-A1AA-4097-86F7-B745D0E44A67}"/>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213632"/>
    <xdr:sp macro="" textlink="">
      <xdr:nvSpPr>
        <xdr:cNvPr id="1743" name="Text Box 15">
          <a:extLst>
            <a:ext uri="{FF2B5EF4-FFF2-40B4-BE49-F238E27FC236}">
              <a16:creationId xmlns:a16="http://schemas.microsoft.com/office/drawing/2014/main" id="{DA6014F4-7201-4616-920C-BCA5C80F927F}"/>
            </a:ext>
          </a:extLst>
        </xdr:cNvPr>
        <xdr:cNvSpPr txBox="1">
          <a:spLocks noChangeArrowheads="1"/>
        </xdr:cNvSpPr>
      </xdr:nvSpPr>
      <xdr:spPr bwMode="auto">
        <a:xfrm>
          <a:off x="1436370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4" name="Text Box 16">
          <a:extLst>
            <a:ext uri="{FF2B5EF4-FFF2-40B4-BE49-F238E27FC236}">
              <a16:creationId xmlns:a16="http://schemas.microsoft.com/office/drawing/2014/main" id="{F8B59760-615E-4AF9-9DC0-C953AB3DE77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5" name="Text Box 17">
          <a:extLst>
            <a:ext uri="{FF2B5EF4-FFF2-40B4-BE49-F238E27FC236}">
              <a16:creationId xmlns:a16="http://schemas.microsoft.com/office/drawing/2014/main" id="{5EE39B61-B199-4752-8D31-06F0E7EFD44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6" name="Text Box 18">
          <a:extLst>
            <a:ext uri="{FF2B5EF4-FFF2-40B4-BE49-F238E27FC236}">
              <a16:creationId xmlns:a16="http://schemas.microsoft.com/office/drawing/2014/main" id="{BFEC7FA7-E50B-4E00-8D17-40F5AE80D792}"/>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7" name="Text Box 19">
          <a:extLst>
            <a:ext uri="{FF2B5EF4-FFF2-40B4-BE49-F238E27FC236}">
              <a16:creationId xmlns:a16="http://schemas.microsoft.com/office/drawing/2014/main" id="{8F364811-4C6C-4EBD-A160-4C3533F5BE3C}"/>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48" name="Text Box 16">
          <a:extLst>
            <a:ext uri="{FF2B5EF4-FFF2-40B4-BE49-F238E27FC236}">
              <a16:creationId xmlns:a16="http://schemas.microsoft.com/office/drawing/2014/main" id="{3A3E715E-09B1-4EFB-B942-ACA7E5869173}"/>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49" name="Text Box 17">
          <a:extLst>
            <a:ext uri="{FF2B5EF4-FFF2-40B4-BE49-F238E27FC236}">
              <a16:creationId xmlns:a16="http://schemas.microsoft.com/office/drawing/2014/main" id="{CC852FC5-57CE-4B86-8F9A-880B428BC19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50" name="Text Box 18">
          <a:extLst>
            <a:ext uri="{FF2B5EF4-FFF2-40B4-BE49-F238E27FC236}">
              <a16:creationId xmlns:a16="http://schemas.microsoft.com/office/drawing/2014/main" id="{4E0A5FF5-B5F6-4494-80CD-BE71E7A4396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51" name="Text Box 19">
          <a:extLst>
            <a:ext uri="{FF2B5EF4-FFF2-40B4-BE49-F238E27FC236}">
              <a16:creationId xmlns:a16="http://schemas.microsoft.com/office/drawing/2014/main" id="{DC07CF3A-D51F-4CE1-A92A-4BAA5D4AF11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2" name="Text Box 16">
          <a:extLst>
            <a:ext uri="{FF2B5EF4-FFF2-40B4-BE49-F238E27FC236}">
              <a16:creationId xmlns:a16="http://schemas.microsoft.com/office/drawing/2014/main" id="{D9CFA7D7-ED06-48F2-8547-E47EC6CE8252}"/>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3" name="Text Box 17">
          <a:extLst>
            <a:ext uri="{FF2B5EF4-FFF2-40B4-BE49-F238E27FC236}">
              <a16:creationId xmlns:a16="http://schemas.microsoft.com/office/drawing/2014/main" id="{11FA82FC-B110-465F-A1A3-D0C1DE70139E}"/>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4" name="Text Box 18">
          <a:extLst>
            <a:ext uri="{FF2B5EF4-FFF2-40B4-BE49-F238E27FC236}">
              <a16:creationId xmlns:a16="http://schemas.microsoft.com/office/drawing/2014/main" id="{0772B268-E43E-44F2-B6E4-B54847EDA9FC}"/>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5" name="Text Box 19">
          <a:extLst>
            <a:ext uri="{FF2B5EF4-FFF2-40B4-BE49-F238E27FC236}">
              <a16:creationId xmlns:a16="http://schemas.microsoft.com/office/drawing/2014/main" id="{A45084F6-FC6B-438D-98F2-95E24AB389D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6" name="Text Box 16">
          <a:extLst>
            <a:ext uri="{FF2B5EF4-FFF2-40B4-BE49-F238E27FC236}">
              <a16:creationId xmlns:a16="http://schemas.microsoft.com/office/drawing/2014/main" id="{D11F20AC-083E-4237-B705-9BA9173E2DA7}"/>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7" name="Text Box 17">
          <a:extLst>
            <a:ext uri="{FF2B5EF4-FFF2-40B4-BE49-F238E27FC236}">
              <a16:creationId xmlns:a16="http://schemas.microsoft.com/office/drawing/2014/main" id="{27D38885-130E-41A6-8FC0-B4197F58DD81}"/>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8" name="Text Box 18">
          <a:extLst>
            <a:ext uri="{FF2B5EF4-FFF2-40B4-BE49-F238E27FC236}">
              <a16:creationId xmlns:a16="http://schemas.microsoft.com/office/drawing/2014/main" id="{6DFA43CA-6F29-448F-B737-CB98920C265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9" name="Text Box 19">
          <a:extLst>
            <a:ext uri="{FF2B5EF4-FFF2-40B4-BE49-F238E27FC236}">
              <a16:creationId xmlns:a16="http://schemas.microsoft.com/office/drawing/2014/main" id="{F33EE9B6-27CC-4549-B9E2-F22A8FD5B00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0" name="Text Box 16">
          <a:extLst>
            <a:ext uri="{FF2B5EF4-FFF2-40B4-BE49-F238E27FC236}">
              <a16:creationId xmlns:a16="http://schemas.microsoft.com/office/drawing/2014/main" id="{AFF2F6D6-6E63-46FE-A1E8-BA335D891943}"/>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1" name="Text Box 17">
          <a:extLst>
            <a:ext uri="{FF2B5EF4-FFF2-40B4-BE49-F238E27FC236}">
              <a16:creationId xmlns:a16="http://schemas.microsoft.com/office/drawing/2014/main" id="{3189D13E-4639-4129-BAE6-D30C74F351F6}"/>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2" name="Text Box 18">
          <a:extLst>
            <a:ext uri="{FF2B5EF4-FFF2-40B4-BE49-F238E27FC236}">
              <a16:creationId xmlns:a16="http://schemas.microsoft.com/office/drawing/2014/main" id="{C327EA02-4BB2-4B23-94F1-CEA19C04D2B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3" name="Text Box 16">
          <a:extLst>
            <a:ext uri="{FF2B5EF4-FFF2-40B4-BE49-F238E27FC236}">
              <a16:creationId xmlns:a16="http://schemas.microsoft.com/office/drawing/2014/main" id="{A3BF5310-9929-4221-BE22-09FAF20436E5}"/>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4" name="Text Box 17">
          <a:extLst>
            <a:ext uri="{FF2B5EF4-FFF2-40B4-BE49-F238E27FC236}">
              <a16:creationId xmlns:a16="http://schemas.microsoft.com/office/drawing/2014/main" id="{7EAE564E-2847-4502-9FEA-7A3A165BD566}"/>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5" name="Text Box 18">
          <a:extLst>
            <a:ext uri="{FF2B5EF4-FFF2-40B4-BE49-F238E27FC236}">
              <a16:creationId xmlns:a16="http://schemas.microsoft.com/office/drawing/2014/main" id="{0668A2A4-D0A6-491A-8E46-E236F46B3F5F}"/>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6" name="Text Box 19">
          <a:extLst>
            <a:ext uri="{FF2B5EF4-FFF2-40B4-BE49-F238E27FC236}">
              <a16:creationId xmlns:a16="http://schemas.microsoft.com/office/drawing/2014/main" id="{9B9EB13A-9E84-4730-AE00-A369A3635417}"/>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7" name="Text Box 16">
          <a:extLst>
            <a:ext uri="{FF2B5EF4-FFF2-40B4-BE49-F238E27FC236}">
              <a16:creationId xmlns:a16="http://schemas.microsoft.com/office/drawing/2014/main" id="{1B742143-6605-44C1-94B5-FE58CEE5988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8" name="Text Box 17">
          <a:extLst>
            <a:ext uri="{FF2B5EF4-FFF2-40B4-BE49-F238E27FC236}">
              <a16:creationId xmlns:a16="http://schemas.microsoft.com/office/drawing/2014/main" id="{60CFE2E9-05E4-488F-A2EF-E85B4B5AC23F}"/>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9" name="Text Box 18">
          <a:extLst>
            <a:ext uri="{FF2B5EF4-FFF2-40B4-BE49-F238E27FC236}">
              <a16:creationId xmlns:a16="http://schemas.microsoft.com/office/drawing/2014/main" id="{EF4BD80F-0388-4D71-9120-4912D2D4AB68}"/>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70" name="Text Box 19">
          <a:extLst>
            <a:ext uri="{FF2B5EF4-FFF2-40B4-BE49-F238E27FC236}">
              <a16:creationId xmlns:a16="http://schemas.microsoft.com/office/drawing/2014/main" id="{891224B2-6409-4B1B-B671-538B26DCCA0F}"/>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1" name="Text Box 16">
          <a:extLst>
            <a:ext uri="{FF2B5EF4-FFF2-40B4-BE49-F238E27FC236}">
              <a16:creationId xmlns:a16="http://schemas.microsoft.com/office/drawing/2014/main" id="{2F64BF7C-F4D3-42C8-9C65-EBA41F58C079}"/>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2" name="Text Box 17">
          <a:extLst>
            <a:ext uri="{FF2B5EF4-FFF2-40B4-BE49-F238E27FC236}">
              <a16:creationId xmlns:a16="http://schemas.microsoft.com/office/drawing/2014/main" id="{529205BF-4F3C-4405-9E44-F41DD377EAA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3" name="Text Box 18">
          <a:extLst>
            <a:ext uri="{FF2B5EF4-FFF2-40B4-BE49-F238E27FC236}">
              <a16:creationId xmlns:a16="http://schemas.microsoft.com/office/drawing/2014/main" id="{86484778-FDE3-4D8D-B86E-BBC113785C55}"/>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4" name="Text Box 19">
          <a:extLst>
            <a:ext uri="{FF2B5EF4-FFF2-40B4-BE49-F238E27FC236}">
              <a16:creationId xmlns:a16="http://schemas.microsoft.com/office/drawing/2014/main" id="{844426DF-2CE7-428A-BE81-C6C236CDA136}"/>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61691"/>
    <xdr:sp macro="" textlink="">
      <xdr:nvSpPr>
        <xdr:cNvPr id="1775" name="Text Box 15">
          <a:extLst>
            <a:ext uri="{FF2B5EF4-FFF2-40B4-BE49-F238E27FC236}">
              <a16:creationId xmlns:a16="http://schemas.microsoft.com/office/drawing/2014/main" id="{54F4BD93-86C9-4FF9-A83D-26CEA7DD7956}"/>
            </a:ext>
          </a:extLst>
        </xdr:cNvPr>
        <xdr:cNvSpPr txBox="1">
          <a:spLocks noChangeArrowheads="1"/>
        </xdr:cNvSpPr>
      </xdr:nvSpPr>
      <xdr:spPr bwMode="auto">
        <a:xfrm>
          <a:off x="4743450" y="369379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6" name="Text Box 16">
          <a:extLst>
            <a:ext uri="{FF2B5EF4-FFF2-40B4-BE49-F238E27FC236}">
              <a16:creationId xmlns:a16="http://schemas.microsoft.com/office/drawing/2014/main" id="{841C1338-3312-4DA4-BC7F-953A85DC850E}"/>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7" name="Text Box 17">
          <a:extLst>
            <a:ext uri="{FF2B5EF4-FFF2-40B4-BE49-F238E27FC236}">
              <a16:creationId xmlns:a16="http://schemas.microsoft.com/office/drawing/2014/main" id="{18BAEDBF-893E-4D63-9BE3-543F440E3E94}"/>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8" name="Text Box 18">
          <a:extLst>
            <a:ext uri="{FF2B5EF4-FFF2-40B4-BE49-F238E27FC236}">
              <a16:creationId xmlns:a16="http://schemas.microsoft.com/office/drawing/2014/main" id="{202DB75F-A282-4B43-BBBD-2653D5C7A13A}"/>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9" name="Text Box 19">
          <a:extLst>
            <a:ext uri="{FF2B5EF4-FFF2-40B4-BE49-F238E27FC236}">
              <a16:creationId xmlns:a16="http://schemas.microsoft.com/office/drawing/2014/main" id="{AB09FE81-FB3C-4ACF-800C-CDB2C4C37285}"/>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1780" name="Text Box 15">
          <a:extLst>
            <a:ext uri="{FF2B5EF4-FFF2-40B4-BE49-F238E27FC236}">
              <a16:creationId xmlns:a16="http://schemas.microsoft.com/office/drawing/2014/main" id="{F389D891-8F39-4E8A-BF3D-7015DCF1C1A1}"/>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1" name="Text Box 16">
          <a:extLst>
            <a:ext uri="{FF2B5EF4-FFF2-40B4-BE49-F238E27FC236}">
              <a16:creationId xmlns:a16="http://schemas.microsoft.com/office/drawing/2014/main" id="{EB4FB57B-F0DE-4C5A-AF97-68AD90ACC00D}"/>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2" name="Text Box 17">
          <a:extLst>
            <a:ext uri="{FF2B5EF4-FFF2-40B4-BE49-F238E27FC236}">
              <a16:creationId xmlns:a16="http://schemas.microsoft.com/office/drawing/2014/main" id="{D76624ED-8F00-4281-8D3E-E8F01B1F93DC}"/>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3" name="Text Box 18">
          <a:extLst>
            <a:ext uri="{FF2B5EF4-FFF2-40B4-BE49-F238E27FC236}">
              <a16:creationId xmlns:a16="http://schemas.microsoft.com/office/drawing/2014/main" id="{5692F3D4-734D-4B21-8361-E1544605533D}"/>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4" name="Text Box 19">
          <a:extLst>
            <a:ext uri="{FF2B5EF4-FFF2-40B4-BE49-F238E27FC236}">
              <a16:creationId xmlns:a16="http://schemas.microsoft.com/office/drawing/2014/main" id="{3E7244F7-993D-4816-A55A-FF584C90A9C3}"/>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83</xdr:row>
      <xdr:rowOff>504825</xdr:rowOff>
    </xdr:from>
    <xdr:ext cx="95250" cy="444014"/>
    <xdr:sp macro="" textlink="">
      <xdr:nvSpPr>
        <xdr:cNvPr id="1785" name="Text Box 15">
          <a:extLst>
            <a:ext uri="{FF2B5EF4-FFF2-40B4-BE49-F238E27FC236}">
              <a16:creationId xmlns:a16="http://schemas.microsoft.com/office/drawing/2014/main" id="{80D16FB7-DD61-421F-BAA3-110901FD83E1}"/>
            </a:ext>
          </a:extLst>
        </xdr:cNvPr>
        <xdr:cNvSpPr txBox="1">
          <a:spLocks noChangeArrowheads="1"/>
        </xdr:cNvSpPr>
      </xdr:nvSpPr>
      <xdr:spPr bwMode="auto">
        <a:xfrm>
          <a:off x="4743450" y="365664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6" name="Text Box 16">
          <a:extLst>
            <a:ext uri="{FF2B5EF4-FFF2-40B4-BE49-F238E27FC236}">
              <a16:creationId xmlns:a16="http://schemas.microsoft.com/office/drawing/2014/main" id="{BCAF9FF5-4663-48B5-8CDF-D41998E0A62D}"/>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7" name="Text Box 17">
          <a:extLst>
            <a:ext uri="{FF2B5EF4-FFF2-40B4-BE49-F238E27FC236}">
              <a16:creationId xmlns:a16="http://schemas.microsoft.com/office/drawing/2014/main" id="{B499717F-24EA-4E82-8BAC-3D8986673439}"/>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8" name="Text Box 18">
          <a:extLst>
            <a:ext uri="{FF2B5EF4-FFF2-40B4-BE49-F238E27FC236}">
              <a16:creationId xmlns:a16="http://schemas.microsoft.com/office/drawing/2014/main" id="{A82867E3-D39F-4A07-ACE0-B43DDCE3F062}"/>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9" name="Text Box 19">
          <a:extLst>
            <a:ext uri="{FF2B5EF4-FFF2-40B4-BE49-F238E27FC236}">
              <a16:creationId xmlns:a16="http://schemas.microsoft.com/office/drawing/2014/main" id="{1A2DD817-55AE-4941-A64F-9302D05929E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1790" name="Text Box 15">
          <a:extLst>
            <a:ext uri="{FF2B5EF4-FFF2-40B4-BE49-F238E27FC236}">
              <a16:creationId xmlns:a16="http://schemas.microsoft.com/office/drawing/2014/main" id="{C9EC420C-BDBE-4D30-8843-4B385DCA761C}"/>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1791" name="Text Box 15">
          <a:extLst>
            <a:ext uri="{FF2B5EF4-FFF2-40B4-BE49-F238E27FC236}">
              <a16:creationId xmlns:a16="http://schemas.microsoft.com/office/drawing/2014/main" id="{FAC22EC3-B966-4C16-A821-49B69BBA6A34}"/>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83</xdr:row>
      <xdr:rowOff>504825</xdr:rowOff>
    </xdr:from>
    <xdr:ext cx="95250" cy="442269"/>
    <xdr:sp macro="" textlink="">
      <xdr:nvSpPr>
        <xdr:cNvPr id="1792" name="Text Box 15">
          <a:extLst>
            <a:ext uri="{FF2B5EF4-FFF2-40B4-BE49-F238E27FC236}">
              <a16:creationId xmlns:a16="http://schemas.microsoft.com/office/drawing/2014/main" id="{DE44AB3A-662A-431C-8AAC-7334910B4E2E}"/>
            </a:ext>
          </a:extLst>
        </xdr:cNvPr>
        <xdr:cNvSpPr txBox="1">
          <a:spLocks noChangeArrowheads="1"/>
        </xdr:cNvSpPr>
      </xdr:nvSpPr>
      <xdr:spPr bwMode="auto">
        <a:xfrm>
          <a:off x="14363700" y="36566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3" name="Text Box 16">
          <a:extLst>
            <a:ext uri="{FF2B5EF4-FFF2-40B4-BE49-F238E27FC236}">
              <a16:creationId xmlns:a16="http://schemas.microsoft.com/office/drawing/2014/main" id="{EA358D41-F8E2-477A-BBA9-22D172B8D29E}"/>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4" name="Text Box 17">
          <a:extLst>
            <a:ext uri="{FF2B5EF4-FFF2-40B4-BE49-F238E27FC236}">
              <a16:creationId xmlns:a16="http://schemas.microsoft.com/office/drawing/2014/main" id="{8FA84107-5981-400C-890A-DCD70BFB2781}"/>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5" name="Text Box 18">
          <a:extLst>
            <a:ext uri="{FF2B5EF4-FFF2-40B4-BE49-F238E27FC236}">
              <a16:creationId xmlns:a16="http://schemas.microsoft.com/office/drawing/2014/main" id="{92C4A3E6-8E8E-4F15-9009-70DE6AD29F79}"/>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213632"/>
    <xdr:sp macro="" textlink="">
      <xdr:nvSpPr>
        <xdr:cNvPr id="1796" name="Text Box 15">
          <a:extLst>
            <a:ext uri="{FF2B5EF4-FFF2-40B4-BE49-F238E27FC236}">
              <a16:creationId xmlns:a16="http://schemas.microsoft.com/office/drawing/2014/main" id="{4348BDDE-6828-4A4B-8596-AF60663E7460}"/>
            </a:ext>
          </a:extLst>
        </xdr:cNvPr>
        <xdr:cNvSpPr txBox="1">
          <a:spLocks noChangeArrowheads="1"/>
        </xdr:cNvSpPr>
      </xdr:nvSpPr>
      <xdr:spPr bwMode="auto">
        <a:xfrm>
          <a:off x="1436370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7" name="Text Box 16">
          <a:extLst>
            <a:ext uri="{FF2B5EF4-FFF2-40B4-BE49-F238E27FC236}">
              <a16:creationId xmlns:a16="http://schemas.microsoft.com/office/drawing/2014/main" id="{40C3BE55-C119-4794-A605-85F4E25C4BE0}"/>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8" name="Text Box 17">
          <a:extLst>
            <a:ext uri="{FF2B5EF4-FFF2-40B4-BE49-F238E27FC236}">
              <a16:creationId xmlns:a16="http://schemas.microsoft.com/office/drawing/2014/main" id="{5FFEDD9A-A004-4675-BED4-20A3A06DC33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9" name="Text Box 18">
          <a:extLst>
            <a:ext uri="{FF2B5EF4-FFF2-40B4-BE49-F238E27FC236}">
              <a16:creationId xmlns:a16="http://schemas.microsoft.com/office/drawing/2014/main" id="{2C2F8F46-6AE4-467E-826F-58047E9A3C2B}"/>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0" name="Text Box 19">
          <a:extLst>
            <a:ext uri="{FF2B5EF4-FFF2-40B4-BE49-F238E27FC236}">
              <a16:creationId xmlns:a16="http://schemas.microsoft.com/office/drawing/2014/main" id="{FCF14D64-D316-4D35-B572-840C23E971F4}"/>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1" name="Text Box 16">
          <a:extLst>
            <a:ext uri="{FF2B5EF4-FFF2-40B4-BE49-F238E27FC236}">
              <a16:creationId xmlns:a16="http://schemas.microsoft.com/office/drawing/2014/main" id="{8E673930-0D5C-4F42-A85A-B242DE8F68E7}"/>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2" name="Text Box 17">
          <a:extLst>
            <a:ext uri="{FF2B5EF4-FFF2-40B4-BE49-F238E27FC236}">
              <a16:creationId xmlns:a16="http://schemas.microsoft.com/office/drawing/2014/main" id="{0C84C723-F41F-4B12-BF25-6268781E200B}"/>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3" name="Text Box 18">
          <a:extLst>
            <a:ext uri="{FF2B5EF4-FFF2-40B4-BE49-F238E27FC236}">
              <a16:creationId xmlns:a16="http://schemas.microsoft.com/office/drawing/2014/main" id="{C1082EA2-AA4F-4793-A798-E8DA21F8BBB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4" name="Text Box 19">
          <a:extLst>
            <a:ext uri="{FF2B5EF4-FFF2-40B4-BE49-F238E27FC236}">
              <a16:creationId xmlns:a16="http://schemas.microsoft.com/office/drawing/2014/main" id="{E61F5DDD-63A4-46BF-A6ED-B5112806AF16}"/>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5" name="Text Box 16">
          <a:extLst>
            <a:ext uri="{FF2B5EF4-FFF2-40B4-BE49-F238E27FC236}">
              <a16:creationId xmlns:a16="http://schemas.microsoft.com/office/drawing/2014/main" id="{9DD75B79-0AF4-419E-8A83-F21BF3EA68E9}"/>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6" name="Text Box 17">
          <a:extLst>
            <a:ext uri="{FF2B5EF4-FFF2-40B4-BE49-F238E27FC236}">
              <a16:creationId xmlns:a16="http://schemas.microsoft.com/office/drawing/2014/main" id="{BC356D61-E60B-4BAE-A9F6-B119CC67174D}"/>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7" name="Text Box 18">
          <a:extLst>
            <a:ext uri="{FF2B5EF4-FFF2-40B4-BE49-F238E27FC236}">
              <a16:creationId xmlns:a16="http://schemas.microsoft.com/office/drawing/2014/main" id="{EE132F7A-DF2F-4956-80C8-BA4B86816D5C}"/>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8" name="Text Box 19">
          <a:extLst>
            <a:ext uri="{FF2B5EF4-FFF2-40B4-BE49-F238E27FC236}">
              <a16:creationId xmlns:a16="http://schemas.microsoft.com/office/drawing/2014/main" id="{41288CD5-5B38-49DD-BF14-68FF4302D25C}"/>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09" name="Text Box 16">
          <a:extLst>
            <a:ext uri="{FF2B5EF4-FFF2-40B4-BE49-F238E27FC236}">
              <a16:creationId xmlns:a16="http://schemas.microsoft.com/office/drawing/2014/main" id="{6CA20DA8-2DD9-40A0-8BD7-15EBCF146112}"/>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0" name="Text Box 17">
          <a:extLst>
            <a:ext uri="{FF2B5EF4-FFF2-40B4-BE49-F238E27FC236}">
              <a16:creationId xmlns:a16="http://schemas.microsoft.com/office/drawing/2014/main" id="{E92B7C8C-DA2C-4B0F-B6E1-7DA97F19813D}"/>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1" name="Text Box 18">
          <a:extLst>
            <a:ext uri="{FF2B5EF4-FFF2-40B4-BE49-F238E27FC236}">
              <a16:creationId xmlns:a16="http://schemas.microsoft.com/office/drawing/2014/main" id="{15F799D9-7255-4EB3-9BA2-137B63184CF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2" name="Text Box 19">
          <a:extLst>
            <a:ext uri="{FF2B5EF4-FFF2-40B4-BE49-F238E27FC236}">
              <a16:creationId xmlns:a16="http://schemas.microsoft.com/office/drawing/2014/main" id="{016DA184-A6EA-4B30-A4E9-BC68732A9534}"/>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3" name="Text Box 16">
          <a:extLst>
            <a:ext uri="{FF2B5EF4-FFF2-40B4-BE49-F238E27FC236}">
              <a16:creationId xmlns:a16="http://schemas.microsoft.com/office/drawing/2014/main" id="{2DA451D3-392B-4EA7-9309-9A52BACB094D}"/>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4" name="Text Box 17">
          <a:extLst>
            <a:ext uri="{FF2B5EF4-FFF2-40B4-BE49-F238E27FC236}">
              <a16:creationId xmlns:a16="http://schemas.microsoft.com/office/drawing/2014/main" id="{FE032090-0F99-42D1-83AB-528C93F1745A}"/>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5" name="Text Box 18">
          <a:extLst>
            <a:ext uri="{FF2B5EF4-FFF2-40B4-BE49-F238E27FC236}">
              <a16:creationId xmlns:a16="http://schemas.microsoft.com/office/drawing/2014/main" id="{C3CE04C3-45DC-4819-9625-927FF05AD020}"/>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6" name="Text Box 19">
          <a:extLst>
            <a:ext uri="{FF2B5EF4-FFF2-40B4-BE49-F238E27FC236}">
              <a16:creationId xmlns:a16="http://schemas.microsoft.com/office/drawing/2014/main" id="{9742D937-3C6D-4574-B7D6-3620DCC52032}"/>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89</xdr:row>
      <xdr:rowOff>504825</xdr:rowOff>
    </xdr:from>
    <xdr:ext cx="95250" cy="444014"/>
    <xdr:sp macro="" textlink="">
      <xdr:nvSpPr>
        <xdr:cNvPr id="1817" name="Text Box 15">
          <a:extLst>
            <a:ext uri="{FF2B5EF4-FFF2-40B4-BE49-F238E27FC236}">
              <a16:creationId xmlns:a16="http://schemas.microsoft.com/office/drawing/2014/main" id="{118C1C90-8E3B-435C-8DC6-B62117963797}"/>
            </a:ext>
          </a:extLst>
        </xdr:cNvPr>
        <xdr:cNvSpPr txBox="1">
          <a:spLocks noChangeArrowheads="1"/>
        </xdr:cNvSpPr>
      </xdr:nvSpPr>
      <xdr:spPr bwMode="auto">
        <a:xfrm>
          <a:off x="4743450" y="387953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18" name="Text Box 16">
          <a:extLst>
            <a:ext uri="{FF2B5EF4-FFF2-40B4-BE49-F238E27FC236}">
              <a16:creationId xmlns:a16="http://schemas.microsoft.com/office/drawing/2014/main" id="{215615EF-DB80-487D-A083-0887C1220261}"/>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19" name="Text Box 17">
          <a:extLst>
            <a:ext uri="{FF2B5EF4-FFF2-40B4-BE49-F238E27FC236}">
              <a16:creationId xmlns:a16="http://schemas.microsoft.com/office/drawing/2014/main" id="{D9F0D67C-F4B2-4B3E-BF47-C7897445E1EE}"/>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20" name="Text Box 18">
          <a:extLst>
            <a:ext uri="{FF2B5EF4-FFF2-40B4-BE49-F238E27FC236}">
              <a16:creationId xmlns:a16="http://schemas.microsoft.com/office/drawing/2014/main" id="{F1F4F747-873A-454A-9DA3-83F9E51FB489}"/>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21" name="Text Box 19">
          <a:extLst>
            <a:ext uri="{FF2B5EF4-FFF2-40B4-BE49-F238E27FC236}">
              <a16:creationId xmlns:a16="http://schemas.microsoft.com/office/drawing/2014/main" id="{49A6058F-F0AB-4C34-9651-9B658F7B37F5}"/>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89</xdr:row>
      <xdr:rowOff>504825</xdr:rowOff>
    </xdr:from>
    <xdr:ext cx="95250" cy="442269"/>
    <xdr:sp macro="" textlink="">
      <xdr:nvSpPr>
        <xdr:cNvPr id="1822" name="Text Box 15">
          <a:extLst>
            <a:ext uri="{FF2B5EF4-FFF2-40B4-BE49-F238E27FC236}">
              <a16:creationId xmlns:a16="http://schemas.microsoft.com/office/drawing/2014/main" id="{6C6D2924-FC68-4179-BCA0-3A113D25605E}"/>
            </a:ext>
          </a:extLst>
        </xdr:cNvPr>
        <xdr:cNvSpPr txBox="1">
          <a:spLocks noChangeArrowheads="1"/>
        </xdr:cNvSpPr>
      </xdr:nvSpPr>
      <xdr:spPr bwMode="auto">
        <a:xfrm>
          <a:off x="14363700" y="387953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3" name="Text Box 16">
          <a:extLst>
            <a:ext uri="{FF2B5EF4-FFF2-40B4-BE49-F238E27FC236}">
              <a16:creationId xmlns:a16="http://schemas.microsoft.com/office/drawing/2014/main" id="{FD7C228B-181F-4921-BC5D-A49EFC5142C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4" name="Text Box 17">
          <a:extLst>
            <a:ext uri="{FF2B5EF4-FFF2-40B4-BE49-F238E27FC236}">
              <a16:creationId xmlns:a16="http://schemas.microsoft.com/office/drawing/2014/main" id="{E480BDD4-2E71-4AE3-A5EF-E3D0F3021224}"/>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5" name="Text Box 18">
          <a:extLst>
            <a:ext uri="{FF2B5EF4-FFF2-40B4-BE49-F238E27FC236}">
              <a16:creationId xmlns:a16="http://schemas.microsoft.com/office/drawing/2014/main" id="{5A1CB2CB-E5C5-4DD9-97EB-CA727763A3D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6" name="Text Box 16">
          <a:extLst>
            <a:ext uri="{FF2B5EF4-FFF2-40B4-BE49-F238E27FC236}">
              <a16:creationId xmlns:a16="http://schemas.microsoft.com/office/drawing/2014/main" id="{BD9B3CE0-F4B5-4BF5-9B79-AAA886547FBF}"/>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7" name="Text Box 17">
          <a:extLst>
            <a:ext uri="{FF2B5EF4-FFF2-40B4-BE49-F238E27FC236}">
              <a16:creationId xmlns:a16="http://schemas.microsoft.com/office/drawing/2014/main" id="{6E979003-F213-4812-BE2F-96D557966897}"/>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8" name="Text Box 18">
          <a:extLst>
            <a:ext uri="{FF2B5EF4-FFF2-40B4-BE49-F238E27FC236}">
              <a16:creationId xmlns:a16="http://schemas.microsoft.com/office/drawing/2014/main" id="{F5761240-17B6-4812-BA49-E349CDCB323D}"/>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9" name="Text Box 19">
          <a:extLst>
            <a:ext uri="{FF2B5EF4-FFF2-40B4-BE49-F238E27FC236}">
              <a16:creationId xmlns:a16="http://schemas.microsoft.com/office/drawing/2014/main" id="{B2F5FB4B-FAEF-4F64-B044-D5A023F1FE3D}"/>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0" name="Text Box 16">
          <a:extLst>
            <a:ext uri="{FF2B5EF4-FFF2-40B4-BE49-F238E27FC236}">
              <a16:creationId xmlns:a16="http://schemas.microsoft.com/office/drawing/2014/main" id="{0461D92C-BDC0-4EC0-A1EA-59E7E04325FE}"/>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1" name="Text Box 17">
          <a:extLst>
            <a:ext uri="{FF2B5EF4-FFF2-40B4-BE49-F238E27FC236}">
              <a16:creationId xmlns:a16="http://schemas.microsoft.com/office/drawing/2014/main" id="{BC6C92E4-C81E-49E3-9C67-1B9774F80D4C}"/>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2" name="Text Box 18">
          <a:extLst>
            <a:ext uri="{FF2B5EF4-FFF2-40B4-BE49-F238E27FC236}">
              <a16:creationId xmlns:a16="http://schemas.microsoft.com/office/drawing/2014/main" id="{8D828DA6-61A9-49EC-9CB2-5969394CB87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3" name="Text Box 19">
          <a:extLst>
            <a:ext uri="{FF2B5EF4-FFF2-40B4-BE49-F238E27FC236}">
              <a16:creationId xmlns:a16="http://schemas.microsoft.com/office/drawing/2014/main" id="{B919CC84-DEA8-45E4-AFFD-D4B9C3CB8D3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1834" name="Text Box 15">
          <a:extLst>
            <a:ext uri="{FF2B5EF4-FFF2-40B4-BE49-F238E27FC236}">
              <a16:creationId xmlns:a16="http://schemas.microsoft.com/office/drawing/2014/main" id="{B1688247-34D3-4DF3-A0BE-CEBBD74F9076}"/>
            </a:ext>
          </a:extLst>
        </xdr:cNvPr>
        <xdr:cNvSpPr txBox="1">
          <a:spLocks noChangeArrowheads="1"/>
        </xdr:cNvSpPr>
      </xdr:nvSpPr>
      <xdr:spPr bwMode="auto">
        <a:xfrm>
          <a:off x="4743450" y="39166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1835" name="Text Box 15">
          <a:extLst>
            <a:ext uri="{FF2B5EF4-FFF2-40B4-BE49-F238E27FC236}">
              <a16:creationId xmlns:a16="http://schemas.microsoft.com/office/drawing/2014/main" id="{F249F0FA-D54A-42A1-A921-69935505789A}"/>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1836" name="Text Box 15">
          <a:extLst>
            <a:ext uri="{FF2B5EF4-FFF2-40B4-BE49-F238E27FC236}">
              <a16:creationId xmlns:a16="http://schemas.microsoft.com/office/drawing/2014/main" id="{555A69CF-2D73-4A69-BB3E-61D55DD1F9DA}"/>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1837" name="Text Box 15">
          <a:extLst>
            <a:ext uri="{FF2B5EF4-FFF2-40B4-BE49-F238E27FC236}">
              <a16:creationId xmlns:a16="http://schemas.microsoft.com/office/drawing/2014/main" id="{1941C1D5-7AEA-475B-8141-446CA86B5AE2}"/>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1838" name="Text Box 15">
          <a:extLst>
            <a:ext uri="{FF2B5EF4-FFF2-40B4-BE49-F238E27FC236}">
              <a16:creationId xmlns:a16="http://schemas.microsoft.com/office/drawing/2014/main" id="{27360C48-2157-4ADE-A7AE-CD03747DFA8A}"/>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213632"/>
    <xdr:sp macro="" textlink="">
      <xdr:nvSpPr>
        <xdr:cNvPr id="1839" name="Text Box 15">
          <a:extLst>
            <a:ext uri="{FF2B5EF4-FFF2-40B4-BE49-F238E27FC236}">
              <a16:creationId xmlns:a16="http://schemas.microsoft.com/office/drawing/2014/main" id="{AE6A8D3C-FD60-4B68-B657-244C1CF7F2AD}"/>
            </a:ext>
          </a:extLst>
        </xdr:cNvPr>
        <xdr:cNvSpPr txBox="1">
          <a:spLocks noChangeArrowheads="1"/>
        </xdr:cNvSpPr>
      </xdr:nvSpPr>
      <xdr:spPr bwMode="auto">
        <a:xfrm>
          <a:off x="1436370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0" name="Text Box 16">
          <a:extLst>
            <a:ext uri="{FF2B5EF4-FFF2-40B4-BE49-F238E27FC236}">
              <a16:creationId xmlns:a16="http://schemas.microsoft.com/office/drawing/2014/main" id="{EF4E4D3B-A5AE-4419-85CC-7720973AE315}"/>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1" name="Text Box 17">
          <a:extLst>
            <a:ext uri="{FF2B5EF4-FFF2-40B4-BE49-F238E27FC236}">
              <a16:creationId xmlns:a16="http://schemas.microsoft.com/office/drawing/2014/main" id="{68716484-09CE-4490-BCC9-4412D089001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2" name="Text Box 18">
          <a:extLst>
            <a:ext uri="{FF2B5EF4-FFF2-40B4-BE49-F238E27FC236}">
              <a16:creationId xmlns:a16="http://schemas.microsoft.com/office/drawing/2014/main" id="{1D17A578-4586-47AA-BD3C-7D4848C68CA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3" name="Text Box 19">
          <a:extLst>
            <a:ext uri="{FF2B5EF4-FFF2-40B4-BE49-F238E27FC236}">
              <a16:creationId xmlns:a16="http://schemas.microsoft.com/office/drawing/2014/main" id="{3FA7151F-BD4A-4F85-B013-0BE088205024}"/>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4" name="Text Box 16">
          <a:extLst>
            <a:ext uri="{FF2B5EF4-FFF2-40B4-BE49-F238E27FC236}">
              <a16:creationId xmlns:a16="http://schemas.microsoft.com/office/drawing/2014/main" id="{5BDD282E-25A1-4804-AECC-F238B59819CA}"/>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5" name="Text Box 17">
          <a:extLst>
            <a:ext uri="{FF2B5EF4-FFF2-40B4-BE49-F238E27FC236}">
              <a16:creationId xmlns:a16="http://schemas.microsoft.com/office/drawing/2014/main" id="{8C01846A-2C4F-496D-A455-85C55B8C0B76}"/>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6" name="Text Box 18">
          <a:extLst>
            <a:ext uri="{FF2B5EF4-FFF2-40B4-BE49-F238E27FC236}">
              <a16:creationId xmlns:a16="http://schemas.microsoft.com/office/drawing/2014/main" id="{DB97B55F-8707-4400-B462-05D0F55200E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7" name="Text Box 19">
          <a:extLst>
            <a:ext uri="{FF2B5EF4-FFF2-40B4-BE49-F238E27FC236}">
              <a16:creationId xmlns:a16="http://schemas.microsoft.com/office/drawing/2014/main" id="{68785C70-F57B-456F-8E88-D9B6428E6BE1}"/>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48" name="Text Box 16">
          <a:extLst>
            <a:ext uri="{FF2B5EF4-FFF2-40B4-BE49-F238E27FC236}">
              <a16:creationId xmlns:a16="http://schemas.microsoft.com/office/drawing/2014/main" id="{B1CC0EAE-2C2C-407D-B505-F5B96F742096}"/>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49" name="Text Box 17">
          <a:extLst>
            <a:ext uri="{FF2B5EF4-FFF2-40B4-BE49-F238E27FC236}">
              <a16:creationId xmlns:a16="http://schemas.microsoft.com/office/drawing/2014/main" id="{8BFE5853-9424-4362-83E5-6C011607DADC}"/>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50" name="Text Box 18">
          <a:extLst>
            <a:ext uri="{FF2B5EF4-FFF2-40B4-BE49-F238E27FC236}">
              <a16:creationId xmlns:a16="http://schemas.microsoft.com/office/drawing/2014/main" id="{993C1936-5857-4FF2-B7E0-48D62952C998}"/>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51" name="Text Box 19">
          <a:extLst>
            <a:ext uri="{FF2B5EF4-FFF2-40B4-BE49-F238E27FC236}">
              <a16:creationId xmlns:a16="http://schemas.microsoft.com/office/drawing/2014/main" id="{2DE19FE4-E586-437C-8C5B-3E897602D9A8}"/>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95</xdr:row>
      <xdr:rowOff>504825</xdr:rowOff>
    </xdr:from>
    <xdr:ext cx="95250" cy="444014"/>
    <xdr:sp macro="" textlink="">
      <xdr:nvSpPr>
        <xdr:cNvPr id="1852" name="Text Box 15">
          <a:extLst>
            <a:ext uri="{FF2B5EF4-FFF2-40B4-BE49-F238E27FC236}">
              <a16:creationId xmlns:a16="http://schemas.microsoft.com/office/drawing/2014/main" id="{C4FB464F-DAB9-4DEB-8F13-F0D29BED6CF6}"/>
            </a:ext>
          </a:extLst>
        </xdr:cNvPr>
        <xdr:cNvSpPr txBox="1">
          <a:spLocks noChangeArrowheads="1"/>
        </xdr:cNvSpPr>
      </xdr:nvSpPr>
      <xdr:spPr bwMode="auto">
        <a:xfrm>
          <a:off x="4743450" y="410241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3" name="Text Box 16">
          <a:extLst>
            <a:ext uri="{FF2B5EF4-FFF2-40B4-BE49-F238E27FC236}">
              <a16:creationId xmlns:a16="http://schemas.microsoft.com/office/drawing/2014/main" id="{AF720FB2-3B3D-4276-B660-6213551900AC}"/>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4" name="Text Box 17">
          <a:extLst>
            <a:ext uri="{FF2B5EF4-FFF2-40B4-BE49-F238E27FC236}">
              <a16:creationId xmlns:a16="http://schemas.microsoft.com/office/drawing/2014/main" id="{B2F3124A-1229-441B-A2BE-F68B5805BEB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5" name="Text Box 18">
          <a:extLst>
            <a:ext uri="{FF2B5EF4-FFF2-40B4-BE49-F238E27FC236}">
              <a16:creationId xmlns:a16="http://schemas.microsoft.com/office/drawing/2014/main" id="{7A07C2B2-A3AA-4814-A551-5D43688DBF7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6" name="Text Box 19">
          <a:extLst>
            <a:ext uri="{FF2B5EF4-FFF2-40B4-BE49-F238E27FC236}">
              <a16:creationId xmlns:a16="http://schemas.microsoft.com/office/drawing/2014/main" id="{D6633A3D-62F7-4320-ACF3-D17A27E05A10}"/>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95</xdr:row>
      <xdr:rowOff>504825</xdr:rowOff>
    </xdr:from>
    <xdr:ext cx="95250" cy="442269"/>
    <xdr:sp macro="" textlink="">
      <xdr:nvSpPr>
        <xdr:cNvPr id="1857" name="Text Box 15">
          <a:extLst>
            <a:ext uri="{FF2B5EF4-FFF2-40B4-BE49-F238E27FC236}">
              <a16:creationId xmlns:a16="http://schemas.microsoft.com/office/drawing/2014/main" id="{9EA96AB4-6CAC-4755-8F76-E672A654CE9C}"/>
            </a:ext>
          </a:extLst>
        </xdr:cNvPr>
        <xdr:cNvSpPr txBox="1">
          <a:spLocks noChangeArrowheads="1"/>
        </xdr:cNvSpPr>
      </xdr:nvSpPr>
      <xdr:spPr bwMode="auto">
        <a:xfrm>
          <a:off x="14363700" y="410241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58" name="Text Box 16">
          <a:extLst>
            <a:ext uri="{FF2B5EF4-FFF2-40B4-BE49-F238E27FC236}">
              <a16:creationId xmlns:a16="http://schemas.microsoft.com/office/drawing/2014/main" id="{E52A042D-12C2-4D3A-9393-AAED04B81C4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59" name="Text Box 17">
          <a:extLst>
            <a:ext uri="{FF2B5EF4-FFF2-40B4-BE49-F238E27FC236}">
              <a16:creationId xmlns:a16="http://schemas.microsoft.com/office/drawing/2014/main" id="{A315F839-C3B4-4D07-B733-50809A63214D}"/>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60" name="Text Box 18">
          <a:extLst>
            <a:ext uri="{FF2B5EF4-FFF2-40B4-BE49-F238E27FC236}">
              <a16:creationId xmlns:a16="http://schemas.microsoft.com/office/drawing/2014/main" id="{CA534D03-BB57-4B97-9F98-66EE30255F4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1" name="Text Box 16">
          <a:extLst>
            <a:ext uri="{FF2B5EF4-FFF2-40B4-BE49-F238E27FC236}">
              <a16:creationId xmlns:a16="http://schemas.microsoft.com/office/drawing/2014/main" id="{ABC52823-6879-4C53-8E64-5BEECE39CEE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2" name="Text Box 17">
          <a:extLst>
            <a:ext uri="{FF2B5EF4-FFF2-40B4-BE49-F238E27FC236}">
              <a16:creationId xmlns:a16="http://schemas.microsoft.com/office/drawing/2014/main" id="{FE48580D-095D-4AE2-A253-E318B6E2D3E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3" name="Text Box 18">
          <a:extLst>
            <a:ext uri="{FF2B5EF4-FFF2-40B4-BE49-F238E27FC236}">
              <a16:creationId xmlns:a16="http://schemas.microsoft.com/office/drawing/2014/main" id="{D0731DA8-B779-491D-8E22-8D7159A36D83}"/>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4" name="Text Box 19">
          <a:extLst>
            <a:ext uri="{FF2B5EF4-FFF2-40B4-BE49-F238E27FC236}">
              <a16:creationId xmlns:a16="http://schemas.microsoft.com/office/drawing/2014/main" id="{1AA64BA9-309A-49B4-8F49-D1B6FFE43ABD}"/>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5" name="Text Box 16">
          <a:extLst>
            <a:ext uri="{FF2B5EF4-FFF2-40B4-BE49-F238E27FC236}">
              <a16:creationId xmlns:a16="http://schemas.microsoft.com/office/drawing/2014/main" id="{83629B10-B14A-41EC-9FD5-C0EE16697A66}"/>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6" name="Text Box 17">
          <a:extLst>
            <a:ext uri="{FF2B5EF4-FFF2-40B4-BE49-F238E27FC236}">
              <a16:creationId xmlns:a16="http://schemas.microsoft.com/office/drawing/2014/main" id="{9553E5F6-3CD5-4CD2-8CAE-B90B535D3CD5}"/>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7" name="Text Box 18">
          <a:extLst>
            <a:ext uri="{FF2B5EF4-FFF2-40B4-BE49-F238E27FC236}">
              <a16:creationId xmlns:a16="http://schemas.microsoft.com/office/drawing/2014/main" id="{48131809-11E4-4CE2-BFDC-A8A08B2E4F0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8" name="Text Box 19">
          <a:extLst>
            <a:ext uri="{FF2B5EF4-FFF2-40B4-BE49-F238E27FC236}">
              <a16:creationId xmlns:a16="http://schemas.microsoft.com/office/drawing/2014/main" id="{7A00851C-3275-4985-A2D1-61FC81B1ACA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69" name="Text Box 16">
          <a:extLst>
            <a:ext uri="{FF2B5EF4-FFF2-40B4-BE49-F238E27FC236}">
              <a16:creationId xmlns:a16="http://schemas.microsoft.com/office/drawing/2014/main" id="{5FD9191A-1066-4B0B-9DD0-8EEA308DC96F}"/>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0" name="Text Box 17">
          <a:extLst>
            <a:ext uri="{FF2B5EF4-FFF2-40B4-BE49-F238E27FC236}">
              <a16:creationId xmlns:a16="http://schemas.microsoft.com/office/drawing/2014/main" id="{9846EF1F-6FAA-4C47-AB96-1662BF5472D1}"/>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1" name="Text Box 18">
          <a:extLst>
            <a:ext uri="{FF2B5EF4-FFF2-40B4-BE49-F238E27FC236}">
              <a16:creationId xmlns:a16="http://schemas.microsoft.com/office/drawing/2014/main" id="{64BAD77B-AF5F-480C-9ABC-CDC9827467E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2" name="Text Box 19">
          <a:extLst>
            <a:ext uri="{FF2B5EF4-FFF2-40B4-BE49-F238E27FC236}">
              <a16:creationId xmlns:a16="http://schemas.microsoft.com/office/drawing/2014/main" id="{112D4C94-75FA-48FA-A174-9CBC96B4346E}"/>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1873" name="Text Box 15">
          <a:extLst>
            <a:ext uri="{FF2B5EF4-FFF2-40B4-BE49-F238E27FC236}">
              <a16:creationId xmlns:a16="http://schemas.microsoft.com/office/drawing/2014/main" id="{36CED0F9-4842-42FB-88D9-3559D65E5D39}"/>
            </a:ext>
          </a:extLst>
        </xdr:cNvPr>
        <xdr:cNvSpPr txBox="1">
          <a:spLocks noChangeArrowheads="1"/>
        </xdr:cNvSpPr>
      </xdr:nvSpPr>
      <xdr:spPr bwMode="auto">
        <a:xfrm>
          <a:off x="4743450" y="43624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4" name="Text Box 16">
          <a:extLst>
            <a:ext uri="{FF2B5EF4-FFF2-40B4-BE49-F238E27FC236}">
              <a16:creationId xmlns:a16="http://schemas.microsoft.com/office/drawing/2014/main" id="{7976100C-F182-418D-8709-8807DCB9F1D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5" name="Text Box 17">
          <a:extLst>
            <a:ext uri="{FF2B5EF4-FFF2-40B4-BE49-F238E27FC236}">
              <a16:creationId xmlns:a16="http://schemas.microsoft.com/office/drawing/2014/main" id="{5CE76324-9528-4FC2-8EEE-24CD72A57264}"/>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6" name="Text Box 18">
          <a:extLst>
            <a:ext uri="{FF2B5EF4-FFF2-40B4-BE49-F238E27FC236}">
              <a16:creationId xmlns:a16="http://schemas.microsoft.com/office/drawing/2014/main" id="{268508BB-0EF2-48C3-92B9-01279593DF44}"/>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7" name="Text Box 19">
          <a:extLst>
            <a:ext uri="{FF2B5EF4-FFF2-40B4-BE49-F238E27FC236}">
              <a16:creationId xmlns:a16="http://schemas.microsoft.com/office/drawing/2014/main" id="{479FA212-43D2-4BA0-B3EC-D2D88823EDDC}"/>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1878" name="Text Box 15">
          <a:extLst>
            <a:ext uri="{FF2B5EF4-FFF2-40B4-BE49-F238E27FC236}">
              <a16:creationId xmlns:a16="http://schemas.microsoft.com/office/drawing/2014/main" id="{5F852E3B-37B3-4FD2-944B-7E9E494100A3}"/>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79" name="Text Box 16">
          <a:extLst>
            <a:ext uri="{FF2B5EF4-FFF2-40B4-BE49-F238E27FC236}">
              <a16:creationId xmlns:a16="http://schemas.microsoft.com/office/drawing/2014/main" id="{97CF72CA-D9C5-4A6B-A3D7-70AAC0005DAD}"/>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0" name="Text Box 17">
          <a:extLst>
            <a:ext uri="{FF2B5EF4-FFF2-40B4-BE49-F238E27FC236}">
              <a16:creationId xmlns:a16="http://schemas.microsoft.com/office/drawing/2014/main" id="{DF7234B4-50DB-44EA-8200-6F9266C19430}"/>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1" name="Text Box 18">
          <a:extLst>
            <a:ext uri="{FF2B5EF4-FFF2-40B4-BE49-F238E27FC236}">
              <a16:creationId xmlns:a16="http://schemas.microsoft.com/office/drawing/2014/main" id="{5735EC45-57C2-4195-BA6C-51B2C2176C7A}"/>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2" name="Text Box 19">
          <a:extLst>
            <a:ext uri="{FF2B5EF4-FFF2-40B4-BE49-F238E27FC236}">
              <a16:creationId xmlns:a16="http://schemas.microsoft.com/office/drawing/2014/main" id="{31100C6D-1054-4510-862D-3E69579531D8}"/>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1883" name="Text Box 15">
          <a:extLst>
            <a:ext uri="{FF2B5EF4-FFF2-40B4-BE49-F238E27FC236}">
              <a16:creationId xmlns:a16="http://schemas.microsoft.com/office/drawing/2014/main" id="{117EC32F-0D0F-40D5-B33A-A1CB462B0D6C}"/>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101</xdr:row>
      <xdr:rowOff>504825</xdr:rowOff>
    </xdr:from>
    <xdr:ext cx="95250" cy="444014"/>
    <xdr:sp macro="" textlink="">
      <xdr:nvSpPr>
        <xdr:cNvPr id="1884" name="Text Box 15">
          <a:extLst>
            <a:ext uri="{FF2B5EF4-FFF2-40B4-BE49-F238E27FC236}">
              <a16:creationId xmlns:a16="http://schemas.microsoft.com/office/drawing/2014/main" id="{B53A72AD-5D72-4B4E-BEA0-AFD7E3CD34ED}"/>
            </a:ext>
          </a:extLst>
        </xdr:cNvPr>
        <xdr:cNvSpPr txBox="1">
          <a:spLocks noChangeArrowheads="1"/>
        </xdr:cNvSpPr>
      </xdr:nvSpPr>
      <xdr:spPr bwMode="auto">
        <a:xfrm>
          <a:off x="4743450" y="432530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5" name="Text Box 16">
          <a:extLst>
            <a:ext uri="{FF2B5EF4-FFF2-40B4-BE49-F238E27FC236}">
              <a16:creationId xmlns:a16="http://schemas.microsoft.com/office/drawing/2014/main" id="{ECF38C51-F0F1-4EE4-A460-965182C7C24F}"/>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6" name="Text Box 17">
          <a:extLst>
            <a:ext uri="{FF2B5EF4-FFF2-40B4-BE49-F238E27FC236}">
              <a16:creationId xmlns:a16="http://schemas.microsoft.com/office/drawing/2014/main" id="{081A5A26-4969-4E12-831A-0CC014F8C42C}"/>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7" name="Text Box 18">
          <a:extLst>
            <a:ext uri="{FF2B5EF4-FFF2-40B4-BE49-F238E27FC236}">
              <a16:creationId xmlns:a16="http://schemas.microsoft.com/office/drawing/2014/main" id="{F92DD8C0-D547-47A4-B9D9-0038D6C9423A}"/>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8" name="Text Box 19">
          <a:extLst>
            <a:ext uri="{FF2B5EF4-FFF2-40B4-BE49-F238E27FC236}">
              <a16:creationId xmlns:a16="http://schemas.microsoft.com/office/drawing/2014/main" id="{ED37D89B-A2F2-45FD-AB9B-6E0D20970DF7}"/>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1889" name="Text Box 15">
          <a:extLst>
            <a:ext uri="{FF2B5EF4-FFF2-40B4-BE49-F238E27FC236}">
              <a16:creationId xmlns:a16="http://schemas.microsoft.com/office/drawing/2014/main" id="{AE5F5277-7CFD-4619-9823-B0BFB5F10AB4}"/>
            </a:ext>
          </a:extLst>
        </xdr:cNvPr>
        <xdr:cNvSpPr txBox="1">
          <a:spLocks noChangeArrowheads="1"/>
        </xdr:cNvSpPr>
      </xdr:nvSpPr>
      <xdr:spPr bwMode="auto">
        <a:xfrm>
          <a:off x="474345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1890" name="Text Box 15">
          <a:extLst>
            <a:ext uri="{FF2B5EF4-FFF2-40B4-BE49-F238E27FC236}">
              <a16:creationId xmlns:a16="http://schemas.microsoft.com/office/drawing/2014/main" id="{A38F3B0C-C43F-4E48-86E4-B02B17B2BF29}"/>
            </a:ext>
          </a:extLst>
        </xdr:cNvPr>
        <xdr:cNvSpPr txBox="1">
          <a:spLocks noChangeArrowheads="1"/>
        </xdr:cNvSpPr>
      </xdr:nvSpPr>
      <xdr:spPr bwMode="auto">
        <a:xfrm>
          <a:off x="4743450" y="43624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101</xdr:row>
      <xdr:rowOff>504825</xdr:rowOff>
    </xdr:from>
    <xdr:ext cx="95250" cy="442269"/>
    <xdr:sp macro="" textlink="">
      <xdr:nvSpPr>
        <xdr:cNvPr id="1891" name="Text Box 15">
          <a:extLst>
            <a:ext uri="{FF2B5EF4-FFF2-40B4-BE49-F238E27FC236}">
              <a16:creationId xmlns:a16="http://schemas.microsoft.com/office/drawing/2014/main" id="{BBB9568B-5AAB-4B96-BD53-49216A66EF5A}"/>
            </a:ext>
          </a:extLst>
        </xdr:cNvPr>
        <xdr:cNvSpPr txBox="1">
          <a:spLocks noChangeArrowheads="1"/>
        </xdr:cNvSpPr>
      </xdr:nvSpPr>
      <xdr:spPr bwMode="auto">
        <a:xfrm>
          <a:off x="14363700" y="43253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2" name="Text Box 16">
          <a:extLst>
            <a:ext uri="{FF2B5EF4-FFF2-40B4-BE49-F238E27FC236}">
              <a16:creationId xmlns:a16="http://schemas.microsoft.com/office/drawing/2014/main" id="{F99A3129-0EC5-46D5-8ED6-50D6DBE67CA9}"/>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3" name="Text Box 17">
          <a:extLst>
            <a:ext uri="{FF2B5EF4-FFF2-40B4-BE49-F238E27FC236}">
              <a16:creationId xmlns:a16="http://schemas.microsoft.com/office/drawing/2014/main" id="{B3FD2035-3102-415D-89F3-0912ABD045FE}"/>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4" name="Text Box 18">
          <a:extLst>
            <a:ext uri="{FF2B5EF4-FFF2-40B4-BE49-F238E27FC236}">
              <a16:creationId xmlns:a16="http://schemas.microsoft.com/office/drawing/2014/main" id="{1AE6EA14-0CD4-4856-BBF4-4D1862BEBC3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213632"/>
    <xdr:sp macro="" textlink="">
      <xdr:nvSpPr>
        <xdr:cNvPr id="1895" name="Text Box 15">
          <a:extLst>
            <a:ext uri="{FF2B5EF4-FFF2-40B4-BE49-F238E27FC236}">
              <a16:creationId xmlns:a16="http://schemas.microsoft.com/office/drawing/2014/main" id="{EB328A3C-4768-47CE-A84A-B3E4A92B04CA}"/>
            </a:ext>
          </a:extLst>
        </xdr:cNvPr>
        <xdr:cNvSpPr txBox="1">
          <a:spLocks noChangeArrowheads="1"/>
        </xdr:cNvSpPr>
      </xdr:nvSpPr>
      <xdr:spPr bwMode="auto">
        <a:xfrm>
          <a:off x="1436370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6" name="Text Box 16">
          <a:extLst>
            <a:ext uri="{FF2B5EF4-FFF2-40B4-BE49-F238E27FC236}">
              <a16:creationId xmlns:a16="http://schemas.microsoft.com/office/drawing/2014/main" id="{62FB7553-34CB-4B12-9DBA-13E3C8EF370A}"/>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7" name="Text Box 17">
          <a:extLst>
            <a:ext uri="{FF2B5EF4-FFF2-40B4-BE49-F238E27FC236}">
              <a16:creationId xmlns:a16="http://schemas.microsoft.com/office/drawing/2014/main" id="{FF117C7F-61CE-40DD-BDAA-DEC6A33C4573}"/>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8" name="Text Box 18">
          <a:extLst>
            <a:ext uri="{FF2B5EF4-FFF2-40B4-BE49-F238E27FC236}">
              <a16:creationId xmlns:a16="http://schemas.microsoft.com/office/drawing/2014/main" id="{4304B9DB-14AD-4F71-9DF0-A750E541BBE4}"/>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9" name="Text Box 19">
          <a:extLst>
            <a:ext uri="{FF2B5EF4-FFF2-40B4-BE49-F238E27FC236}">
              <a16:creationId xmlns:a16="http://schemas.microsoft.com/office/drawing/2014/main" id="{2226010B-CF62-4667-A9AD-D17FC08F2C04}"/>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0" name="Text Box 16">
          <a:extLst>
            <a:ext uri="{FF2B5EF4-FFF2-40B4-BE49-F238E27FC236}">
              <a16:creationId xmlns:a16="http://schemas.microsoft.com/office/drawing/2014/main" id="{503A2290-ED1F-4C9C-AB70-14BA419FA853}"/>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1" name="Text Box 17">
          <a:extLst>
            <a:ext uri="{FF2B5EF4-FFF2-40B4-BE49-F238E27FC236}">
              <a16:creationId xmlns:a16="http://schemas.microsoft.com/office/drawing/2014/main" id="{5348B4B9-11FE-43C9-8053-C2C9F29DF502}"/>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2" name="Text Box 18">
          <a:extLst>
            <a:ext uri="{FF2B5EF4-FFF2-40B4-BE49-F238E27FC236}">
              <a16:creationId xmlns:a16="http://schemas.microsoft.com/office/drawing/2014/main" id="{34904C66-F047-463C-8683-3260E32FD128}"/>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3" name="Text Box 19">
          <a:extLst>
            <a:ext uri="{FF2B5EF4-FFF2-40B4-BE49-F238E27FC236}">
              <a16:creationId xmlns:a16="http://schemas.microsoft.com/office/drawing/2014/main" id="{6EF07EED-0057-47E6-865F-8A7DFE7C5170}"/>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4" name="Text Box 16">
          <a:extLst>
            <a:ext uri="{FF2B5EF4-FFF2-40B4-BE49-F238E27FC236}">
              <a16:creationId xmlns:a16="http://schemas.microsoft.com/office/drawing/2014/main" id="{6125F84C-6FB1-4645-B81D-DFC9C00F5D2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5" name="Text Box 17">
          <a:extLst>
            <a:ext uri="{FF2B5EF4-FFF2-40B4-BE49-F238E27FC236}">
              <a16:creationId xmlns:a16="http://schemas.microsoft.com/office/drawing/2014/main" id="{D07F22A1-F3C7-47CF-9675-DB11E76C58F4}"/>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6" name="Text Box 18">
          <a:extLst>
            <a:ext uri="{FF2B5EF4-FFF2-40B4-BE49-F238E27FC236}">
              <a16:creationId xmlns:a16="http://schemas.microsoft.com/office/drawing/2014/main" id="{02DCE048-6325-48EF-9A5F-25E75E31746D}"/>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7" name="Text Box 19">
          <a:extLst>
            <a:ext uri="{FF2B5EF4-FFF2-40B4-BE49-F238E27FC236}">
              <a16:creationId xmlns:a16="http://schemas.microsoft.com/office/drawing/2014/main" id="{AF13B052-C2CD-4CD4-AB8F-976C5DBCE91C}"/>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08" name="Text Box 16">
          <a:extLst>
            <a:ext uri="{FF2B5EF4-FFF2-40B4-BE49-F238E27FC236}">
              <a16:creationId xmlns:a16="http://schemas.microsoft.com/office/drawing/2014/main" id="{EC61AB34-E2E1-4D58-826D-72B8A74EAA24}"/>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09" name="Text Box 17">
          <a:extLst>
            <a:ext uri="{FF2B5EF4-FFF2-40B4-BE49-F238E27FC236}">
              <a16:creationId xmlns:a16="http://schemas.microsoft.com/office/drawing/2014/main" id="{D48DAAAD-D7E9-4D1D-BD1D-8E0392754369}"/>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10" name="Text Box 18">
          <a:extLst>
            <a:ext uri="{FF2B5EF4-FFF2-40B4-BE49-F238E27FC236}">
              <a16:creationId xmlns:a16="http://schemas.microsoft.com/office/drawing/2014/main" id="{EE7152DB-F3FE-4D46-9DB0-9170CAB0F9A3}"/>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11" name="Text Box 19">
          <a:extLst>
            <a:ext uri="{FF2B5EF4-FFF2-40B4-BE49-F238E27FC236}">
              <a16:creationId xmlns:a16="http://schemas.microsoft.com/office/drawing/2014/main" id="{3C73FDD4-C357-40B9-80D2-E7C37980765E}"/>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2" name="Text Box 16">
          <a:extLst>
            <a:ext uri="{FF2B5EF4-FFF2-40B4-BE49-F238E27FC236}">
              <a16:creationId xmlns:a16="http://schemas.microsoft.com/office/drawing/2014/main" id="{D429A344-1614-4DF1-B245-3FB1CD7C83DA}"/>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3" name="Text Box 17">
          <a:extLst>
            <a:ext uri="{FF2B5EF4-FFF2-40B4-BE49-F238E27FC236}">
              <a16:creationId xmlns:a16="http://schemas.microsoft.com/office/drawing/2014/main" id="{99497E5A-0DBD-4BD9-A7D4-CE8A2E948C0A}"/>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4" name="Text Box 18">
          <a:extLst>
            <a:ext uri="{FF2B5EF4-FFF2-40B4-BE49-F238E27FC236}">
              <a16:creationId xmlns:a16="http://schemas.microsoft.com/office/drawing/2014/main" id="{D71321CC-2E1F-4020-A209-3286B4728892}"/>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5" name="Text Box 19">
          <a:extLst>
            <a:ext uri="{FF2B5EF4-FFF2-40B4-BE49-F238E27FC236}">
              <a16:creationId xmlns:a16="http://schemas.microsoft.com/office/drawing/2014/main" id="{D99636DC-1029-4AFC-84B1-2721287BF196}"/>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107</xdr:row>
      <xdr:rowOff>504825</xdr:rowOff>
    </xdr:from>
    <xdr:ext cx="95250" cy="444014"/>
    <xdr:sp macro="" textlink="">
      <xdr:nvSpPr>
        <xdr:cNvPr id="1916" name="Text Box 15">
          <a:extLst>
            <a:ext uri="{FF2B5EF4-FFF2-40B4-BE49-F238E27FC236}">
              <a16:creationId xmlns:a16="http://schemas.microsoft.com/office/drawing/2014/main" id="{DA78FB57-AFED-4EE7-BEF4-B707D118EEDC}"/>
            </a:ext>
          </a:extLst>
        </xdr:cNvPr>
        <xdr:cNvSpPr txBox="1">
          <a:spLocks noChangeArrowheads="1"/>
        </xdr:cNvSpPr>
      </xdr:nvSpPr>
      <xdr:spPr bwMode="auto">
        <a:xfrm>
          <a:off x="4743450" y="454818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7" name="Text Box 16">
          <a:extLst>
            <a:ext uri="{FF2B5EF4-FFF2-40B4-BE49-F238E27FC236}">
              <a16:creationId xmlns:a16="http://schemas.microsoft.com/office/drawing/2014/main" id="{EE4E39B0-39F8-42A0-9540-37F5B8EB1788}"/>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8" name="Text Box 17">
          <a:extLst>
            <a:ext uri="{FF2B5EF4-FFF2-40B4-BE49-F238E27FC236}">
              <a16:creationId xmlns:a16="http://schemas.microsoft.com/office/drawing/2014/main" id="{D5C1D601-FA56-40B9-8D57-E92FC96539A3}"/>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9" name="Text Box 18">
          <a:extLst>
            <a:ext uri="{FF2B5EF4-FFF2-40B4-BE49-F238E27FC236}">
              <a16:creationId xmlns:a16="http://schemas.microsoft.com/office/drawing/2014/main" id="{2CFA1CB8-F216-4C6F-9BDE-6677125312D9}"/>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20" name="Text Box 19">
          <a:extLst>
            <a:ext uri="{FF2B5EF4-FFF2-40B4-BE49-F238E27FC236}">
              <a16:creationId xmlns:a16="http://schemas.microsoft.com/office/drawing/2014/main" id="{292EBCE3-F87F-4AB6-9660-660B4ABC83AC}"/>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107</xdr:row>
      <xdr:rowOff>504825</xdr:rowOff>
    </xdr:from>
    <xdr:ext cx="95250" cy="442269"/>
    <xdr:sp macro="" textlink="">
      <xdr:nvSpPr>
        <xdr:cNvPr id="1921" name="Text Box 15">
          <a:extLst>
            <a:ext uri="{FF2B5EF4-FFF2-40B4-BE49-F238E27FC236}">
              <a16:creationId xmlns:a16="http://schemas.microsoft.com/office/drawing/2014/main" id="{87B69A0E-4EF4-4EB0-96FE-006B22777890}"/>
            </a:ext>
          </a:extLst>
        </xdr:cNvPr>
        <xdr:cNvSpPr txBox="1">
          <a:spLocks noChangeArrowheads="1"/>
        </xdr:cNvSpPr>
      </xdr:nvSpPr>
      <xdr:spPr bwMode="auto">
        <a:xfrm>
          <a:off x="14363700" y="454818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2" name="Text Box 16">
          <a:extLst>
            <a:ext uri="{FF2B5EF4-FFF2-40B4-BE49-F238E27FC236}">
              <a16:creationId xmlns:a16="http://schemas.microsoft.com/office/drawing/2014/main" id="{772DD5D1-3386-473E-9430-39FFFB6BA6CC}"/>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3" name="Text Box 17">
          <a:extLst>
            <a:ext uri="{FF2B5EF4-FFF2-40B4-BE49-F238E27FC236}">
              <a16:creationId xmlns:a16="http://schemas.microsoft.com/office/drawing/2014/main" id="{F5761966-D920-4632-B4A7-EB933387348E}"/>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4" name="Text Box 18">
          <a:extLst>
            <a:ext uri="{FF2B5EF4-FFF2-40B4-BE49-F238E27FC236}">
              <a16:creationId xmlns:a16="http://schemas.microsoft.com/office/drawing/2014/main" id="{9FE45F99-0473-451F-B586-E2EBE0149977}"/>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5" name="Text Box 16">
          <a:extLst>
            <a:ext uri="{FF2B5EF4-FFF2-40B4-BE49-F238E27FC236}">
              <a16:creationId xmlns:a16="http://schemas.microsoft.com/office/drawing/2014/main" id="{A5210F59-2B93-4835-9F45-F5339B88F2E9}"/>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6" name="Text Box 17">
          <a:extLst>
            <a:ext uri="{FF2B5EF4-FFF2-40B4-BE49-F238E27FC236}">
              <a16:creationId xmlns:a16="http://schemas.microsoft.com/office/drawing/2014/main" id="{271DF02D-7AAA-4FAA-9A1F-F0D249FE69F8}"/>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7" name="Text Box 18">
          <a:extLst>
            <a:ext uri="{FF2B5EF4-FFF2-40B4-BE49-F238E27FC236}">
              <a16:creationId xmlns:a16="http://schemas.microsoft.com/office/drawing/2014/main" id="{4A91183C-7E0B-46F7-BFE2-B1B2BD82C98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8" name="Text Box 19">
          <a:extLst>
            <a:ext uri="{FF2B5EF4-FFF2-40B4-BE49-F238E27FC236}">
              <a16:creationId xmlns:a16="http://schemas.microsoft.com/office/drawing/2014/main" id="{BA25F0E7-945E-454A-942D-75B51CD62FAF}"/>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9" name="Text Box 16">
          <a:extLst>
            <a:ext uri="{FF2B5EF4-FFF2-40B4-BE49-F238E27FC236}">
              <a16:creationId xmlns:a16="http://schemas.microsoft.com/office/drawing/2014/main" id="{4B33EB35-E0D0-4A6E-9FF3-FC1584EC852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0" name="Text Box 17">
          <a:extLst>
            <a:ext uri="{FF2B5EF4-FFF2-40B4-BE49-F238E27FC236}">
              <a16:creationId xmlns:a16="http://schemas.microsoft.com/office/drawing/2014/main" id="{26C11A43-45DD-42E7-9AAA-28E0A974933E}"/>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1" name="Text Box 18">
          <a:extLst>
            <a:ext uri="{FF2B5EF4-FFF2-40B4-BE49-F238E27FC236}">
              <a16:creationId xmlns:a16="http://schemas.microsoft.com/office/drawing/2014/main" id="{04A9A7AC-4CE5-4E5A-86D3-404DBF5D00B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2" name="Text Box 19">
          <a:extLst>
            <a:ext uri="{FF2B5EF4-FFF2-40B4-BE49-F238E27FC236}">
              <a16:creationId xmlns:a16="http://schemas.microsoft.com/office/drawing/2014/main" id="{E171B3E1-9CC5-4EA1-8CFF-9A582B7D2C7D}"/>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1933" name="Text Box 15">
          <a:extLst>
            <a:ext uri="{FF2B5EF4-FFF2-40B4-BE49-F238E27FC236}">
              <a16:creationId xmlns:a16="http://schemas.microsoft.com/office/drawing/2014/main" id="{1F75A234-48ED-40E0-A3E8-6735067451B0}"/>
            </a:ext>
          </a:extLst>
        </xdr:cNvPr>
        <xdr:cNvSpPr txBox="1">
          <a:spLocks noChangeArrowheads="1"/>
        </xdr:cNvSpPr>
      </xdr:nvSpPr>
      <xdr:spPr bwMode="auto">
        <a:xfrm>
          <a:off x="4743450" y="45853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1934" name="Text Box 15">
          <a:extLst>
            <a:ext uri="{FF2B5EF4-FFF2-40B4-BE49-F238E27FC236}">
              <a16:creationId xmlns:a16="http://schemas.microsoft.com/office/drawing/2014/main" id="{3CA7DAEC-C6D8-41B1-9DE7-2C574A33ACF5}"/>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1935" name="Text Box 15">
          <a:extLst>
            <a:ext uri="{FF2B5EF4-FFF2-40B4-BE49-F238E27FC236}">
              <a16:creationId xmlns:a16="http://schemas.microsoft.com/office/drawing/2014/main" id="{33E8263D-2355-45AA-9D3F-ED729E29CFBC}"/>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1936" name="Text Box 15">
          <a:extLst>
            <a:ext uri="{FF2B5EF4-FFF2-40B4-BE49-F238E27FC236}">
              <a16:creationId xmlns:a16="http://schemas.microsoft.com/office/drawing/2014/main" id="{DD00DAA3-8466-4A19-8316-057E4CBC5350}"/>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1937" name="Text Box 15">
          <a:extLst>
            <a:ext uri="{FF2B5EF4-FFF2-40B4-BE49-F238E27FC236}">
              <a16:creationId xmlns:a16="http://schemas.microsoft.com/office/drawing/2014/main" id="{B5FCFABF-7CFD-43EA-A76A-BD0328D4C474}"/>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213632"/>
    <xdr:sp macro="" textlink="">
      <xdr:nvSpPr>
        <xdr:cNvPr id="1938" name="Text Box 15">
          <a:extLst>
            <a:ext uri="{FF2B5EF4-FFF2-40B4-BE49-F238E27FC236}">
              <a16:creationId xmlns:a16="http://schemas.microsoft.com/office/drawing/2014/main" id="{C76E8D11-716E-4C31-8C30-B1957D622583}"/>
            </a:ext>
          </a:extLst>
        </xdr:cNvPr>
        <xdr:cNvSpPr txBox="1">
          <a:spLocks noChangeArrowheads="1"/>
        </xdr:cNvSpPr>
      </xdr:nvSpPr>
      <xdr:spPr bwMode="auto">
        <a:xfrm>
          <a:off x="1436370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39" name="Text Box 16">
          <a:extLst>
            <a:ext uri="{FF2B5EF4-FFF2-40B4-BE49-F238E27FC236}">
              <a16:creationId xmlns:a16="http://schemas.microsoft.com/office/drawing/2014/main" id="{641734D2-1756-4196-9BE0-5569181F7404}"/>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0" name="Text Box 17">
          <a:extLst>
            <a:ext uri="{FF2B5EF4-FFF2-40B4-BE49-F238E27FC236}">
              <a16:creationId xmlns:a16="http://schemas.microsoft.com/office/drawing/2014/main" id="{20FE68C4-3F3F-438C-9A80-98569D7C7919}"/>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1" name="Text Box 18">
          <a:extLst>
            <a:ext uri="{FF2B5EF4-FFF2-40B4-BE49-F238E27FC236}">
              <a16:creationId xmlns:a16="http://schemas.microsoft.com/office/drawing/2014/main" id="{F04A8E0E-6866-4A6A-B63B-7260B1C28533}"/>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2" name="Text Box 19">
          <a:extLst>
            <a:ext uri="{FF2B5EF4-FFF2-40B4-BE49-F238E27FC236}">
              <a16:creationId xmlns:a16="http://schemas.microsoft.com/office/drawing/2014/main" id="{7F0D25AE-B72B-4521-9BEE-275A12900CC9}"/>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3" name="Text Box 16">
          <a:extLst>
            <a:ext uri="{FF2B5EF4-FFF2-40B4-BE49-F238E27FC236}">
              <a16:creationId xmlns:a16="http://schemas.microsoft.com/office/drawing/2014/main" id="{DA9AF137-113B-45A1-8BE4-FD405AF02486}"/>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4" name="Text Box 17">
          <a:extLst>
            <a:ext uri="{FF2B5EF4-FFF2-40B4-BE49-F238E27FC236}">
              <a16:creationId xmlns:a16="http://schemas.microsoft.com/office/drawing/2014/main" id="{B14A2F40-04E2-4BE9-A61C-06DEF11C15E8}"/>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5" name="Text Box 18">
          <a:extLst>
            <a:ext uri="{FF2B5EF4-FFF2-40B4-BE49-F238E27FC236}">
              <a16:creationId xmlns:a16="http://schemas.microsoft.com/office/drawing/2014/main" id="{BDE727BA-0E8D-4899-A40D-EC28A6BD77B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6" name="Text Box 19">
          <a:extLst>
            <a:ext uri="{FF2B5EF4-FFF2-40B4-BE49-F238E27FC236}">
              <a16:creationId xmlns:a16="http://schemas.microsoft.com/office/drawing/2014/main" id="{5CC936BE-E940-4483-86C0-3BEA6197EA4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7" name="Text Box 16">
          <a:extLst>
            <a:ext uri="{FF2B5EF4-FFF2-40B4-BE49-F238E27FC236}">
              <a16:creationId xmlns:a16="http://schemas.microsoft.com/office/drawing/2014/main" id="{1D4176B5-A5B0-482F-BB75-B788DBD2BA38}"/>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8" name="Text Box 17">
          <a:extLst>
            <a:ext uri="{FF2B5EF4-FFF2-40B4-BE49-F238E27FC236}">
              <a16:creationId xmlns:a16="http://schemas.microsoft.com/office/drawing/2014/main" id="{C16E2926-1FC4-4EE3-9052-A7CBC59003F9}"/>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9" name="Text Box 18">
          <a:extLst>
            <a:ext uri="{FF2B5EF4-FFF2-40B4-BE49-F238E27FC236}">
              <a16:creationId xmlns:a16="http://schemas.microsoft.com/office/drawing/2014/main" id="{DD85C8B9-6974-4598-84A6-68181D5DC280}"/>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50" name="Text Box 19">
          <a:extLst>
            <a:ext uri="{FF2B5EF4-FFF2-40B4-BE49-F238E27FC236}">
              <a16:creationId xmlns:a16="http://schemas.microsoft.com/office/drawing/2014/main" id="{A1437716-338E-4E6C-B2FE-4DA14497590B}"/>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1" name="Text Box 16">
          <a:extLst>
            <a:ext uri="{FF2B5EF4-FFF2-40B4-BE49-F238E27FC236}">
              <a16:creationId xmlns:a16="http://schemas.microsoft.com/office/drawing/2014/main" id="{3F553F00-BE5A-4937-B47C-FE98E72E657F}"/>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2" name="Text Box 17">
          <a:extLst>
            <a:ext uri="{FF2B5EF4-FFF2-40B4-BE49-F238E27FC236}">
              <a16:creationId xmlns:a16="http://schemas.microsoft.com/office/drawing/2014/main" id="{E0585AA6-504B-476C-A214-C9A9FBA8EB19}"/>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3" name="Text Box 18">
          <a:extLst>
            <a:ext uri="{FF2B5EF4-FFF2-40B4-BE49-F238E27FC236}">
              <a16:creationId xmlns:a16="http://schemas.microsoft.com/office/drawing/2014/main" id="{BAE9DD64-09B0-4CD8-8598-C7E4DF952452}"/>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4" name="Text Box 19">
          <a:extLst>
            <a:ext uri="{FF2B5EF4-FFF2-40B4-BE49-F238E27FC236}">
              <a16:creationId xmlns:a16="http://schemas.microsoft.com/office/drawing/2014/main" id="{2F881628-7706-452F-887E-7D9384EEBF23}"/>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5" name="Text Box 16">
          <a:extLst>
            <a:ext uri="{FF2B5EF4-FFF2-40B4-BE49-F238E27FC236}">
              <a16:creationId xmlns:a16="http://schemas.microsoft.com/office/drawing/2014/main" id="{59DC39DC-880E-4DAF-A7C7-663BE05BD82E}"/>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6" name="Text Box 17">
          <a:extLst>
            <a:ext uri="{FF2B5EF4-FFF2-40B4-BE49-F238E27FC236}">
              <a16:creationId xmlns:a16="http://schemas.microsoft.com/office/drawing/2014/main" id="{7F7B8A8C-780D-43BF-99EC-BE0B13FD6B31}"/>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7" name="Text Box 18">
          <a:extLst>
            <a:ext uri="{FF2B5EF4-FFF2-40B4-BE49-F238E27FC236}">
              <a16:creationId xmlns:a16="http://schemas.microsoft.com/office/drawing/2014/main" id="{21F0353F-7E37-485F-BD94-E5FF9765C3B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58" name="Text Box 16">
          <a:extLst>
            <a:ext uri="{FF2B5EF4-FFF2-40B4-BE49-F238E27FC236}">
              <a16:creationId xmlns:a16="http://schemas.microsoft.com/office/drawing/2014/main" id="{1AF1962C-2F7B-47DE-B720-340B5D9698C2}"/>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59" name="Text Box 17">
          <a:extLst>
            <a:ext uri="{FF2B5EF4-FFF2-40B4-BE49-F238E27FC236}">
              <a16:creationId xmlns:a16="http://schemas.microsoft.com/office/drawing/2014/main" id="{9BC7C9FF-7B61-4743-AEA5-7379A0E60BD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0" name="Text Box 18">
          <a:extLst>
            <a:ext uri="{FF2B5EF4-FFF2-40B4-BE49-F238E27FC236}">
              <a16:creationId xmlns:a16="http://schemas.microsoft.com/office/drawing/2014/main" id="{DB1A30E2-15DB-435D-AE48-7E54769E1406}"/>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1" name="Text Box 19">
          <a:extLst>
            <a:ext uri="{FF2B5EF4-FFF2-40B4-BE49-F238E27FC236}">
              <a16:creationId xmlns:a16="http://schemas.microsoft.com/office/drawing/2014/main" id="{1780F603-71C1-4296-9551-0DF20362BC78}"/>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2" name="Text Box 16">
          <a:extLst>
            <a:ext uri="{FF2B5EF4-FFF2-40B4-BE49-F238E27FC236}">
              <a16:creationId xmlns:a16="http://schemas.microsoft.com/office/drawing/2014/main" id="{110F735F-7AB1-4BAD-B0EC-FC975BC600CF}"/>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3" name="Text Box 17">
          <a:extLst>
            <a:ext uri="{FF2B5EF4-FFF2-40B4-BE49-F238E27FC236}">
              <a16:creationId xmlns:a16="http://schemas.microsoft.com/office/drawing/2014/main" id="{B963B4E1-F165-47DF-BBF8-806B7DA629E7}"/>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4" name="Text Box 18">
          <a:extLst>
            <a:ext uri="{FF2B5EF4-FFF2-40B4-BE49-F238E27FC236}">
              <a16:creationId xmlns:a16="http://schemas.microsoft.com/office/drawing/2014/main" id="{46952B31-949C-476D-BBD8-B0B3D07C636A}"/>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5" name="Text Box 19">
          <a:extLst>
            <a:ext uri="{FF2B5EF4-FFF2-40B4-BE49-F238E27FC236}">
              <a16:creationId xmlns:a16="http://schemas.microsoft.com/office/drawing/2014/main" id="{EAE99E75-A207-4E41-98EB-F73FCF08525D}"/>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6" name="Text Box 16">
          <a:extLst>
            <a:ext uri="{FF2B5EF4-FFF2-40B4-BE49-F238E27FC236}">
              <a16:creationId xmlns:a16="http://schemas.microsoft.com/office/drawing/2014/main" id="{77FB0631-CE08-4763-996C-53292E171EBF}"/>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7" name="Text Box 17">
          <a:extLst>
            <a:ext uri="{FF2B5EF4-FFF2-40B4-BE49-F238E27FC236}">
              <a16:creationId xmlns:a16="http://schemas.microsoft.com/office/drawing/2014/main" id="{B5BBDCFB-76F0-4339-AC8D-308CC7567314}"/>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8" name="Text Box 18">
          <a:extLst>
            <a:ext uri="{FF2B5EF4-FFF2-40B4-BE49-F238E27FC236}">
              <a16:creationId xmlns:a16="http://schemas.microsoft.com/office/drawing/2014/main" id="{206348B0-FA67-4B7E-8599-404BFD70B0D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9" name="Text Box 19">
          <a:extLst>
            <a:ext uri="{FF2B5EF4-FFF2-40B4-BE49-F238E27FC236}">
              <a16:creationId xmlns:a16="http://schemas.microsoft.com/office/drawing/2014/main" id="{A2237FC9-44D5-4B55-913E-DF76177F3981}"/>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61691"/>
    <xdr:sp macro="" textlink="">
      <xdr:nvSpPr>
        <xdr:cNvPr id="1970" name="Text Box 15">
          <a:extLst>
            <a:ext uri="{FF2B5EF4-FFF2-40B4-BE49-F238E27FC236}">
              <a16:creationId xmlns:a16="http://schemas.microsoft.com/office/drawing/2014/main" id="{CFF5681F-B961-4CE4-A333-3AF8A08F3038}"/>
            </a:ext>
          </a:extLst>
        </xdr:cNvPr>
        <xdr:cNvSpPr txBox="1">
          <a:spLocks noChangeArrowheads="1"/>
        </xdr:cNvSpPr>
      </xdr:nvSpPr>
      <xdr:spPr bwMode="auto">
        <a:xfrm>
          <a:off x="4743450" y="503110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1" name="Text Box 16">
          <a:extLst>
            <a:ext uri="{FF2B5EF4-FFF2-40B4-BE49-F238E27FC236}">
              <a16:creationId xmlns:a16="http://schemas.microsoft.com/office/drawing/2014/main" id="{C5C31054-18DA-476C-A4F2-78EDE4CA34BF}"/>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2" name="Text Box 17">
          <a:extLst>
            <a:ext uri="{FF2B5EF4-FFF2-40B4-BE49-F238E27FC236}">
              <a16:creationId xmlns:a16="http://schemas.microsoft.com/office/drawing/2014/main" id="{3D603925-2615-45CC-BD8F-A13D657FEC8F}"/>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3" name="Text Box 18">
          <a:extLst>
            <a:ext uri="{FF2B5EF4-FFF2-40B4-BE49-F238E27FC236}">
              <a16:creationId xmlns:a16="http://schemas.microsoft.com/office/drawing/2014/main" id="{E292F36C-B01C-43A5-986E-66B5992F469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4" name="Text Box 19">
          <a:extLst>
            <a:ext uri="{FF2B5EF4-FFF2-40B4-BE49-F238E27FC236}">
              <a16:creationId xmlns:a16="http://schemas.microsoft.com/office/drawing/2014/main" id="{838583CB-47BE-4029-ACA0-59A025BDEBCB}"/>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1975" name="Text Box 15">
          <a:extLst>
            <a:ext uri="{FF2B5EF4-FFF2-40B4-BE49-F238E27FC236}">
              <a16:creationId xmlns:a16="http://schemas.microsoft.com/office/drawing/2014/main" id="{DCD6CC8F-F32C-4E20-ADAF-09A5447FE2EA}"/>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6" name="Text Box 16">
          <a:extLst>
            <a:ext uri="{FF2B5EF4-FFF2-40B4-BE49-F238E27FC236}">
              <a16:creationId xmlns:a16="http://schemas.microsoft.com/office/drawing/2014/main" id="{22011CB5-C133-4995-82D7-595F177C7E8C}"/>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7" name="Text Box 17">
          <a:extLst>
            <a:ext uri="{FF2B5EF4-FFF2-40B4-BE49-F238E27FC236}">
              <a16:creationId xmlns:a16="http://schemas.microsoft.com/office/drawing/2014/main" id="{6B6DB837-E721-486B-865C-FB679936DDAE}"/>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8" name="Text Box 18">
          <a:extLst>
            <a:ext uri="{FF2B5EF4-FFF2-40B4-BE49-F238E27FC236}">
              <a16:creationId xmlns:a16="http://schemas.microsoft.com/office/drawing/2014/main" id="{E086FF61-4846-4570-8A4B-69835C0B813B}"/>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9" name="Text Box 19">
          <a:extLst>
            <a:ext uri="{FF2B5EF4-FFF2-40B4-BE49-F238E27FC236}">
              <a16:creationId xmlns:a16="http://schemas.microsoft.com/office/drawing/2014/main" id="{260D8151-1A28-4A64-B2F0-94E4CCFE87EE}"/>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1980" name="Text Box 15">
          <a:extLst>
            <a:ext uri="{FF2B5EF4-FFF2-40B4-BE49-F238E27FC236}">
              <a16:creationId xmlns:a16="http://schemas.microsoft.com/office/drawing/2014/main" id="{389D1C45-E47B-4A8E-BFD7-C181FD0B8E4A}"/>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119</xdr:row>
      <xdr:rowOff>504825</xdr:rowOff>
    </xdr:from>
    <xdr:ext cx="95250" cy="444014"/>
    <xdr:sp macro="" textlink="">
      <xdr:nvSpPr>
        <xdr:cNvPr id="1981" name="Text Box 15">
          <a:extLst>
            <a:ext uri="{FF2B5EF4-FFF2-40B4-BE49-F238E27FC236}">
              <a16:creationId xmlns:a16="http://schemas.microsoft.com/office/drawing/2014/main" id="{CB6788DD-E0BE-4041-A710-843BF5E1EB29}"/>
            </a:ext>
          </a:extLst>
        </xdr:cNvPr>
        <xdr:cNvSpPr txBox="1">
          <a:spLocks noChangeArrowheads="1"/>
        </xdr:cNvSpPr>
      </xdr:nvSpPr>
      <xdr:spPr bwMode="auto">
        <a:xfrm>
          <a:off x="4743450" y="49939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2" name="Text Box 16">
          <a:extLst>
            <a:ext uri="{FF2B5EF4-FFF2-40B4-BE49-F238E27FC236}">
              <a16:creationId xmlns:a16="http://schemas.microsoft.com/office/drawing/2014/main" id="{D86A969B-A632-49D8-BC47-F8A596B25DA3}"/>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3" name="Text Box 17">
          <a:extLst>
            <a:ext uri="{FF2B5EF4-FFF2-40B4-BE49-F238E27FC236}">
              <a16:creationId xmlns:a16="http://schemas.microsoft.com/office/drawing/2014/main" id="{B39E4A69-412B-4043-95D9-F6356BD490B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4" name="Text Box 18">
          <a:extLst>
            <a:ext uri="{FF2B5EF4-FFF2-40B4-BE49-F238E27FC236}">
              <a16:creationId xmlns:a16="http://schemas.microsoft.com/office/drawing/2014/main" id="{6BA8F659-46BF-409B-9631-90FB967B50F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5" name="Text Box 19">
          <a:extLst>
            <a:ext uri="{FF2B5EF4-FFF2-40B4-BE49-F238E27FC236}">
              <a16:creationId xmlns:a16="http://schemas.microsoft.com/office/drawing/2014/main" id="{E2C16218-5F21-437A-A8D2-0DE68647FDAF}"/>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1986" name="Text Box 15">
          <a:extLst>
            <a:ext uri="{FF2B5EF4-FFF2-40B4-BE49-F238E27FC236}">
              <a16:creationId xmlns:a16="http://schemas.microsoft.com/office/drawing/2014/main" id="{DDE030C0-B4CA-4E56-BED2-37CC6EF7D350}"/>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1987" name="Text Box 15">
          <a:extLst>
            <a:ext uri="{FF2B5EF4-FFF2-40B4-BE49-F238E27FC236}">
              <a16:creationId xmlns:a16="http://schemas.microsoft.com/office/drawing/2014/main" id="{B69DFB39-A79B-4417-B435-400806F685EC}"/>
            </a:ext>
          </a:extLst>
        </xdr:cNvPr>
        <xdr:cNvSpPr txBox="1">
          <a:spLocks noChangeArrowheads="1"/>
        </xdr:cNvSpPr>
      </xdr:nvSpPr>
      <xdr:spPr bwMode="auto">
        <a:xfrm>
          <a:off x="4743450" y="50311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119</xdr:row>
      <xdr:rowOff>504825</xdr:rowOff>
    </xdr:from>
    <xdr:ext cx="95250" cy="442269"/>
    <xdr:sp macro="" textlink="">
      <xdr:nvSpPr>
        <xdr:cNvPr id="1988" name="Text Box 15">
          <a:extLst>
            <a:ext uri="{FF2B5EF4-FFF2-40B4-BE49-F238E27FC236}">
              <a16:creationId xmlns:a16="http://schemas.microsoft.com/office/drawing/2014/main" id="{3885053D-8EDE-4A59-9844-02F18476A3D8}"/>
            </a:ext>
          </a:extLst>
        </xdr:cNvPr>
        <xdr:cNvSpPr txBox="1">
          <a:spLocks noChangeArrowheads="1"/>
        </xdr:cNvSpPr>
      </xdr:nvSpPr>
      <xdr:spPr bwMode="auto">
        <a:xfrm>
          <a:off x="14363700" y="49939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89" name="Text Box 16">
          <a:extLst>
            <a:ext uri="{FF2B5EF4-FFF2-40B4-BE49-F238E27FC236}">
              <a16:creationId xmlns:a16="http://schemas.microsoft.com/office/drawing/2014/main" id="{C213E242-A55B-4225-AFAA-A6D958E0423E}"/>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90" name="Text Box 17">
          <a:extLst>
            <a:ext uri="{FF2B5EF4-FFF2-40B4-BE49-F238E27FC236}">
              <a16:creationId xmlns:a16="http://schemas.microsoft.com/office/drawing/2014/main" id="{FCF8E21E-5A41-40CE-B887-8C6FE5C8C886}"/>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91" name="Text Box 18">
          <a:extLst>
            <a:ext uri="{FF2B5EF4-FFF2-40B4-BE49-F238E27FC236}">
              <a16:creationId xmlns:a16="http://schemas.microsoft.com/office/drawing/2014/main" id="{D9D1C106-97C3-407C-8867-7D47D429B662}"/>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213632"/>
    <xdr:sp macro="" textlink="">
      <xdr:nvSpPr>
        <xdr:cNvPr id="1992" name="Text Box 15">
          <a:extLst>
            <a:ext uri="{FF2B5EF4-FFF2-40B4-BE49-F238E27FC236}">
              <a16:creationId xmlns:a16="http://schemas.microsoft.com/office/drawing/2014/main" id="{D61FDDF0-1F07-41A5-A378-32223A76CE71}"/>
            </a:ext>
          </a:extLst>
        </xdr:cNvPr>
        <xdr:cNvSpPr txBox="1">
          <a:spLocks noChangeArrowheads="1"/>
        </xdr:cNvSpPr>
      </xdr:nvSpPr>
      <xdr:spPr bwMode="auto">
        <a:xfrm>
          <a:off x="1436370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3" name="Text Box 16">
          <a:extLst>
            <a:ext uri="{FF2B5EF4-FFF2-40B4-BE49-F238E27FC236}">
              <a16:creationId xmlns:a16="http://schemas.microsoft.com/office/drawing/2014/main" id="{E9C714D8-C9E0-4793-938E-AE61F240EABB}"/>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4" name="Text Box 17">
          <a:extLst>
            <a:ext uri="{FF2B5EF4-FFF2-40B4-BE49-F238E27FC236}">
              <a16:creationId xmlns:a16="http://schemas.microsoft.com/office/drawing/2014/main" id="{B65899F0-AAF5-4881-B327-796C4857FBDB}"/>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5" name="Text Box 18">
          <a:extLst>
            <a:ext uri="{FF2B5EF4-FFF2-40B4-BE49-F238E27FC236}">
              <a16:creationId xmlns:a16="http://schemas.microsoft.com/office/drawing/2014/main" id="{DDD9D004-9983-4054-B600-1DCBB03BCFBE}"/>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6" name="Text Box 19">
          <a:extLst>
            <a:ext uri="{FF2B5EF4-FFF2-40B4-BE49-F238E27FC236}">
              <a16:creationId xmlns:a16="http://schemas.microsoft.com/office/drawing/2014/main" id="{BCB79BEC-7FAF-4710-B05D-2AAA5C226FD4}"/>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7" name="Text Box 16">
          <a:extLst>
            <a:ext uri="{FF2B5EF4-FFF2-40B4-BE49-F238E27FC236}">
              <a16:creationId xmlns:a16="http://schemas.microsoft.com/office/drawing/2014/main" id="{A024DBD8-149D-4C04-923A-F7B0B6A49E91}"/>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8" name="Text Box 17">
          <a:extLst>
            <a:ext uri="{FF2B5EF4-FFF2-40B4-BE49-F238E27FC236}">
              <a16:creationId xmlns:a16="http://schemas.microsoft.com/office/drawing/2014/main" id="{7B60C9F0-C72C-4BE6-A044-7D4105726E4D}"/>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9" name="Text Box 18">
          <a:extLst>
            <a:ext uri="{FF2B5EF4-FFF2-40B4-BE49-F238E27FC236}">
              <a16:creationId xmlns:a16="http://schemas.microsoft.com/office/drawing/2014/main" id="{6E6887E4-D4DC-4492-B330-AE9DC806B759}"/>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00" name="Text Box 19">
          <a:extLst>
            <a:ext uri="{FF2B5EF4-FFF2-40B4-BE49-F238E27FC236}">
              <a16:creationId xmlns:a16="http://schemas.microsoft.com/office/drawing/2014/main" id="{AD2505A7-BC60-4E4C-AA3D-13BEE423C8FF}"/>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1" name="Text Box 16">
          <a:extLst>
            <a:ext uri="{FF2B5EF4-FFF2-40B4-BE49-F238E27FC236}">
              <a16:creationId xmlns:a16="http://schemas.microsoft.com/office/drawing/2014/main" id="{ECD2BEE5-FDD4-4D71-9AD0-779AE182BED4}"/>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2" name="Text Box 17">
          <a:extLst>
            <a:ext uri="{FF2B5EF4-FFF2-40B4-BE49-F238E27FC236}">
              <a16:creationId xmlns:a16="http://schemas.microsoft.com/office/drawing/2014/main" id="{AA52F757-6393-4D52-B3D6-04E3358D9FE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3" name="Text Box 18">
          <a:extLst>
            <a:ext uri="{FF2B5EF4-FFF2-40B4-BE49-F238E27FC236}">
              <a16:creationId xmlns:a16="http://schemas.microsoft.com/office/drawing/2014/main" id="{89C34799-D13F-401D-848C-3AB325C383A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4" name="Text Box 19">
          <a:extLst>
            <a:ext uri="{FF2B5EF4-FFF2-40B4-BE49-F238E27FC236}">
              <a16:creationId xmlns:a16="http://schemas.microsoft.com/office/drawing/2014/main" id="{8DEF041D-8A0B-4161-B0B1-ADC049CDB707}"/>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5" name="Text Box 16">
          <a:extLst>
            <a:ext uri="{FF2B5EF4-FFF2-40B4-BE49-F238E27FC236}">
              <a16:creationId xmlns:a16="http://schemas.microsoft.com/office/drawing/2014/main" id="{EE53BE57-01F4-46FA-A4E5-8C1B399281EE}"/>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6" name="Text Box 17">
          <a:extLst>
            <a:ext uri="{FF2B5EF4-FFF2-40B4-BE49-F238E27FC236}">
              <a16:creationId xmlns:a16="http://schemas.microsoft.com/office/drawing/2014/main" id="{02D60FC6-75C7-4EE5-A26C-53E0EB1EC68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7" name="Text Box 18">
          <a:extLst>
            <a:ext uri="{FF2B5EF4-FFF2-40B4-BE49-F238E27FC236}">
              <a16:creationId xmlns:a16="http://schemas.microsoft.com/office/drawing/2014/main" id="{3981D5C2-06DC-4C06-B1D1-E74C18F75A51}"/>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8" name="Text Box 19">
          <a:extLst>
            <a:ext uri="{FF2B5EF4-FFF2-40B4-BE49-F238E27FC236}">
              <a16:creationId xmlns:a16="http://schemas.microsoft.com/office/drawing/2014/main" id="{AC03C44B-9F29-45BE-8B7D-1C177A33AD57}"/>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09" name="Text Box 16">
          <a:extLst>
            <a:ext uri="{FF2B5EF4-FFF2-40B4-BE49-F238E27FC236}">
              <a16:creationId xmlns:a16="http://schemas.microsoft.com/office/drawing/2014/main" id="{000128BD-330D-499E-80C7-22F2C442716E}"/>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0" name="Text Box 17">
          <a:extLst>
            <a:ext uri="{FF2B5EF4-FFF2-40B4-BE49-F238E27FC236}">
              <a16:creationId xmlns:a16="http://schemas.microsoft.com/office/drawing/2014/main" id="{8EA4AC64-164A-4A57-90EB-35946A50A6C4}"/>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1" name="Text Box 18">
          <a:extLst>
            <a:ext uri="{FF2B5EF4-FFF2-40B4-BE49-F238E27FC236}">
              <a16:creationId xmlns:a16="http://schemas.microsoft.com/office/drawing/2014/main" id="{9178DE16-7F9E-47CA-8AF6-6CCEEDF55E5C}"/>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2" name="Text Box 19">
          <a:extLst>
            <a:ext uri="{FF2B5EF4-FFF2-40B4-BE49-F238E27FC236}">
              <a16:creationId xmlns:a16="http://schemas.microsoft.com/office/drawing/2014/main" id="{B6D38BD1-B146-4549-9314-F0D6FCB4E02D}"/>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3" name="Text Box 16">
          <a:extLst>
            <a:ext uri="{FF2B5EF4-FFF2-40B4-BE49-F238E27FC236}">
              <a16:creationId xmlns:a16="http://schemas.microsoft.com/office/drawing/2014/main" id="{A4A26EAD-D19C-4E09-BE75-4A0A8498A672}"/>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4" name="Text Box 17">
          <a:extLst>
            <a:ext uri="{FF2B5EF4-FFF2-40B4-BE49-F238E27FC236}">
              <a16:creationId xmlns:a16="http://schemas.microsoft.com/office/drawing/2014/main" id="{D9ED973D-C1E0-4FFD-BBF1-F9C59875B7CE}"/>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5" name="Text Box 18">
          <a:extLst>
            <a:ext uri="{FF2B5EF4-FFF2-40B4-BE49-F238E27FC236}">
              <a16:creationId xmlns:a16="http://schemas.microsoft.com/office/drawing/2014/main" id="{73106C45-61DA-4915-92C7-A1D187DEEC07}"/>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6" name="Text Box 19">
          <a:extLst>
            <a:ext uri="{FF2B5EF4-FFF2-40B4-BE49-F238E27FC236}">
              <a16:creationId xmlns:a16="http://schemas.microsoft.com/office/drawing/2014/main" id="{9FE1C8EE-D361-415C-91B2-37A2714B0C3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7" name="Text Box 16">
          <a:extLst>
            <a:ext uri="{FF2B5EF4-FFF2-40B4-BE49-F238E27FC236}">
              <a16:creationId xmlns:a16="http://schemas.microsoft.com/office/drawing/2014/main" id="{98B16CFA-9329-4AEE-87A9-5121D7E5847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8" name="Text Box 17">
          <a:extLst>
            <a:ext uri="{FF2B5EF4-FFF2-40B4-BE49-F238E27FC236}">
              <a16:creationId xmlns:a16="http://schemas.microsoft.com/office/drawing/2014/main" id="{524677F7-9A8D-474C-BFFE-BDD983907B14}"/>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9" name="Text Box 18">
          <a:extLst>
            <a:ext uri="{FF2B5EF4-FFF2-40B4-BE49-F238E27FC236}">
              <a16:creationId xmlns:a16="http://schemas.microsoft.com/office/drawing/2014/main" id="{A27A45FB-8883-480F-8488-60D7746EC6C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0" name="Text Box 16">
          <a:extLst>
            <a:ext uri="{FF2B5EF4-FFF2-40B4-BE49-F238E27FC236}">
              <a16:creationId xmlns:a16="http://schemas.microsoft.com/office/drawing/2014/main" id="{9F0B3634-2E63-43AF-940F-6D6F086A380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1" name="Text Box 17">
          <a:extLst>
            <a:ext uri="{FF2B5EF4-FFF2-40B4-BE49-F238E27FC236}">
              <a16:creationId xmlns:a16="http://schemas.microsoft.com/office/drawing/2014/main" id="{84D18078-30A5-419C-9817-44AEC3A90055}"/>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2" name="Text Box 18">
          <a:extLst>
            <a:ext uri="{FF2B5EF4-FFF2-40B4-BE49-F238E27FC236}">
              <a16:creationId xmlns:a16="http://schemas.microsoft.com/office/drawing/2014/main" id="{D032703C-8EEB-425E-9ECC-C34D23E4676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3" name="Text Box 19">
          <a:extLst>
            <a:ext uri="{FF2B5EF4-FFF2-40B4-BE49-F238E27FC236}">
              <a16:creationId xmlns:a16="http://schemas.microsoft.com/office/drawing/2014/main" id="{C91B2AC6-1061-470C-8D33-27C564928FAC}"/>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4" name="Text Box 16">
          <a:extLst>
            <a:ext uri="{FF2B5EF4-FFF2-40B4-BE49-F238E27FC236}">
              <a16:creationId xmlns:a16="http://schemas.microsoft.com/office/drawing/2014/main" id="{B1661785-64D2-4242-A97F-DA4319548D37}"/>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5" name="Text Box 17">
          <a:extLst>
            <a:ext uri="{FF2B5EF4-FFF2-40B4-BE49-F238E27FC236}">
              <a16:creationId xmlns:a16="http://schemas.microsoft.com/office/drawing/2014/main" id="{36E74383-A3F7-421C-832D-91B143186A49}"/>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6" name="Text Box 18">
          <a:extLst>
            <a:ext uri="{FF2B5EF4-FFF2-40B4-BE49-F238E27FC236}">
              <a16:creationId xmlns:a16="http://schemas.microsoft.com/office/drawing/2014/main" id="{25BB1FB3-D818-48D9-890E-0A1579FD2F99}"/>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7" name="Text Box 19">
          <a:extLst>
            <a:ext uri="{FF2B5EF4-FFF2-40B4-BE49-F238E27FC236}">
              <a16:creationId xmlns:a16="http://schemas.microsoft.com/office/drawing/2014/main" id="{26DA0494-6391-48CD-92AB-7996CB1A40F3}"/>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28" name="Text Box 16">
          <a:extLst>
            <a:ext uri="{FF2B5EF4-FFF2-40B4-BE49-F238E27FC236}">
              <a16:creationId xmlns:a16="http://schemas.microsoft.com/office/drawing/2014/main" id="{7FB0629D-DF5D-4FE5-94BF-63C29FCCBC5C}"/>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29" name="Text Box 17">
          <a:extLst>
            <a:ext uri="{FF2B5EF4-FFF2-40B4-BE49-F238E27FC236}">
              <a16:creationId xmlns:a16="http://schemas.microsoft.com/office/drawing/2014/main" id="{4B46B86C-73A1-4797-8ADD-7B9BFA7D238A}"/>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0" name="Text Box 18">
          <a:extLst>
            <a:ext uri="{FF2B5EF4-FFF2-40B4-BE49-F238E27FC236}">
              <a16:creationId xmlns:a16="http://schemas.microsoft.com/office/drawing/2014/main" id="{1D1DFB83-2EB4-4FE2-9D6E-F932389BCE1E}"/>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1" name="Text Box 19">
          <a:extLst>
            <a:ext uri="{FF2B5EF4-FFF2-40B4-BE49-F238E27FC236}">
              <a16:creationId xmlns:a16="http://schemas.microsoft.com/office/drawing/2014/main" id="{8C07C6BD-5C5F-4B6D-BBBA-56AA6088F2F6}"/>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2" name="Text Box 16">
          <a:extLst>
            <a:ext uri="{FF2B5EF4-FFF2-40B4-BE49-F238E27FC236}">
              <a16:creationId xmlns:a16="http://schemas.microsoft.com/office/drawing/2014/main" id="{D3E8454C-F088-4AC5-A046-A478BC3DEF11}"/>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3" name="Text Box 17">
          <a:extLst>
            <a:ext uri="{FF2B5EF4-FFF2-40B4-BE49-F238E27FC236}">
              <a16:creationId xmlns:a16="http://schemas.microsoft.com/office/drawing/2014/main" id="{0628398A-938F-41A0-AC13-9033AAF81ACA}"/>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4" name="Text Box 18">
          <a:extLst>
            <a:ext uri="{FF2B5EF4-FFF2-40B4-BE49-F238E27FC236}">
              <a16:creationId xmlns:a16="http://schemas.microsoft.com/office/drawing/2014/main" id="{118B4AE2-4749-4CCA-AB38-AA32C5219300}"/>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5" name="Text Box 19">
          <a:extLst>
            <a:ext uri="{FF2B5EF4-FFF2-40B4-BE49-F238E27FC236}">
              <a16:creationId xmlns:a16="http://schemas.microsoft.com/office/drawing/2014/main" id="{8FFE1E31-2C8B-437F-9291-ACF8B3651530}"/>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2036" name="Text Box 15">
          <a:extLst>
            <a:ext uri="{FF2B5EF4-FFF2-40B4-BE49-F238E27FC236}">
              <a16:creationId xmlns:a16="http://schemas.microsoft.com/office/drawing/2014/main" id="{A0FEE325-172F-47AD-B10C-6CDF9E89E2D6}"/>
            </a:ext>
          </a:extLst>
        </xdr:cNvPr>
        <xdr:cNvSpPr txBox="1">
          <a:spLocks noChangeArrowheads="1"/>
        </xdr:cNvSpPr>
      </xdr:nvSpPr>
      <xdr:spPr bwMode="auto">
        <a:xfrm>
          <a:off x="4743450" y="10934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7" name="Text Box 16">
          <a:extLst>
            <a:ext uri="{FF2B5EF4-FFF2-40B4-BE49-F238E27FC236}">
              <a16:creationId xmlns:a16="http://schemas.microsoft.com/office/drawing/2014/main" id="{8B0713F2-BCAE-4F77-92DE-38750004058F}"/>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8" name="Text Box 17">
          <a:extLst>
            <a:ext uri="{FF2B5EF4-FFF2-40B4-BE49-F238E27FC236}">
              <a16:creationId xmlns:a16="http://schemas.microsoft.com/office/drawing/2014/main" id="{6C372529-11D5-484D-A323-93DBC0CEA515}"/>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9" name="Text Box 18">
          <a:extLst>
            <a:ext uri="{FF2B5EF4-FFF2-40B4-BE49-F238E27FC236}">
              <a16:creationId xmlns:a16="http://schemas.microsoft.com/office/drawing/2014/main" id="{6F95CCE3-F459-490C-A28F-C2E88AB16DBE}"/>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40" name="Text Box 19">
          <a:extLst>
            <a:ext uri="{FF2B5EF4-FFF2-40B4-BE49-F238E27FC236}">
              <a16:creationId xmlns:a16="http://schemas.microsoft.com/office/drawing/2014/main" id="{688DE44D-AF1A-45EF-99A3-3FF4BA23F39C}"/>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41" name="Text Box 16">
          <a:extLst>
            <a:ext uri="{FF2B5EF4-FFF2-40B4-BE49-F238E27FC236}">
              <a16:creationId xmlns:a16="http://schemas.microsoft.com/office/drawing/2014/main" id="{E1774758-059F-4EDA-A775-3599F0990842}"/>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42" name="Text Box 17">
          <a:extLst>
            <a:ext uri="{FF2B5EF4-FFF2-40B4-BE49-F238E27FC236}">
              <a16:creationId xmlns:a16="http://schemas.microsoft.com/office/drawing/2014/main" id="{47B51EFD-2FC0-4AA9-B2C1-7B5F8F02B33A}"/>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15875</xdr:rowOff>
    </xdr:from>
    <xdr:ext cx="95250" cy="171450"/>
    <xdr:sp macro="" textlink="">
      <xdr:nvSpPr>
        <xdr:cNvPr id="2043" name="Text Box 18">
          <a:extLst>
            <a:ext uri="{FF2B5EF4-FFF2-40B4-BE49-F238E27FC236}">
              <a16:creationId xmlns:a16="http://schemas.microsoft.com/office/drawing/2014/main" id="{A4875ECD-24FA-4CE3-A9AF-4F5B64B96072}"/>
            </a:ext>
          </a:extLst>
        </xdr:cNvPr>
        <xdr:cNvSpPr txBox="1">
          <a:spLocks noChangeArrowheads="1"/>
        </xdr:cNvSpPr>
      </xdr:nvSpPr>
      <xdr:spPr bwMode="auto">
        <a:xfrm>
          <a:off x="14355762" y="1206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4" name="Text Box 16">
          <a:extLst>
            <a:ext uri="{FF2B5EF4-FFF2-40B4-BE49-F238E27FC236}">
              <a16:creationId xmlns:a16="http://schemas.microsoft.com/office/drawing/2014/main" id="{3AAE127A-6220-40D1-9597-CACB96EF43F1}"/>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5" name="Text Box 17">
          <a:extLst>
            <a:ext uri="{FF2B5EF4-FFF2-40B4-BE49-F238E27FC236}">
              <a16:creationId xmlns:a16="http://schemas.microsoft.com/office/drawing/2014/main" id="{538250CD-C2D9-48C6-BD48-45AC804A4DE7}"/>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6" name="Text Box 18">
          <a:extLst>
            <a:ext uri="{FF2B5EF4-FFF2-40B4-BE49-F238E27FC236}">
              <a16:creationId xmlns:a16="http://schemas.microsoft.com/office/drawing/2014/main" id="{D36CABCC-E566-427C-888C-B792B3017DB2}"/>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7" name="Text Box 19">
          <a:extLst>
            <a:ext uri="{FF2B5EF4-FFF2-40B4-BE49-F238E27FC236}">
              <a16:creationId xmlns:a16="http://schemas.microsoft.com/office/drawing/2014/main" id="{42C3730A-092A-4D52-96B3-E42234D0FCE0}"/>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8" name="Text Box 16">
          <a:extLst>
            <a:ext uri="{FF2B5EF4-FFF2-40B4-BE49-F238E27FC236}">
              <a16:creationId xmlns:a16="http://schemas.microsoft.com/office/drawing/2014/main" id="{9CFA23D9-45C3-4817-9634-7D703EFE8764}"/>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56743"/>
    <xdr:sp macro="" textlink="">
      <xdr:nvSpPr>
        <xdr:cNvPr id="2049" name="Text Box 15">
          <a:extLst>
            <a:ext uri="{FF2B5EF4-FFF2-40B4-BE49-F238E27FC236}">
              <a16:creationId xmlns:a16="http://schemas.microsoft.com/office/drawing/2014/main" id="{11C9EFD3-58D9-421E-8F0D-3EEED9396037}"/>
            </a:ext>
          </a:extLst>
        </xdr:cNvPr>
        <xdr:cNvSpPr txBox="1">
          <a:spLocks noChangeArrowheads="1"/>
        </xdr:cNvSpPr>
      </xdr:nvSpPr>
      <xdr:spPr bwMode="auto">
        <a:xfrm>
          <a:off x="4743450" y="12420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442269"/>
    <xdr:sp macro="" textlink="">
      <xdr:nvSpPr>
        <xdr:cNvPr id="2050" name="Text Box 15">
          <a:extLst>
            <a:ext uri="{FF2B5EF4-FFF2-40B4-BE49-F238E27FC236}">
              <a16:creationId xmlns:a16="http://schemas.microsoft.com/office/drawing/2014/main" id="{264ED3AA-1CA8-4660-8F41-69D965B44F2A}"/>
            </a:ext>
          </a:extLst>
        </xdr:cNvPr>
        <xdr:cNvSpPr txBox="1">
          <a:spLocks noChangeArrowheads="1"/>
        </xdr:cNvSpPr>
      </xdr:nvSpPr>
      <xdr:spPr bwMode="auto">
        <a:xfrm>
          <a:off x="14363700" y="12420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2051" name="Text Box 15">
          <a:extLst>
            <a:ext uri="{FF2B5EF4-FFF2-40B4-BE49-F238E27FC236}">
              <a16:creationId xmlns:a16="http://schemas.microsoft.com/office/drawing/2014/main" id="{B34C8F3B-16EA-469D-B5CA-54850EECE59D}"/>
            </a:ext>
          </a:extLst>
        </xdr:cNvPr>
        <xdr:cNvSpPr txBox="1">
          <a:spLocks noChangeArrowheads="1"/>
        </xdr:cNvSpPr>
      </xdr:nvSpPr>
      <xdr:spPr bwMode="auto">
        <a:xfrm>
          <a:off x="474345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2052" name="Text Box 15">
          <a:extLst>
            <a:ext uri="{FF2B5EF4-FFF2-40B4-BE49-F238E27FC236}">
              <a16:creationId xmlns:a16="http://schemas.microsoft.com/office/drawing/2014/main" id="{CB76D923-100A-4EDC-8388-2D19D085F6EB}"/>
            </a:ext>
          </a:extLst>
        </xdr:cNvPr>
        <xdr:cNvSpPr txBox="1">
          <a:spLocks noChangeArrowheads="1"/>
        </xdr:cNvSpPr>
      </xdr:nvSpPr>
      <xdr:spPr bwMode="auto">
        <a:xfrm>
          <a:off x="4743450" y="12420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213632"/>
    <xdr:sp macro="" textlink="">
      <xdr:nvSpPr>
        <xdr:cNvPr id="2053" name="Text Box 15">
          <a:extLst>
            <a:ext uri="{FF2B5EF4-FFF2-40B4-BE49-F238E27FC236}">
              <a16:creationId xmlns:a16="http://schemas.microsoft.com/office/drawing/2014/main" id="{2A6F4F8A-EFCA-46B8-99B6-767406E26395}"/>
            </a:ext>
          </a:extLst>
        </xdr:cNvPr>
        <xdr:cNvSpPr txBox="1">
          <a:spLocks noChangeArrowheads="1"/>
        </xdr:cNvSpPr>
      </xdr:nvSpPr>
      <xdr:spPr bwMode="auto">
        <a:xfrm>
          <a:off x="1436370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4" name="Text Box 16">
          <a:extLst>
            <a:ext uri="{FF2B5EF4-FFF2-40B4-BE49-F238E27FC236}">
              <a16:creationId xmlns:a16="http://schemas.microsoft.com/office/drawing/2014/main" id="{F2B0AD8F-4E3D-4098-A288-2AC198913F1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5" name="Text Box 17">
          <a:extLst>
            <a:ext uri="{FF2B5EF4-FFF2-40B4-BE49-F238E27FC236}">
              <a16:creationId xmlns:a16="http://schemas.microsoft.com/office/drawing/2014/main" id="{2C048A96-9665-4D71-9638-5C12906DB9DA}"/>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6" name="Text Box 18">
          <a:extLst>
            <a:ext uri="{FF2B5EF4-FFF2-40B4-BE49-F238E27FC236}">
              <a16:creationId xmlns:a16="http://schemas.microsoft.com/office/drawing/2014/main" id="{524F8803-B420-44D3-9DC1-8C82F2F44C83}"/>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7" name="Text Box 19">
          <a:extLst>
            <a:ext uri="{FF2B5EF4-FFF2-40B4-BE49-F238E27FC236}">
              <a16:creationId xmlns:a16="http://schemas.microsoft.com/office/drawing/2014/main" id="{5848C4AD-15A3-4723-B2E4-1D3113C83E6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58" name="Text Box 16">
          <a:extLst>
            <a:ext uri="{FF2B5EF4-FFF2-40B4-BE49-F238E27FC236}">
              <a16:creationId xmlns:a16="http://schemas.microsoft.com/office/drawing/2014/main" id="{ACE1E10B-FD1A-41E2-B012-CA5E41DC5A8B}"/>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59" name="Text Box 17">
          <a:extLst>
            <a:ext uri="{FF2B5EF4-FFF2-40B4-BE49-F238E27FC236}">
              <a16:creationId xmlns:a16="http://schemas.microsoft.com/office/drawing/2014/main" id="{F69090C4-EF90-4213-B393-D799ABB0CD67}"/>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60" name="Text Box 18">
          <a:extLst>
            <a:ext uri="{FF2B5EF4-FFF2-40B4-BE49-F238E27FC236}">
              <a16:creationId xmlns:a16="http://schemas.microsoft.com/office/drawing/2014/main" id="{B6D10483-AC38-4D74-AF2C-07C3E03368D1}"/>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61" name="Text Box 19">
          <a:extLst>
            <a:ext uri="{FF2B5EF4-FFF2-40B4-BE49-F238E27FC236}">
              <a16:creationId xmlns:a16="http://schemas.microsoft.com/office/drawing/2014/main" id="{F026B31E-5665-472E-A713-6305590C866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2" name="Text Box 16">
          <a:extLst>
            <a:ext uri="{FF2B5EF4-FFF2-40B4-BE49-F238E27FC236}">
              <a16:creationId xmlns:a16="http://schemas.microsoft.com/office/drawing/2014/main" id="{5B3ADB59-61CF-4265-BCA7-37D864E402F7}"/>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3" name="Text Box 17">
          <a:extLst>
            <a:ext uri="{FF2B5EF4-FFF2-40B4-BE49-F238E27FC236}">
              <a16:creationId xmlns:a16="http://schemas.microsoft.com/office/drawing/2014/main" id="{EE0B8C49-91BF-4019-BEA4-0328EF9B5EE3}"/>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4" name="Text Box 18">
          <a:extLst>
            <a:ext uri="{FF2B5EF4-FFF2-40B4-BE49-F238E27FC236}">
              <a16:creationId xmlns:a16="http://schemas.microsoft.com/office/drawing/2014/main" id="{DFB83586-2661-4B6A-BB24-E87BCEF2C168}"/>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5" name="Text Box 19">
          <a:extLst>
            <a:ext uri="{FF2B5EF4-FFF2-40B4-BE49-F238E27FC236}">
              <a16:creationId xmlns:a16="http://schemas.microsoft.com/office/drawing/2014/main" id="{FAA88D40-A6A0-4DC1-8174-B095BDFF6DC3}"/>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066" name="Text Box 15">
          <a:extLst>
            <a:ext uri="{FF2B5EF4-FFF2-40B4-BE49-F238E27FC236}">
              <a16:creationId xmlns:a16="http://schemas.microsoft.com/office/drawing/2014/main" id="{BDAA51BE-2E40-4712-A946-D091B6F36FDF}"/>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7" name="Text Box 16">
          <a:extLst>
            <a:ext uri="{FF2B5EF4-FFF2-40B4-BE49-F238E27FC236}">
              <a16:creationId xmlns:a16="http://schemas.microsoft.com/office/drawing/2014/main" id="{1B21EE0C-304F-4F78-BCCE-C1DAED892343}"/>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8" name="Text Box 17">
          <a:extLst>
            <a:ext uri="{FF2B5EF4-FFF2-40B4-BE49-F238E27FC236}">
              <a16:creationId xmlns:a16="http://schemas.microsoft.com/office/drawing/2014/main" id="{9C49F72D-2098-4EFD-A8B2-FB961B952535}"/>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9" name="Text Box 18">
          <a:extLst>
            <a:ext uri="{FF2B5EF4-FFF2-40B4-BE49-F238E27FC236}">
              <a16:creationId xmlns:a16="http://schemas.microsoft.com/office/drawing/2014/main" id="{A28976CE-2388-4ED4-B299-052BD0916D88}"/>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70" name="Text Box 19">
          <a:extLst>
            <a:ext uri="{FF2B5EF4-FFF2-40B4-BE49-F238E27FC236}">
              <a16:creationId xmlns:a16="http://schemas.microsoft.com/office/drawing/2014/main" id="{C3188C9C-70C0-4D0A-9AB0-C31602169135}"/>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20</xdr:row>
      <xdr:rowOff>504825</xdr:rowOff>
    </xdr:from>
    <xdr:ext cx="95250" cy="442269"/>
    <xdr:sp macro="" textlink="">
      <xdr:nvSpPr>
        <xdr:cNvPr id="2071" name="Text Box 15">
          <a:extLst>
            <a:ext uri="{FF2B5EF4-FFF2-40B4-BE49-F238E27FC236}">
              <a16:creationId xmlns:a16="http://schemas.microsoft.com/office/drawing/2014/main" id="{402DFE85-CA5A-4451-9BD4-3928A46C6489}"/>
            </a:ext>
          </a:extLst>
        </xdr:cNvPr>
        <xdr:cNvSpPr txBox="1">
          <a:spLocks noChangeArrowheads="1"/>
        </xdr:cNvSpPr>
      </xdr:nvSpPr>
      <xdr:spPr bwMode="auto">
        <a:xfrm>
          <a:off x="14363700" y="13163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2" name="Text Box 16">
          <a:extLst>
            <a:ext uri="{FF2B5EF4-FFF2-40B4-BE49-F238E27FC236}">
              <a16:creationId xmlns:a16="http://schemas.microsoft.com/office/drawing/2014/main" id="{8ADBF9DB-FFE4-47D5-89C6-BC7FFAA877AB}"/>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3" name="Text Box 17">
          <a:extLst>
            <a:ext uri="{FF2B5EF4-FFF2-40B4-BE49-F238E27FC236}">
              <a16:creationId xmlns:a16="http://schemas.microsoft.com/office/drawing/2014/main" id="{31F16785-42C1-45A4-B82D-7C5CA512325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4" name="Text Box 18">
          <a:extLst>
            <a:ext uri="{FF2B5EF4-FFF2-40B4-BE49-F238E27FC236}">
              <a16:creationId xmlns:a16="http://schemas.microsoft.com/office/drawing/2014/main" id="{8B8E757F-F9C2-45A2-A8B8-FB4D865580DC}"/>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5" name="Text Box 16">
          <a:extLst>
            <a:ext uri="{FF2B5EF4-FFF2-40B4-BE49-F238E27FC236}">
              <a16:creationId xmlns:a16="http://schemas.microsoft.com/office/drawing/2014/main" id="{0B589645-A107-4857-80DA-8EA59B7D0769}"/>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6" name="Text Box 17">
          <a:extLst>
            <a:ext uri="{FF2B5EF4-FFF2-40B4-BE49-F238E27FC236}">
              <a16:creationId xmlns:a16="http://schemas.microsoft.com/office/drawing/2014/main" id="{6D68EDD5-56D1-4CBF-84A0-A5DD295BCB70}"/>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7" name="Text Box 18">
          <a:extLst>
            <a:ext uri="{FF2B5EF4-FFF2-40B4-BE49-F238E27FC236}">
              <a16:creationId xmlns:a16="http://schemas.microsoft.com/office/drawing/2014/main" id="{72FF8148-A186-470A-A6FC-00D9487C974B}"/>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8" name="Text Box 19">
          <a:extLst>
            <a:ext uri="{FF2B5EF4-FFF2-40B4-BE49-F238E27FC236}">
              <a16:creationId xmlns:a16="http://schemas.microsoft.com/office/drawing/2014/main" id="{7D848608-5605-42CC-9961-7C50B7CA3519}"/>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9" name="Text Box 16">
          <a:extLst>
            <a:ext uri="{FF2B5EF4-FFF2-40B4-BE49-F238E27FC236}">
              <a16:creationId xmlns:a16="http://schemas.microsoft.com/office/drawing/2014/main" id="{B8E852A7-3A52-4CA1-A292-845E8380C766}"/>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80" name="Text Box 17">
          <a:extLst>
            <a:ext uri="{FF2B5EF4-FFF2-40B4-BE49-F238E27FC236}">
              <a16:creationId xmlns:a16="http://schemas.microsoft.com/office/drawing/2014/main" id="{B90A1BAD-3B80-4654-9F3C-6011AEDD524A}"/>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81" name="Text Box 18">
          <a:extLst>
            <a:ext uri="{FF2B5EF4-FFF2-40B4-BE49-F238E27FC236}">
              <a16:creationId xmlns:a16="http://schemas.microsoft.com/office/drawing/2014/main" id="{59A0294F-1A0E-4EDB-8721-7B9E1B826E6D}"/>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170392</xdr:rowOff>
    </xdr:from>
    <xdr:ext cx="95250" cy="213632"/>
    <xdr:sp macro="" textlink="">
      <xdr:nvSpPr>
        <xdr:cNvPr id="2082" name="Text Box 15">
          <a:extLst>
            <a:ext uri="{FF2B5EF4-FFF2-40B4-BE49-F238E27FC236}">
              <a16:creationId xmlns:a16="http://schemas.microsoft.com/office/drawing/2014/main" id="{B098AB94-ABBD-4A26-A63F-6EB79C7A0E71}"/>
            </a:ext>
          </a:extLst>
        </xdr:cNvPr>
        <xdr:cNvSpPr txBox="1">
          <a:spLocks noChangeArrowheads="1"/>
        </xdr:cNvSpPr>
      </xdr:nvSpPr>
      <xdr:spPr bwMode="auto">
        <a:xfrm>
          <a:off x="14392275" y="144483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3" name="Text Box 16">
          <a:extLst>
            <a:ext uri="{FF2B5EF4-FFF2-40B4-BE49-F238E27FC236}">
              <a16:creationId xmlns:a16="http://schemas.microsoft.com/office/drawing/2014/main" id="{331D6A7C-6117-4B72-9CBF-719BFDDF57B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4" name="Text Box 17">
          <a:extLst>
            <a:ext uri="{FF2B5EF4-FFF2-40B4-BE49-F238E27FC236}">
              <a16:creationId xmlns:a16="http://schemas.microsoft.com/office/drawing/2014/main" id="{9019F8DC-7355-4729-BA2D-427474205B2D}"/>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5" name="Text Box 18">
          <a:extLst>
            <a:ext uri="{FF2B5EF4-FFF2-40B4-BE49-F238E27FC236}">
              <a16:creationId xmlns:a16="http://schemas.microsoft.com/office/drawing/2014/main" id="{5988FB65-806A-4562-8B6E-C7F004066ED8}"/>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6" name="Text Box 19">
          <a:extLst>
            <a:ext uri="{FF2B5EF4-FFF2-40B4-BE49-F238E27FC236}">
              <a16:creationId xmlns:a16="http://schemas.microsoft.com/office/drawing/2014/main" id="{991C90EE-3BE4-45BF-BD77-73A2C040554F}"/>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7" name="Text Box 16">
          <a:extLst>
            <a:ext uri="{FF2B5EF4-FFF2-40B4-BE49-F238E27FC236}">
              <a16:creationId xmlns:a16="http://schemas.microsoft.com/office/drawing/2014/main" id="{19A8BEA5-B370-41D8-9973-E66EF7AF49B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8" name="Text Box 17">
          <a:extLst>
            <a:ext uri="{FF2B5EF4-FFF2-40B4-BE49-F238E27FC236}">
              <a16:creationId xmlns:a16="http://schemas.microsoft.com/office/drawing/2014/main" id="{501336E4-FAEE-4193-A5E7-C0A51F67E90E}"/>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9" name="Text Box 18">
          <a:extLst>
            <a:ext uri="{FF2B5EF4-FFF2-40B4-BE49-F238E27FC236}">
              <a16:creationId xmlns:a16="http://schemas.microsoft.com/office/drawing/2014/main" id="{549D70F0-D099-4E0C-95E4-28B4A5F97889}"/>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90" name="Text Box 19">
          <a:extLst>
            <a:ext uri="{FF2B5EF4-FFF2-40B4-BE49-F238E27FC236}">
              <a16:creationId xmlns:a16="http://schemas.microsoft.com/office/drawing/2014/main" id="{69F2EA0A-5BD4-4C7F-B5AD-076A292093DC}"/>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1" name="Text Box 16">
          <a:extLst>
            <a:ext uri="{FF2B5EF4-FFF2-40B4-BE49-F238E27FC236}">
              <a16:creationId xmlns:a16="http://schemas.microsoft.com/office/drawing/2014/main" id="{B934288F-8E10-4AAA-B086-FFCC3362B040}"/>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2" name="Text Box 17">
          <a:extLst>
            <a:ext uri="{FF2B5EF4-FFF2-40B4-BE49-F238E27FC236}">
              <a16:creationId xmlns:a16="http://schemas.microsoft.com/office/drawing/2014/main" id="{7D8C6706-DF27-4273-A778-6E8F07C6332B}"/>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3" name="Text Box 18">
          <a:extLst>
            <a:ext uri="{FF2B5EF4-FFF2-40B4-BE49-F238E27FC236}">
              <a16:creationId xmlns:a16="http://schemas.microsoft.com/office/drawing/2014/main" id="{18D0B7C1-692C-4E37-8EC2-0297A225DB4E}"/>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4" name="Text Box 19">
          <a:extLst>
            <a:ext uri="{FF2B5EF4-FFF2-40B4-BE49-F238E27FC236}">
              <a16:creationId xmlns:a16="http://schemas.microsoft.com/office/drawing/2014/main" id="{C0608FAB-2DBA-44A4-BD2A-7761E81C4DAC}"/>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095" name="Text Box 15">
          <a:extLst>
            <a:ext uri="{FF2B5EF4-FFF2-40B4-BE49-F238E27FC236}">
              <a16:creationId xmlns:a16="http://schemas.microsoft.com/office/drawing/2014/main" id="{3031C2D3-DA22-437A-9DE7-CC5354EE8D61}"/>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6" name="Text Box 16">
          <a:extLst>
            <a:ext uri="{FF2B5EF4-FFF2-40B4-BE49-F238E27FC236}">
              <a16:creationId xmlns:a16="http://schemas.microsoft.com/office/drawing/2014/main" id="{7B74C30B-3771-46C3-8E54-D52725D95503}"/>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7" name="Text Box 17">
          <a:extLst>
            <a:ext uri="{FF2B5EF4-FFF2-40B4-BE49-F238E27FC236}">
              <a16:creationId xmlns:a16="http://schemas.microsoft.com/office/drawing/2014/main" id="{7B1C1FEA-57D9-4920-B3E9-FD4BA666FA7E}"/>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8" name="Text Box 18">
          <a:extLst>
            <a:ext uri="{FF2B5EF4-FFF2-40B4-BE49-F238E27FC236}">
              <a16:creationId xmlns:a16="http://schemas.microsoft.com/office/drawing/2014/main" id="{E881EBF9-3820-401B-A0D3-C8DEA9672B0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9" name="Text Box 19">
          <a:extLst>
            <a:ext uri="{FF2B5EF4-FFF2-40B4-BE49-F238E27FC236}">
              <a16:creationId xmlns:a16="http://schemas.microsoft.com/office/drawing/2014/main" id="{384C08F6-05F8-44B2-B374-4454993DA7BB}"/>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100" name="Text Box 16">
          <a:extLst>
            <a:ext uri="{FF2B5EF4-FFF2-40B4-BE49-F238E27FC236}">
              <a16:creationId xmlns:a16="http://schemas.microsoft.com/office/drawing/2014/main" id="{C8D30BDE-8069-4A53-BA48-11FDA22CEBD8}"/>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101" name="Text Box 17">
          <a:extLst>
            <a:ext uri="{FF2B5EF4-FFF2-40B4-BE49-F238E27FC236}">
              <a16:creationId xmlns:a16="http://schemas.microsoft.com/office/drawing/2014/main" id="{E6049500-F179-49AE-A0CF-562459EB4C82}"/>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15875</xdr:rowOff>
    </xdr:from>
    <xdr:ext cx="95250" cy="171450"/>
    <xdr:sp macro="" textlink="">
      <xdr:nvSpPr>
        <xdr:cNvPr id="2102" name="Text Box 18">
          <a:extLst>
            <a:ext uri="{FF2B5EF4-FFF2-40B4-BE49-F238E27FC236}">
              <a16:creationId xmlns:a16="http://schemas.microsoft.com/office/drawing/2014/main" id="{370582C6-9DB5-4A77-A76E-B36AB6BF5C75}"/>
            </a:ext>
          </a:extLst>
        </xdr:cNvPr>
        <xdr:cNvSpPr txBox="1">
          <a:spLocks noChangeArrowheads="1"/>
        </xdr:cNvSpPr>
      </xdr:nvSpPr>
      <xdr:spPr bwMode="auto">
        <a:xfrm>
          <a:off x="14355762" y="14293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3" name="Text Box 16">
          <a:extLst>
            <a:ext uri="{FF2B5EF4-FFF2-40B4-BE49-F238E27FC236}">
              <a16:creationId xmlns:a16="http://schemas.microsoft.com/office/drawing/2014/main" id="{A100682A-6A9B-4427-BF62-5D4E7FA5D536}"/>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4" name="Text Box 17">
          <a:extLst>
            <a:ext uri="{FF2B5EF4-FFF2-40B4-BE49-F238E27FC236}">
              <a16:creationId xmlns:a16="http://schemas.microsoft.com/office/drawing/2014/main" id="{6487A0E2-F007-4095-88D8-8DF6F678E8CE}"/>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5" name="Text Box 18">
          <a:extLst>
            <a:ext uri="{FF2B5EF4-FFF2-40B4-BE49-F238E27FC236}">
              <a16:creationId xmlns:a16="http://schemas.microsoft.com/office/drawing/2014/main" id="{3A55DA76-D3A7-4C8C-B6BB-8AA00E5A9506}"/>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6" name="Text Box 19">
          <a:extLst>
            <a:ext uri="{FF2B5EF4-FFF2-40B4-BE49-F238E27FC236}">
              <a16:creationId xmlns:a16="http://schemas.microsoft.com/office/drawing/2014/main" id="{26FB4295-3BBF-42B4-8902-D4EC4B894A27}"/>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7" name="Text Box 16">
          <a:extLst>
            <a:ext uri="{FF2B5EF4-FFF2-40B4-BE49-F238E27FC236}">
              <a16:creationId xmlns:a16="http://schemas.microsoft.com/office/drawing/2014/main" id="{4DD3B638-9AD6-4579-9A21-6BA34C374453}"/>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8496"/>
    <xdr:sp macro="" textlink="">
      <xdr:nvSpPr>
        <xdr:cNvPr id="2108" name="Text Box 15">
          <a:extLst>
            <a:ext uri="{FF2B5EF4-FFF2-40B4-BE49-F238E27FC236}">
              <a16:creationId xmlns:a16="http://schemas.microsoft.com/office/drawing/2014/main" id="{DA1857FB-9184-4554-8361-E0F644F64C69}"/>
            </a:ext>
          </a:extLst>
        </xdr:cNvPr>
        <xdr:cNvSpPr txBox="1">
          <a:spLocks noChangeArrowheads="1"/>
        </xdr:cNvSpPr>
      </xdr:nvSpPr>
      <xdr:spPr bwMode="auto">
        <a:xfrm>
          <a:off x="4743450" y="14649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442269"/>
    <xdr:sp macro="" textlink="">
      <xdr:nvSpPr>
        <xdr:cNvPr id="2109" name="Text Box 15">
          <a:extLst>
            <a:ext uri="{FF2B5EF4-FFF2-40B4-BE49-F238E27FC236}">
              <a16:creationId xmlns:a16="http://schemas.microsoft.com/office/drawing/2014/main" id="{6746F8B7-03A0-4835-A791-220506C66A13}"/>
            </a:ext>
          </a:extLst>
        </xdr:cNvPr>
        <xdr:cNvSpPr txBox="1">
          <a:spLocks noChangeArrowheads="1"/>
        </xdr:cNvSpPr>
      </xdr:nvSpPr>
      <xdr:spPr bwMode="auto">
        <a:xfrm>
          <a:off x="14363700" y="146494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110" name="Text Box 15">
          <a:extLst>
            <a:ext uri="{FF2B5EF4-FFF2-40B4-BE49-F238E27FC236}">
              <a16:creationId xmlns:a16="http://schemas.microsoft.com/office/drawing/2014/main" id="{C53D7E1A-66D2-47C0-B527-7B6A0ABFA2F5}"/>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111" name="Text Box 15">
          <a:extLst>
            <a:ext uri="{FF2B5EF4-FFF2-40B4-BE49-F238E27FC236}">
              <a16:creationId xmlns:a16="http://schemas.microsoft.com/office/drawing/2014/main" id="{917DA2B3-2F38-45B6-AFBE-40DC6B914106}"/>
            </a:ext>
          </a:extLst>
        </xdr:cNvPr>
        <xdr:cNvSpPr txBox="1">
          <a:spLocks noChangeArrowheads="1"/>
        </xdr:cNvSpPr>
      </xdr:nvSpPr>
      <xdr:spPr bwMode="auto">
        <a:xfrm>
          <a:off x="4743450" y="14649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170392</xdr:rowOff>
    </xdr:from>
    <xdr:ext cx="95250" cy="213632"/>
    <xdr:sp macro="" textlink="">
      <xdr:nvSpPr>
        <xdr:cNvPr id="2112" name="Text Box 15">
          <a:extLst>
            <a:ext uri="{FF2B5EF4-FFF2-40B4-BE49-F238E27FC236}">
              <a16:creationId xmlns:a16="http://schemas.microsoft.com/office/drawing/2014/main" id="{C52188FE-B53E-4854-B40E-DFF42132D69E}"/>
            </a:ext>
          </a:extLst>
        </xdr:cNvPr>
        <xdr:cNvSpPr txBox="1">
          <a:spLocks noChangeArrowheads="1"/>
        </xdr:cNvSpPr>
      </xdr:nvSpPr>
      <xdr:spPr bwMode="auto">
        <a:xfrm>
          <a:off x="14392275" y="144483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3" name="Text Box 16">
          <a:extLst>
            <a:ext uri="{FF2B5EF4-FFF2-40B4-BE49-F238E27FC236}">
              <a16:creationId xmlns:a16="http://schemas.microsoft.com/office/drawing/2014/main" id="{7B79F798-2243-40A4-B81A-0DCE2549146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4" name="Text Box 17">
          <a:extLst>
            <a:ext uri="{FF2B5EF4-FFF2-40B4-BE49-F238E27FC236}">
              <a16:creationId xmlns:a16="http://schemas.microsoft.com/office/drawing/2014/main" id="{258F42F5-3B32-4733-B6E2-4C9E70D11378}"/>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5" name="Text Box 18">
          <a:extLst>
            <a:ext uri="{FF2B5EF4-FFF2-40B4-BE49-F238E27FC236}">
              <a16:creationId xmlns:a16="http://schemas.microsoft.com/office/drawing/2014/main" id="{03ADF7A7-4043-45A4-B58D-6DE5BD591779}"/>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6" name="Text Box 19">
          <a:extLst>
            <a:ext uri="{FF2B5EF4-FFF2-40B4-BE49-F238E27FC236}">
              <a16:creationId xmlns:a16="http://schemas.microsoft.com/office/drawing/2014/main" id="{AB5A1065-6C35-40B8-BC2D-C4055352402D}"/>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7" name="Text Box 16">
          <a:extLst>
            <a:ext uri="{FF2B5EF4-FFF2-40B4-BE49-F238E27FC236}">
              <a16:creationId xmlns:a16="http://schemas.microsoft.com/office/drawing/2014/main" id="{71D3FC61-3BD9-43F7-BFC0-75A5E8E75A84}"/>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8" name="Text Box 17">
          <a:extLst>
            <a:ext uri="{FF2B5EF4-FFF2-40B4-BE49-F238E27FC236}">
              <a16:creationId xmlns:a16="http://schemas.microsoft.com/office/drawing/2014/main" id="{CF3333DB-9B9B-4017-85DF-3227C9B77021}"/>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9" name="Text Box 18">
          <a:extLst>
            <a:ext uri="{FF2B5EF4-FFF2-40B4-BE49-F238E27FC236}">
              <a16:creationId xmlns:a16="http://schemas.microsoft.com/office/drawing/2014/main" id="{25C203E8-5416-44F3-BBA9-A981C1315AF3}"/>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20" name="Text Box 19">
          <a:extLst>
            <a:ext uri="{FF2B5EF4-FFF2-40B4-BE49-F238E27FC236}">
              <a16:creationId xmlns:a16="http://schemas.microsoft.com/office/drawing/2014/main" id="{F59DC911-20F6-4E0D-B641-A036EF9FC6EE}"/>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1" name="Text Box 16">
          <a:extLst>
            <a:ext uri="{FF2B5EF4-FFF2-40B4-BE49-F238E27FC236}">
              <a16:creationId xmlns:a16="http://schemas.microsoft.com/office/drawing/2014/main" id="{7885CE44-10AC-403C-8424-89B8927D07F4}"/>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2" name="Text Box 17">
          <a:extLst>
            <a:ext uri="{FF2B5EF4-FFF2-40B4-BE49-F238E27FC236}">
              <a16:creationId xmlns:a16="http://schemas.microsoft.com/office/drawing/2014/main" id="{B2238DE2-53A2-4FC3-BA35-5553D7A73E32}"/>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3" name="Text Box 18">
          <a:extLst>
            <a:ext uri="{FF2B5EF4-FFF2-40B4-BE49-F238E27FC236}">
              <a16:creationId xmlns:a16="http://schemas.microsoft.com/office/drawing/2014/main" id="{979B7123-709B-4B03-A91E-24554AE9BFDC}"/>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4" name="Text Box 19">
          <a:extLst>
            <a:ext uri="{FF2B5EF4-FFF2-40B4-BE49-F238E27FC236}">
              <a16:creationId xmlns:a16="http://schemas.microsoft.com/office/drawing/2014/main" id="{0066848C-B3E6-4447-B045-0E2F7BA58CAD}"/>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25" name="Text Box 15">
          <a:extLst>
            <a:ext uri="{FF2B5EF4-FFF2-40B4-BE49-F238E27FC236}">
              <a16:creationId xmlns:a16="http://schemas.microsoft.com/office/drawing/2014/main" id="{BC11CFD9-B8D0-4D78-A481-8AD6E54C00F9}"/>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6" name="Text Box 16">
          <a:extLst>
            <a:ext uri="{FF2B5EF4-FFF2-40B4-BE49-F238E27FC236}">
              <a16:creationId xmlns:a16="http://schemas.microsoft.com/office/drawing/2014/main" id="{999D7A67-F043-471B-BD0B-9A84E8B244BD}"/>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7" name="Text Box 17">
          <a:extLst>
            <a:ext uri="{FF2B5EF4-FFF2-40B4-BE49-F238E27FC236}">
              <a16:creationId xmlns:a16="http://schemas.microsoft.com/office/drawing/2014/main" id="{087FC252-13C2-4502-BB91-7C9CCB4DD485}"/>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8" name="Text Box 18">
          <a:extLst>
            <a:ext uri="{FF2B5EF4-FFF2-40B4-BE49-F238E27FC236}">
              <a16:creationId xmlns:a16="http://schemas.microsoft.com/office/drawing/2014/main" id="{8446C532-8A23-4E80-B773-3994932C7CEB}"/>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9" name="Text Box 19">
          <a:extLst>
            <a:ext uri="{FF2B5EF4-FFF2-40B4-BE49-F238E27FC236}">
              <a16:creationId xmlns:a16="http://schemas.microsoft.com/office/drawing/2014/main" id="{FEEAB300-FB02-46C7-A0A8-A896623DEF6B}"/>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0" name="Text Box 16">
          <a:extLst>
            <a:ext uri="{FF2B5EF4-FFF2-40B4-BE49-F238E27FC236}">
              <a16:creationId xmlns:a16="http://schemas.microsoft.com/office/drawing/2014/main" id="{C281F1CA-3F7F-458A-9F7F-5773DFBF4E58}"/>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1" name="Text Box 17">
          <a:extLst>
            <a:ext uri="{FF2B5EF4-FFF2-40B4-BE49-F238E27FC236}">
              <a16:creationId xmlns:a16="http://schemas.microsoft.com/office/drawing/2014/main" id="{B1B9B0B4-6582-44BE-B077-574AA44E1739}"/>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2" name="Text Box 18">
          <a:extLst>
            <a:ext uri="{FF2B5EF4-FFF2-40B4-BE49-F238E27FC236}">
              <a16:creationId xmlns:a16="http://schemas.microsoft.com/office/drawing/2014/main" id="{671D6519-85BE-43F7-A85D-215F73332D29}"/>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3" name="Text Box 16">
          <a:extLst>
            <a:ext uri="{FF2B5EF4-FFF2-40B4-BE49-F238E27FC236}">
              <a16:creationId xmlns:a16="http://schemas.microsoft.com/office/drawing/2014/main" id="{037A845E-2A0C-49E5-915F-433704A0988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4" name="Text Box 17">
          <a:extLst>
            <a:ext uri="{FF2B5EF4-FFF2-40B4-BE49-F238E27FC236}">
              <a16:creationId xmlns:a16="http://schemas.microsoft.com/office/drawing/2014/main" id="{E8BFB4A5-D1F2-4082-BF06-D7ED099F162D}"/>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5" name="Text Box 18">
          <a:extLst>
            <a:ext uri="{FF2B5EF4-FFF2-40B4-BE49-F238E27FC236}">
              <a16:creationId xmlns:a16="http://schemas.microsoft.com/office/drawing/2014/main" id="{15A61DE4-5EBD-4372-A6A6-75F8BD75B84F}"/>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6" name="Text Box 19">
          <a:extLst>
            <a:ext uri="{FF2B5EF4-FFF2-40B4-BE49-F238E27FC236}">
              <a16:creationId xmlns:a16="http://schemas.microsoft.com/office/drawing/2014/main" id="{02930E9E-774B-4BEA-8B12-D03DAA743C73}"/>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7" name="Text Box 16">
          <a:extLst>
            <a:ext uri="{FF2B5EF4-FFF2-40B4-BE49-F238E27FC236}">
              <a16:creationId xmlns:a16="http://schemas.microsoft.com/office/drawing/2014/main" id="{C92BA9C0-CDC5-4855-A9BF-0FEBC2D461FC}"/>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8" name="Text Box 17">
          <a:extLst>
            <a:ext uri="{FF2B5EF4-FFF2-40B4-BE49-F238E27FC236}">
              <a16:creationId xmlns:a16="http://schemas.microsoft.com/office/drawing/2014/main" id="{82584985-540E-43CE-BEAE-16E1393EC3E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9" name="Text Box 18">
          <a:extLst>
            <a:ext uri="{FF2B5EF4-FFF2-40B4-BE49-F238E27FC236}">
              <a16:creationId xmlns:a16="http://schemas.microsoft.com/office/drawing/2014/main" id="{949D42C6-3823-449A-B095-4095F6A244CE}"/>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40" name="Text Box 19">
          <a:extLst>
            <a:ext uri="{FF2B5EF4-FFF2-40B4-BE49-F238E27FC236}">
              <a16:creationId xmlns:a16="http://schemas.microsoft.com/office/drawing/2014/main" id="{0369D1B3-6D17-451B-9FBA-C753974F464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56743"/>
    <xdr:sp macro="" textlink="">
      <xdr:nvSpPr>
        <xdr:cNvPr id="2141" name="Text Box 15">
          <a:extLst>
            <a:ext uri="{FF2B5EF4-FFF2-40B4-BE49-F238E27FC236}">
              <a16:creationId xmlns:a16="http://schemas.microsoft.com/office/drawing/2014/main" id="{CC40FDFF-EBB9-42A7-AD70-0E902C7FDE8E}"/>
            </a:ext>
          </a:extLst>
        </xdr:cNvPr>
        <xdr:cNvSpPr txBox="1">
          <a:spLocks noChangeArrowheads="1"/>
        </xdr:cNvSpPr>
      </xdr:nvSpPr>
      <xdr:spPr bwMode="auto">
        <a:xfrm>
          <a:off x="4743450" y="14649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442269"/>
    <xdr:sp macro="" textlink="">
      <xdr:nvSpPr>
        <xdr:cNvPr id="2142" name="Text Box 15">
          <a:extLst>
            <a:ext uri="{FF2B5EF4-FFF2-40B4-BE49-F238E27FC236}">
              <a16:creationId xmlns:a16="http://schemas.microsoft.com/office/drawing/2014/main" id="{BDC0A423-95E2-4532-92F4-8CFA9CA88E9B}"/>
            </a:ext>
          </a:extLst>
        </xdr:cNvPr>
        <xdr:cNvSpPr txBox="1">
          <a:spLocks noChangeArrowheads="1"/>
        </xdr:cNvSpPr>
      </xdr:nvSpPr>
      <xdr:spPr bwMode="auto">
        <a:xfrm>
          <a:off x="14363700" y="146494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143" name="Text Box 15">
          <a:extLst>
            <a:ext uri="{FF2B5EF4-FFF2-40B4-BE49-F238E27FC236}">
              <a16:creationId xmlns:a16="http://schemas.microsoft.com/office/drawing/2014/main" id="{F9487F42-6BB6-44DB-AF0C-13B1BDA25C90}"/>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144" name="Text Box 15">
          <a:extLst>
            <a:ext uri="{FF2B5EF4-FFF2-40B4-BE49-F238E27FC236}">
              <a16:creationId xmlns:a16="http://schemas.microsoft.com/office/drawing/2014/main" id="{27740649-907C-421B-8C4E-989A40B96093}"/>
            </a:ext>
          </a:extLst>
        </xdr:cNvPr>
        <xdr:cNvSpPr txBox="1">
          <a:spLocks noChangeArrowheads="1"/>
        </xdr:cNvSpPr>
      </xdr:nvSpPr>
      <xdr:spPr bwMode="auto">
        <a:xfrm>
          <a:off x="4743450" y="14649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213632"/>
    <xdr:sp macro="" textlink="">
      <xdr:nvSpPr>
        <xdr:cNvPr id="2145" name="Text Box 15">
          <a:extLst>
            <a:ext uri="{FF2B5EF4-FFF2-40B4-BE49-F238E27FC236}">
              <a16:creationId xmlns:a16="http://schemas.microsoft.com/office/drawing/2014/main" id="{3CC40D81-A2C6-4DE7-A9A2-312F747B4689}"/>
            </a:ext>
          </a:extLst>
        </xdr:cNvPr>
        <xdr:cNvSpPr txBox="1">
          <a:spLocks noChangeArrowheads="1"/>
        </xdr:cNvSpPr>
      </xdr:nvSpPr>
      <xdr:spPr bwMode="auto">
        <a:xfrm>
          <a:off x="1436370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6" name="Text Box 16">
          <a:extLst>
            <a:ext uri="{FF2B5EF4-FFF2-40B4-BE49-F238E27FC236}">
              <a16:creationId xmlns:a16="http://schemas.microsoft.com/office/drawing/2014/main" id="{08B64C47-A970-4AAD-929A-A8A6EAE3B3C8}"/>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7" name="Text Box 17">
          <a:extLst>
            <a:ext uri="{FF2B5EF4-FFF2-40B4-BE49-F238E27FC236}">
              <a16:creationId xmlns:a16="http://schemas.microsoft.com/office/drawing/2014/main" id="{DBEA7467-CD36-4164-B33C-6FF8E94DADC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8" name="Text Box 18">
          <a:extLst>
            <a:ext uri="{FF2B5EF4-FFF2-40B4-BE49-F238E27FC236}">
              <a16:creationId xmlns:a16="http://schemas.microsoft.com/office/drawing/2014/main" id="{407499A0-04FB-421B-88CD-20D073D1659E}"/>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9" name="Text Box 19">
          <a:extLst>
            <a:ext uri="{FF2B5EF4-FFF2-40B4-BE49-F238E27FC236}">
              <a16:creationId xmlns:a16="http://schemas.microsoft.com/office/drawing/2014/main" id="{DD522A40-216D-4B51-B129-D09419FC4756}"/>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0" name="Text Box 16">
          <a:extLst>
            <a:ext uri="{FF2B5EF4-FFF2-40B4-BE49-F238E27FC236}">
              <a16:creationId xmlns:a16="http://schemas.microsoft.com/office/drawing/2014/main" id="{A4E1748D-DD65-4225-AD1B-A2BB44F63022}"/>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1" name="Text Box 17">
          <a:extLst>
            <a:ext uri="{FF2B5EF4-FFF2-40B4-BE49-F238E27FC236}">
              <a16:creationId xmlns:a16="http://schemas.microsoft.com/office/drawing/2014/main" id="{0718A5D2-EC1B-4DCA-AE9D-56E5F6EAA332}"/>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2" name="Text Box 18">
          <a:extLst>
            <a:ext uri="{FF2B5EF4-FFF2-40B4-BE49-F238E27FC236}">
              <a16:creationId xmlns:a16="http://schemas.microsoft.com/office/drawing/2014/main" id="{07B634B4-B592-4850-881B-DEDE181034EB}"/>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3" name="Text Box 19">
          <a:extLst>
            <a:ext uri="{FF2B5EF4-FFF2-40B4-BE49-F238E27FC236}">
              <a16:creationId xmlns:a16="http://schemas.microsoft.com/office/drawing/2014/main" id="{C43A710E-1361-4E96-BF7A-4F5EE0EBAFCC}"/>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4" name="Text Box 16">
          <a:extLst>
            <a:ext uri="{FF2B5EF4-FFF2-40B4-BE49-F238E27FC236}">
              <a16:creationId xmlns:a16="http://schemas.microsoft.com/office/drawing/2014/main" id="{9DADF381-DC23-4916-BB48-BE415C4B1150}"/>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5" name="Text Box 17">
          <a:extLst>
            <a:ext uri="{FF2B5EF4-FFF2-40B4-BE49-F238E27FC236}">
              <a16:creationId xmlns:a16="http://schemas.microsoft.com/office/drawing/2014/main" id="{C2E18FBD-A296-467C-A00D-9630DFE359EF}"/>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6" name="Text Box 18">
          <a:extLst>
            <a:ext uri="{FF2B5EF4-FFF2-40B4-BE49-F238E27FC236}">
              <a16:creationId xmlns:a16="http://schemas.microsoft.com/office/drawing/2014/main" id="{DC995341-9818-4E64-B871-769E1EAF786A}"/>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7" name="Text Box 19">
          <a:extLst>
            <a:ext uri="{FF2B5EF4-FFF2-40B4-BE49-F238E27FC236}">
              <a16:creationId xmlns:a16="http://schemas.microsoft.com/office/drawing/2014/main" id="{2D3C4B19-458A-40B6-8E68-FD63E4D83408}"/>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58" name="Text Box 15">
          <a:extLst>
            <a:ext uri="{FF2B5EF4-FFF2-40B4-BE49-F238E27FC236}">
              <a16:creationId xmlns:a16="http://schemas.microsoft.com/office/drawing/2014/main" id="{99BF150B-9CF0-4843-B4B9-E77A8EBA77EC}"/>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59" name="Text Box 16">
          <a:extLst>
            <a:ext uri="{FF2B5EF4-FFF2-40B4-BE49-F238E27FC236}">
              <a16:creationId xmlns:a16="http://schemas.microsoft.com/office/drawing/2014/main" id="{5C4A18EB-F070-40A6-8195-71CE02CF3FBA}"/>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0" name="Text Box 17">
          <a:extLst>
            <a:ext uri="{FF2B5EF4-FFF2-40B4-BE49-F238E27FC236}">
              <a16:creationId xmlns:a16="http://schemas.microsoft.com/office/drawing/2014/main" id="{7FAC09E8-5B70-4B1B-B951-F6259E28817C}"/>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1" name="Text Box 18">
          <a:extLst>
            <a:ext uri="{FF2B5EF4-FFF2-40B4-BE49-F238E27FC236}">
              <a16:creationId xmlns:a16="http://schemas.microsoft.com/office/drawing/2014/main" id="{9E03D47A-73DA-40B2-9B49-25D4F24CE506}"/>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2" name="Text Box 19">
          <a:extLst>
            <a:ext uri="{FF2B5EF4-FFF2-40B4-BE49-F238E27FC236}">
              <a16:creationId xmlns:a16="http://schemas.microsoft.com/office/drawing/2014/main" id="{BB19C55D-FA24-4DEA-B0AF-0A7AA3532B6B}"/>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26</xdr:row>
      <xdr:rowOff>504825</xdr:rowOff>
    </xdr:from>
    <xdr:ext cx="95250" cy="442269"/>
    <xdr:sp macro="" textlink="">
      <xdr:nvSpPr>
        <xdr:cNvPr id="2163" name="Text Box 15">
          <a:extLst>
            <a:ext uri="{FF2B5EF4-FFF2-40B4-BE49-F238E27FC236}">
              <a16:creationId xmlns:a16="http://schemas.microsoft.com/office/drawing/2014/main" id="{7171792E-C309-454D-A382-13A1F296DA33}"/>
            </a:ext>
          </a:extLst>
        </xdr:cNvPr>
        <xdr:cNvSpPr txBox="1">
          <a:spLocks noChangeArrowheads="1"/>
        </xdr:cNvSpPr>
      </xdr:nvSpPr>
      <xdr:spPr bwMode="auto">
        <a:xfrm>
          <a:off x="14363700" y="15392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4" name="Text Box 16">
          <a:extLst>
            <a:ext uri="{FF2B5EF4-FFF2-40B4-BE49-F238E27FC236}">
              <a16:creationId xmlns:a16="http://schemas.microsoft.com/office/drawing/2014/main" id="{E7FFC2E3-D5C4-4137-8114-732CBE2AEE07}"/>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5" name="Text Box 17">
          <a:extLst>
            <a:ext uri="{FF2B5EF4-FFF2-40B4-BE49-F238E27FC236}">
              <a16:creationId xmlns:a16="http://schemas.microsoft.com/office/drawing/2014/main" id="{A2857455-BBD5-49C9-8093-04EC55FFDB67}"/>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6" name="Text Box 18">
          <a:extLst>
            <a:ext uri="{FF2B5EF4-FFF2-40B4-BE49-F238E27FC236}">
              <a16:creationId xmlns:a16="http://schemas.microsoft.com/office/drawing/2014/main" id="{2822ED3B-E57C-4B75-882B-2D49DB0E5A88}"/>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7" name="Text Box 16">
          <a:extLst>
            <a:ext uri="{FF2B5EF4-FFF2-40B4-BE49-F238E27FC236}">
              <a16:creationId xmlns:a16="http://schemas.microsoft.com/office/drawing/2014/main" id="{F9CDC87D-CC6B-461D-B0D8-BFA008ECCE13}"/>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8" name="Text Box 17">
          <a:extLst>
            <a:ext uri="{FF2B5EF4-FFF2-40B4-BE49-F238E27FC236}">
              <a16:creationId xmlns:a16="http://schemas.microsoft.com/office/drawing/2014/main" id="{725E6D7E-3257-41F0-B573-FD026187BE58}"/>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9" name="Text Box 18">
          <a:extLst>
            <a:ext uri="{FF2B5EF4-FFF2-40B4-BE49-F238E27FC236}">
              <a16:creationId xmlns:a16="http://schemas.microsoft.com/office/drawing/2014/main" id="{A5D4016B-F390-4531-B8B6-FF25904EA1C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0" name="Text Box 19">
          <a:extLst>
            <a:ext uri="{FF2B5EF4-FFF2-40B4-BE49-F238E27FC236}">
              <a16:creationId xmlns:a16="http://schemas.microsoft.com/office/drawing/2014/main" id="{0842CD67-FFB3-4FF3-8047-244B398BC319}"/>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1" name="Text Box 16">
          <a:extLst>
            <a:ext uri="{FF2B5EF4-FFF2-40B4-BE49-F238E27FC236}">
              <a16:creationId xmlns:a16="http://schemas.microsoft.com/office/drawing/2014/main" id="{F9FDCE82-B974-4A97-92CA-D1EA0CA6C8BC}"/>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2" name="Text Box 17">
          <a:extLst>
            <a:ext uri="{FF2B5EF4-FFF2-40B4-BE49-F238E27FC236}">
              <a16:creationId xmlns:a16="http://schemas.microsoft.com/office/drawing/2014/main" id="{65CF2722-FAA5-4A1C-883A-7A95F3451272}"/>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3" name="Text Box 18">
          <a:extLst>
            <a:ext uri="{FF2B5EF4-FFF2-40B4-BE49-F238E27FC236}">
              <a16:creationId xmlns:a16="http://schemas.microsoft.com/office/drawing/2014/main" id="{3E7511A6-0F6D-4624-87DE-4DA73083905D}"/>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170392</xdr:rowOff>
    </xdr:from>
    <xdr:ext cx="95250" cy="213632"/>
    <xdr:sp macro="" textlink="">
      <xdr:nvSpPr>
        <xdr:cNvPr id="2174" name="Text Box 15">
          <a:extLst>
            <a:ext uri="{FF2B5EF4-FFF2-40B4-BE49-F238E27FC236}">
              <a16:creationId xmlns:a16="http://schemas.microsoft.com/office/drawing/2014/main" id="{B0747DD7-0134-4046-9BC9-EC424CBBC5AC}"/>
            </a:ext>
          </a:extLst>
        </xdr:cNvPr>
        <xdr:cNvSpPr txBox="1">
          <a:spLocks noChangeArrowheads="1"/>
        </xdr:cNvSpPr>
      </xdr:nvSpPr>
      <xdr:spPr bwMode="auto">
        <a:xfrm>
          <a:off x="14392275" y="166772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5" name="Text Box 16">
          <a:extLst>
            <a:ext uri="{FF2B5EF4-FFF2-40B4-BE49-F238E27FC236}">
              <a16:creationId xmlns:a16="http://schemas.microsoft.com/office/drawing/2014/main" id="{B15618E0-48C0-46F4-AABB-7011EDC84C9E}"/>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6" name="Text Box 17">
          <a:extLst>
            <a:ext uri="{FF2B5EF4-FFF2-40B4-BE49-F238E27FC236}">
              <a16:creationId xmlns:a16="http://schemas.microsoft.com/office/drawing/2014/main" id="{EB353FB8-7060-4136-852D-7726684DE8A3}"/>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7" name="Text Box 18">
          <a:extLst>
            <a:ext uri="{FF2B5EF4-FFF2-40B4-BE49-F238E27FC236}">
              <a16:creationId xmlns:a16="http://schemas.microsoft.com/office/drawing/2014/main" id="{E02F7449-2CA7-4ED7-B19B-7ED6D83C3BAD}"/>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8" name="Text Box 19">
          <a:extLst>
            <a:ext uri="{FF2B5EF4-FFF2-40B4-BE49-F238E27FC236}">
              <a16:creationId xmlns:a16="http://schemas.microsoft.com/office/drawing/2014/main" id="{85C1C66A-E862-469F-B5DE-C0C525850AB8}"/>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79" name="Text Box 16">
          <a:extLst>
            <a:ext uri="{FF2B5EF4-FFF2-40B4-BE49-F238E27FC236}">
              <a16:creationId xmlns:a16="http://schemas.microsoft.com/office/drawing/2014/main" id="{8AA51042-4CA2-47E4-AA1F-E80D0A0E4353}"/>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0" name="Text Box 17">
          <a:extLst>
            <a:ext uri="{FF2B5EF4-FFF2-40B4-BE49-F238E27FC236}">
              <a16:creationId xmlns:a16="http://schemas.microsoft.com/office/drawing/2014/main" id="{DD7C93E6-30F7-4F95-AE65-6ADD5C660305}"/>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1" name="Text Box 18">
          <a:extLst>
            <a:ext uri="{FF2B5EF4-FFF2-40B4-BE49-F238E27FC236}">
              <a16:creationId xmlns:a16="http://schemas.microsoft.com/office/drawing/2014/main" id="{6372019A-2C55-4B98-BDDA-38E25CBD4CE1}"/>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2" name="Text Box 19">
          <a:extLst>
            <a:ext uri="{FF2B5EF4-FFF2-40B4-BE49-F238E27FC236}">
              <a16:creationId xmlns:a16="http://schemas.microsoft.com/office/drawing/2014/main" id="{82BD7EE7-5FEF-4EF0-9852-CBE26356C5F9}"/>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3" name="Text Box 16">
          <a:extLst>
            <a:ext uri="{FF2B5EF4-FFF2-40B4-BE49-F238E27FC236}">
              <a16:creationId xmlns:a16="http://schemas.microsoft.com/office/drawing/2014/main" id="{5C4E3B3C-12CD-471A-AF45-8928F7658EE3}"/>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4" name="Text Box 17">
          <a:extLst>
            <a:ext uri="{FF2B5EF4-FFF2-40B4-BE49-F238E27FC236}">
              <a16:creationId xmlns:a16="http://schemas.microsoft.com/office/drawing/2014/main" id="{5E5D1774-FBD5-4C07-ADC5-0D09FC833D86}"/>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5" name="Text Box 18">
          <a:extLst>
            <a:ext uri="{FF2B5EF4-FFF2-40B4-BE49-F238E27FC236}">
              <a16:creationId xmlns:a16="http://schemas.microsoft.com/office/drawing/2014/main" id="{A72C628E-22D4-43CF-B00C-BAF4D099D352}"/>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6" name="Text Box 19">
          <a:extLst>
            <a:ext uri="{FF2B5EF4-FFF2-40B4-BE49-F238E27FC236}">
              <a16:creationId xmlns:a16="http://schemas.microsoft.com/office/drawing/2014/main" id="{58794994-615A-4A1C-8EC0-B8B91CCC2295}"/>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87" name="Text Box 15">
          <a:extLst>
            <a:ext uri="{FF2B5EF4-FFF2-40B4-BE49-F238E27FC236}">
              <a16:creationId xmlns:a16="http://schemas.microsoft.com/office/drawing/2014/main" id="{A4CFECDD-0D0E-4B1B-BFFD-AF36AFD88C11}"/>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88" name="Text Box 16">
          <a:extLst>
            <a:ext uri="{FF2B5EF4-FFF2-40B4-BE49-F238E27FC236}">
              <a16:creationId xmlns:a16="http://schemas.microsoft.com/office/drawing/2014/main" id="{2109F071-3F3C-48C1-B585-BFD9C5B12F13}"/>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89" name="Text Box 17">
          <a:extLst>
            <a:ext uri="{FF2B5EF4-FFF2-40B4-BE49-F238E27FC236}">
              <a16:creationId xmlns:a16="http://schemas.microsoft.com/office/drawing/2014/main" id="{49A52FBC-C45A-48D9-A817-B524D19D2A5F}"/>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90" name="Text Box 18">
          <a:extLst>
            <a:ext uri="{FF2B5EF4-FFF2-40B4-BE49-F238E27FC236}">
              <a16:creationId xmlns:a16="http://schemas.microsoft.com/office/drawing/2014/main" id="{D57ECBC9-EA82-4B8B-9F16-CAA8C03F06E5}"/>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91" name="Text Box 19">
          <a:extLst>
            <a:ext uri="{FF2B5EF4-FFF2-40B4-BE49-F238E27FC236}">
              <a16:creationId xmlns:a16="http://schemas.microsoft.com/office/drawing/2014/main" id="{6F5338CF-6712-4F6A-A2A4-75CD00B694C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92" name="Text Box 16">
          <a:extLst>
            <a:ext uri="{FF2B5EF4-FFF2-40B4-BE49-F238E27FC236}">
              <a16:creationId xmlns:a16="http://schemas.microsoft.com/office/drawing/2014/main" id="{CCBEB1E6-7139-4207-8FA4-EC764D6599E5}"/>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93" name="Text Box 17">
          <a:extLst>
            <a:ext uri="{FF2B5EF4-FFF2-40B4-BE49-F238E27FC236}">
              <a16:creationId xmlns:a16="http://schemas.microsoft.com/office/drawing/2014/main" id="{39E1E8CE-06F0-433D-B682-F5F365723313}"/>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15875</xdr:rowOff>
    </xdr:from>
    <xdr:ext cx="95250" cy="171450"/>
    <xdr:sp macro="" textlink="">
      <xdr:nvSpPr>
        <xdr:cNvPr id="2194" name="Text Box 18">
          <a:extLst>
            <a:ext uri="{FF2B5EF4-FFF2-40B4-BE49-F238E27FC236}">
              <a16:creationId xmlns:a16="http://schemas.microsoft.com/office/drawing/2014/main" id="{64A75C25-0B2F-4F38-859C-841D27140CA6}"/>
            </a:ext>
          </a:extLst>
        </xdr:cNvPr>
        <xdr:cNvSpPr txBox="1">
          <a:spLocks noChangeArrowheads="1"/>
        </xdr:cNvSpPr>
      </xdr:nvSpPr>
      <xdr:spPr bwMode="auto">
        <a:xfrm>
          <a:off x="14355762" y="16522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5" name="Text Box 16">
          <a:extLst>
            <a:ext uri="{FF2B5EF4-FFF2-40B4-BE49-F238E27FC236}">
              <a16:creationId xmlns:a16="http://schemas.microsoft.com/office/drawing/2014/main" id="{465AA123-1BEF-45F7-903A-8E431BEA2DE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6" name="Text Box 17">
          <a:extLst>
            <a:ext uri="{FF2B5EF4-FFF2-40B4-BE49-F238E27FC236}">
              <a16:creationId xmlns:a16="http://schemas.microsoft.com/office/drawing/2014/main" id="{E23FBC55-D595-473B-810C-E405C0A18B0F}"/>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7" name="Text Box 18">
          <a:extLst>
            <a:ext uri="{FF2B5EF4-FFF2-40B4-BE49-F238E27FC236}">
              <a16:creationId xmlns:a16="http://schemas.microsoft.com/office/drawing/2014/main" id="{E846593D-D99E-45A1-8C00-F28EB710849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8" name="Text Box 19">
          <a:extLst>
            <a:ext uri="{FF2B5EF4-FFF2-40B4-BE49-F238E27FC236}">
              <a16:creationId xmlns:a16="http://schemas.microsoft.com/office/drawing/2014/main" id="{30F2345A-C96C-4254-8EE8-21AD8BEBC616}"/>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9" name="Text Box 16">
          <a:extLst>
            <a:ext uri="{FF2B5EF4-FFF2-40B4-BE49-F238E27FC236}">
              <a16:creationId xmlns:a16="http://schemas.microsoft.com/office/drawing/2014/main" id="{32B02138-9A31-462A-85EF-0BC761007F85}"/>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2200" name="Text Box 15">
          <a:extLst>
            <a:ext uri="{FF2B5EF4-FFF2-40B4-BE49-F238E27FC236}">
              <a16:creationId xmlns:a16="http://schemas.microsoft.com/office/drawing/2014/main" id="{A77CF3CC-7477-4356-9AEA-BB87BF20EBA2}"/>
            </a:ext>
          </a:extLst>
        </xdr:cNvPr>
        <xdr:cNvSpPr txBox="1">
          <a:spLocks noChangeArrowheads="1"/>
        </xdr:cNvSpPr>
      </xdr:nvSpPr>
      <xdr:spPr bwMode="auto">
        <a:xfrm>
          <a:off x="4743450" y="16878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2201" name="Text Box 15">
          <a:extLst>
            <a:ext uri="{FF2B5EF4-FFF2-40B4-BE49-F238E27FC236}">
              <a16:creationId xmlns:a16="http://schemas.microsoft.com/office/drawing/2014/main" id="{9598DC64-110F-44D4-A36D-F1A459B82DB9}"/>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202" name="Text Box 15">
          <a:extLst>
            <a:ext uri="{FF2B5EF4-FFF2-40B4-BE49-F238E27FC236}">
              <a16:creationId xmlns:a16="http://schemas.microsoft.com/office/drawing/2014/main" id="{171428CC-53D3-486E-8773-9C47BC646CC9}"/>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203" name="Text Box 15">
          <a:extLst>
            <a:ext uri="{FF2B5EF4-FFF2-40B4-BE49-F238E27FC236}">
              <a16:creationId xmlns:a16="http://schemas.microsoft.com/office/drawing/2014/main" id="{EA09AB19-CBAB-4C51-B1A4-2C0F70F2F6E4}"/>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170392</xdr:rowOff>
    </xdr:from>
    <xdr:ext cx="95250" cy="213632"/>
    <xdr:sp macro="" textlink="">
      <xdr:nvSpPr>
        <xdr:cNvPr id="2204" name="Text Box 15">
          <a:extLst>
            <a:ext uri="{FF2B5EF4-FFF2-40B4-BE49-F238E27FC236}">
              <a16:creationId xmlns:a16="http://schemas.microsoft.com/office/drawing/2014/main" id="{D0E959A7-6259-4BBE-B447-3151162BDBF4}"/>
            </a:ext>
          </a:extLst>
        </xdr:cNvPr>
        <xdr:cNvSpPr txBox="1">
          <a:spLocks noChangeArrowheads="1"/>
        </xdr:cNvSpPr>
      </xdr:nvSpPr>
      <xdr:spPr bwMode="auto">
        <a:xfrm>
          <a:off x="14392275" y="166772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5" name="Text Box 16">
          <a:extLst>
            <a:ext uri="{FF2B5EF4-FFF2-40B4-BE49-F238E27FC236}">
              <a16:creationId xmlns:a16="http://schemas.microsoft.com/office/drawing/2014/main" id="{61B12699-C67C-4A79-896F-D63F80A744B2}"/>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6" name="Text Box 17">
          <a:extLst>
            <a:ext uri="{FF2B5EF4-FFF2-40B4-BE49-F238E27FC236}">
              <a16:creationId xmlns:a16="http://schemas.microsoft.com/office/drawing/2014/main" id="{9FCE56D4-FDE6-4FB5-B3BC-42665CD0500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7" name="Text Box 18">
          <a:extLst>
            <a:ext uri="{FF2B5EF4-FFF2-40B4-BE49-F238E27FC236}">
              <a16:creationId xmlns:a16="http://schemas.microsoft.com/office/drawing/2014/main" id="{71FB3789-7649-43FE-B3D8-892821FBA46A}"/>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8" name="Text Box 19">
          <a:extLst>
            <a:ext uri="{FF2B5EF4-FFF2-40B4-BE49-F238E27FC236}">
              <a16:creationId xmlns:a16="http://schemas.microsoft.com/office/drawing/2014/main" id="{37E86B55-3F4E-4F7F-A9EB-0CA7EF2FC60B}"/>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09" name="Text Box 16">
          <a:extLst>
            <a:ext uri="{FF2B5EF4-FFF2-40B4-BE49-F238E27FC236}">
              <a16:creationId xmlns:a16="http://schemas.microsoft.com/office/drawing/2014/main" id="{77E0C265-F2A8-43D6-97F4-AC6C1C5EA8FF}"/>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0" name="Text Box 17">
          <a:extLst>
            <a:ext uri="{FF2B5EF4-FFF2-40B4-BE49-F238E27FC236}">
              <a16:creationId xmlns:a16="http://schemas.microsoft.com/office/drawing/2014/main" id="{E985657D-CE3A-4107-81CB-35255FDABBCB}"/>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1" name="Text Box 18">
          <a:extLst>
            <a:ext uri="{FF2B5EF4-FFF2-40B4-BE49-F238E27FC236}">
              <a16:creationId xmlns:a16="http://schemas.microsoft.com/office/drawing/2014/main" id="{5A6B957A-1BC3-4603-90C2-41CE05B3F14D}"/>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2" name="Text Box 19">
          <a:extLst>
            <a:ext uri="{FF2B5EF4-FFF2-40B4-BE49-F238E27FC236}">
              <a16:creationId xmlns:a16="http://schemas.microsoft.com/office/drawing/2014/main" id="{7983CF57-F1DB-47BB-B3C3-4B038CA599B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3" name="Text Box 16">
          <a:extLst>
            <a:ext uri="{FF2B5EF4-FFF2-40B4-BE49-F238E27FC236}">
              <a16:creationId xmlns:a16="http://schemas.microsoft.com/office/drawing/2014/main" id="{0521C152-AFB9-4415-9937-99B4196CFBFE}"/>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4" name="Text Box 17">
          <a:extLst>
            <a:ext uri="{FF2B5EF4-FFF2-40B4-BE49-F238E27FC236}">
              <a16:creationId xmlns:a16="http://schemas.microsoft.com/office/drawing/2014/main" id="{5C5D350A-E89A-41CB-A5A8-17CAF8D6DD8E}"/>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5" name="Text Box 18">
          <a:extLst>
            <a:ext uri="{FF2B5EF4-FFF2-40B4-BE49-F238E27FC236}">
              <a16:creationId xmlns:a16="http://schemas.microsoft.com/office/drawing/2014/main" id="{15EC687A-3309-4054-9D99-41029EB495F1}"/>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6" name="Text Box 19">
          <a:extLst>
            <a:ext uri="{FF2B5EF4-FFF2-40B4-BE49-F238E27FC236}">
              <a16:creationId xmlns:a16="http://schemas.microsoft.com/office/drawing/2014/main" id="{44F73D16-A896-42A2-A474-1B88E39401E3}"/>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17" name="Text Box 15">
          <a:extLst>
            <a:ext uri="{FF2B5EF4-FFF2-40B4-BE49-F238E27FC236}">
              <a16:creationId xmlns:a16="http://schemas.microsoft.com/office/drawing/2014/main" id="{6DC81ED4-4D12-4491-9E3D-40726AD060DD}"/>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18" name="Text Box 16">
          <a:extLst>
            <a:ext uri="{FF2B5EF4-FFF2-40B4-BE49-F238E27FC236}">
              <a16:creationId xmlns:a16="http://schemas.microsoft.com/office/drawing/2014/main" id="{75DD08A4-2D2A-41E7-9F1C-DF50D7B0396D}"/>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19" name="Text Box 17">
          <a:extLst>
            <a:ext uri="{FF2B5EF4-FFF2-40B4-BE49-F238E27FC236}">
              <a16:creationId xmlns:a16="http://schemas.microsoft.com/office/drawing/2014/main" id="{5B1B1B2A-0B6D-48EF-8569-1AC8D330D73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20" name="Text Box 18">
          <a:extLst>
            <a:ext uri="{FF2B5EF4-FFF2-40B4-BE49-F238E27FC236}">
              <a16:creationId xmlns:a16="http://schemas.microsoft.com/office/drawing/2014/main" id="{F99FE408-8C02-4C03-BBEB-AEA91F76FAF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21" name="Text Box 19">
          <a:extLst>
            <a:ext uri="{FF2B5EF4-FFF2-40B4-BE49-F238E27FC236}">
              <a16:creationId xmlns:a16="http://schemas.microsoft.com/office/drawing/2014/main" id="{22FEC325-D488-4E2D-9412-684A95BB1941}"/>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2" name="Text Box 16">
          <a:extLst>
            <a:ext uri="{FF2B5EF4-FFF2-40B4-BE49-F238E27FC236}">
              <a16:creationId xmlns:a16="http://schemas.microsoft.com/office/drawing/2014/main" id="{D48CAD43-5BEA-491B-A0A4-3FA75E18DBEA}"/>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3" name="Text Box 17">
          <a:extLst>
            <a:ext uri="{FF2B5EF4-FFF2-40B4-BE49-F238E27FC236}">
              <a16:creationId xmlns:a16="http://schemas.microsoft.com/office/drawing/2014/main" id="{2F9C5D92-87C2-43AF-8976-5C52425323E7}"/>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4" name="Text Box 18">
          <a:extLst>
            <a:ext uri="{FF2B5EF4-FFF2-40B4-BE49-F238E27FC236}">
              <a16:creationId xmlns:a16="http://schemas.microsoft.com/office/drawing/2014/main" id="{A1018AAC-4966-499C-84C8-F4825923DE6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5" name="Text Box 16">
          <a:extLst>
            <a:ext uri="{FF2B5EF4-FFF2-40B4-BE49-F238E27FC236}">
              <a16:creationId xmlns:a16="http://schemas.microsoft.com/office/drawing/2014/main" id="{50DB912C-3774-4120-8E2E-7E626ABA5A8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6" name="Text Box 17">
          <a:extLst>
            <a:ext uri="{FF2B5EF4-FFF2-40B4-BE49-F238E27FC236}">
              <a16:creationId xmlns:a16="http://schemas.microsoft.com/office/drawing/2014/main" id="{D0874FA3-45BE-492A-9C2C-5B77E5513C4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7" name="Text Box 18">
          <a:extLst>
            <a:ext uri="{FF2B5EF4-FFF2-40B4-BE49-F238E27FC236}">
              <a16:creationId xmlns:a16="http://schemas.microsoft.com/office/drawing/2014/main" id="{F52A9C3A-53C1-4108-B3AB-4C5A059D34B6}"/>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8" name="Text Box 19">
          <a:extLst>
            <a:ext uri="{FF2B5EF4-FFF2-40B4-BE49-F238E27FC236}">
              <a16:creationId xmlns:a16="http://schemas.microsoft.com/office/drawing/2014/main" id="{C52032E9-4547-41D2-BD55-F3D38FFCB26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9" name="Text Box 16">
          <a:extLst>
            <a:ext uri="{FF2B5EF4-FFF2-40B4-BE49-F238E27FC236}">
              <a16:creationId xmlns:a16="http://schemas.microsoft.com/office/drawing/2014/main" id="{94F3C9A8-3E63-4729-B459-16714BC9A81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0" name="Text Box 17">
          <a:extLst>
            <a:ext uri="{FF2B5EF4-FFF2-40B4-BE49-F238E27FC236}">
              <a16:creationId xmlns:a16="http://schemas.microsoft.com/office/drawing/2014/main" id="{1E6BDBFA-40EE-44C2-AD01-3A7F47BBCAD2}"/>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1" name="Text Box 18">
          <a:extLst>
            <a:ext uri="{FF2B5EF4-FFF2-40B4-BE49-F238E27FC236}">
              <a16:creationId xmlns:a16="http://schemas.microsoft.com/office/drawing/2014/main" id="{F41F130C-8C54-493B-8B3F-EF164D4DD7B3}"/>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2" name="Text Box 19">
          <a:extLst>
            <a:ext uri="{FF2B5EF4-FFF2-40B4-BE49-F238E27FC236}">
              <a16:creationId xmlns:a16="http://schemas.microsoft.com/office/drawing/2014/main" id="{542B8FAD-9C99-4C60-BC22-7782551C27F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2233" name="Text Box 15">
          <a:extLst>
            <a:ext uri="{FF2B5EF4-FFF2-40B4-BE49-F238E27FC236}">
              <a16:creationId xmlns:a16="http://schemas.microsoft.com/office/drawing/2014/main" id="{C06BFF0C-CCF1-4632-814A-24274E52F157}"/>
            </a:ext>
          </a:extLst>
        </xdr:cNvPr>
        <xdr:cNvSpPr txBox="1">
          <a:spLocks noChangeArrowheads="1"/>
        </xdr:cNvSpPr>
      </xdr:nvSpPr>
      <xdr:spPr bwMode="auto">
        <a:xfrm>
          <a:off x="4743450" y="16878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2234" name="Text Box 15">
          <a:extLst>
            <a:ext uri="{FF2B5EF4-FFF2-40B4-BE49-F238E27FC236}">
              <a16:creationId xmlns:a16="http://schemas.microsoft.com/office/drawing/2014/main" id="{D736034F-C819-4A00-BA06-05B3482EFE5C}"/>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235" name="Text Box 15">
          <a:extLst>
            <a:ext uri="{FF2B5EF4-FFF2-40B4-BE49-F238E27FC236}">
              <a16:creationId xmlns:a16="http://schemas.microsoft.com/office/drawing/2014/main" id="{FF2505D5-E322-4382-8711-D563FEFD06C2}"/>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236" name="Text Box 15">
          <a:extLst>
            <a:ext uri="{FF2B5EF4-FFF2-40B4-BE49-F238E27FC236}">
              <a16:creationId xmlns:a16="http://schemas.microsoft.com/office/drawing/2014/main" id="{28E4ABC3-F6A0-4942-84DE-2B9AE45FAA4C}"/>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213632"/>
    <xdr:sp macro="" textlink="">
      <xdr:nvSpPr>
        <xdr:cNvPr id="2237" name="Text Box 15">
          <a:extLst>
            <a:ext uri="{FF2B5EF4-FFF2-40B4-BE49-F238E27FC236}">
              <a16:creationId xmlns:a16="http://schemas.microsoft.com/office/drawing/2014/main" id="{50C459DE-8692-4534-B0F5-FFDFC1A3B791}"/>
            </a:ext>
          </a:extLst>
        </xdr:cNvPr>
        <xdr:cNvSpPr txBox="1">
          <a:spLocks noChangeArrowheads="1"/>
        </xdr:cNvSpPr>
      </xdr:nvSpPr>
      <xdr:spPr bwMode="auto">
        <a:xfrm>
          <a:off x="1436370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38" name="Text Box 16">
          <a:extLst>
            <a:ext uri="{FF2B5EF4-FFF2-40B4-BE49-F238E27FC236}">
              <a16:creationId xmlns:a16="http://schemas.microsoft.com/office/drawing/2014/main" id="{70F9D887-89A1-4FF2-BBFD-3B48DD8E7309}"/>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39" name="Text Box 17">
          <a:extLst>
            <a:ext uri="{FF2B5EF4-FFF2-40B4-BE49-F238E27FC236}">
              <a16:creationId xmlns:a16="http://schemas.microsoft.com/office/drawing/2014/main" id="{B99BA241-6B49-40ED-B027-F51A8FDCEC2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0" name="Text Box 18">
          <a:extLst>
            <a:ext uri="{FF2B5EF4-FFF2-40B4-BE49-F238E27FC236}">
              <a16:creationId xmlns:a16="http://schemas.microsoft.com/office/drawing/2014/main" id="{A794EC46-0024-4575-B2E9-07F945A44724}"/>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1" name="Text Box 19">
          <a:extLst>
            <a:ext uri="{FF2B5EF4-FFF2-40B4-BE49-F238E27FC236}">
              <a16:creationId xmlns:a16="http://schemas.microsoft.com/office/drawing/2014/main" id="{8BBD5512-FB7F-49DB-A17F-D1E51C0000B6}"/>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2" name="Text Box 16">
          <a:extLst>
            <a:ext uri="{FF2B5EF4-FFF2-40B4-BE49-F238E27FC236}">
              <a16:creationId xmlns:a16="http://schemas.microsoft.com/office/drawing/2014/main" id="{AACBD173-F59F-4330-9706-A3350273B4F7}"/>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3" name="Text Box 17">
          <a:extLst>
            <a:ext uri="{FF2B5EF4-FFF2-40B4-BE49-F238E27FC236}">
              <a16:creationId xmlns:a16="http://schemas.microsoft.com/office/drawing/2014/main" id="{754CDE71-7931-4D71-885E-4584BA422C63}"/>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4" name="Text Box 18">
          <a:extLst>
            <a:ext uri="{FF2B5EF4-FFF2-40B4-BE49-F238E27FC236}">
              <a16:creationId xmlns:a16="http://schemas.microsoft.com/office/drawing/2014/main" id="{0D6E5686-D2E6-40A9-863A-D1DECD00C1CF}"/>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5" name="Text Box 19">
          <a:extLst>
            <a:ext uri="{FF2B5EF4-FFF2-40B4-BE49-F238E27FC236}">
              <a16:creationId xmlns:a16="http://schemas.microsoft.com/office/drawing/2014/main" id="{D519F25F-9A58-4030-940F-82007BA791BB}"/>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46" name="Text Box 16">
          <a:extLst>
            <a:ext uri="{FF2B5EF4-FFF2-40B4-BE49-F238E27FC236}">
              <a16:creationId xmlns:a16="http://schemas.microsoft.com/office/drawing/2014/main" id="{36D5C8C9-4D03-4C8A-BEFB-13208613C45D}"/>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47" name="Text Box 17">
          <a:extLst>
            <a:ext uri="{FF2B5EF4-FFF2-40B4-BE49-F238E27FC236}">
              <a16:creationId xmlns:a16="http://schemas.microsoft.com/office/drawing/2014/main" id="{C1F18444-787B-48B9-A3CF-D6470940DEC9}"/>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48" name="Text Box 15">
          <a:extLst>
            <a:ext uri="{FF2B5EF4-FFF2-40B4-BE49-F238E27FC236}">
              <a16:creationId xmlns:a16="http://schemas.microsoft.com/office/drawing/2014/main" id="{29545296-8E05-411A-BC61-6394340C48F5}"/>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9" name="Text Box 16">
          <a:extLst>
            <a:ext uri="{FF2B5EF4-FFF2-40B4-BE49-F238E27FC236}">
              <a16:creationId xmlns:a16="http://schemas.microsoft.com/office/drawing/2014/main" id="{E2DBED19-EB2A-40D4-A4C2-D09A5C4A158A}"/>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0" name="Text Box 17">
          <a:extLst>
            <a:ext uri="{FF2B5EF4-FFF2-40B4-BE49-F238E27FC236}">
              <a16:creationId xmlns:a16="http://schemas.microsoft.com/office/drawing/2014/main" id="{EB249CBC-FFE9-43C3-8F75-C356AF211083}"/>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1" name="Text Box 18">
          <a:extLst>
            <a:ext uri="{FF2B5EF4-FFF2-40B4-BE49-F238E27FC236}">
              <a16:creationId xmlns:a16="http://schemas.microsoft.com/office/drawing/2014/main" id="{64FF5754-9476-4C55-B634-62A791F0DD19}"/>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2" name="Text Box 19">
          <a:extLst>
            <a:ext uri="{FF2B5EF4-FFF2-40B4-BE49-F238E27FC236}">
              <a16:creationId xmlns:a16="http://schemas.microsoft.com/office/drawing/2014/main" id="{E5F26E46-9D1E-411D-8793-2D961BE32AE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34</xdr:row>
      <xdr:rowOff>504825</xdr:rowOff>
    </xdr:from>
    <xdr:ext cx="95250" cy="442269"/>
    <xdr:sp macro="" textlink="">
      <xdr:nvSpPr>
        <xdr:cNvPr id="2253" name="Text Box 15">
          <a:extLst>
            <a:ext uri="{FF2B5EF4-FFF2-40B4-BE49-F238E27FC236}">
              <a16:creationId xmlns:a16="http://schemas.microsoft.com/office/drawing/2014/main" id="{B7603E7D-2808-4E96-B9E2-F85B893DD6A2}"/>
            </a:ext>
          </a:extLst>
        </xdr:cNvPr>
        <xdr:cNvSpPr txBox="1">
          <a:spLocks noChangeArrowheads="1"/>
        </xdr:cNvSpPr>
      </xdr:nvSpPr>
      <xdr:spPr bwMode="auto">
        <a:xfrm>
          <a:off x="14363700" y="18364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4" name="Text Box 16">
          <a:extLst>
            <a:ext uri="{FF2B5EF4-FFF2-40B4-BE49-F238E27FC236}">
              <a16:creationId xmlns:a16="http://schemas.microsoft.com/office/drawing/2014/main" id="{C1655E8C-8F95-44B4-9347-5BE3AA996298}"/>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5" name="Text Box 17">
          <a:extLst>
            <a:ext uri="{FF2B5EF4-FFF2-40B4-BE49-F238E27FC236}">
              <a16:creationId xmlns:a16="http://schemas.microsoft.com/office/drawing/2014/main" id="{DAC43D80-EC41-41B1-9171-6360AE7E0471}"/>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6" name="Text Box 18">
          <a:extLst>
            <a:ext uri="{FF2B5EF4-FFF2-40B4-BE49-F238E27FC236}">
              <a16:creationId xmlns:a16="http://schemas.microsoft.com/office/drawing/2014/main" id="{CB07B172-ABF3-47B2-A1DC-A409165B6CB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7" name="Text Box 16">
          <a:extLst>
            <a:ext uri="{FF2B5EF4-FFF2-40B4-BE49-F238E27FC236}">
              <a16:creationId xmlns:a16="http://schemas.microsoft.com/office/drawing/2014/main" id="{25EA7A95-80A1-4866-A228-C388A536341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8" name="Text Box 17">
          <a:extLst>
            <a:ext uri="{FF2B5EF4-FFF2-40B4-BE49-F238E27FC236}">
              <a16:creationId xmlns:a16="http://schemas.microsoft.com/office/drawing/2014/main" id="{7A632CB0-6BD2-4411-8A88-25587E2EC8C6}"/>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9" name="Text Box 18">
          <a:extLst>
            <a:ext uri="{FF2B5EF4-FFF2-40B4-BE49-F238E27FC236}">
              <a16:creationId xmlns:a16="http://schemas.microsoft.com/office/drawing/2014/main" id="{D34001E2-122E-42D4-8E88-716FA97874F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0" name="Text Box 19">
          <a:extLst>
            <a:ext uri="{FF2B5EF4-FFF2-40B4-BE49-F238E27FC236}">
              <a16:creationId xmlns:a16="http://schemas.microsoft.com/office/drawing/2014/main" id="{478310B6-1018-4EBE-9AEE-DF3366D7606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1" name="Text Box 16">
          <a:extLst>
            <a:ext uri="{FF2B5EF4-FFF2-40B4-BE49-F238E27FC236}">
              <a16:creationId xmlns:a16="http://schemas.microsoft.com/office/drawing/2014/main" id="{1FCD06AC-3179-4706-8489-CCE96C102E9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2" name="Text Box 17">
          <a:extLst>
            <a:ext uri="{FF2B5EF4-FFF2-40B4-BE49-F238E27FC236}">
              <a16:creationId xmlns:a16="http://schemas.microsoft.com/office/drawing/2014/main" id="{8DA08ACC-97EF-4F6B-ACB9-B97DF374F66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3" name="Text Box 18">
          <a:extLst>
            <a:ext uri="{FF2B5EF4-FFF2-40B4-BE49-F238E27FC236}">
              <a16:creationId xmlns:a16="http://schemas.microsoft.com/office/drawing/2014/main" id="{D1182B59-C915-4CDD-B7C0-BE7E9AA95CCD}"/>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64" name="Text Box 15">
          <a:extLst>
            <a:ext uri="{FF2B5EF4-FFF2-40B4-BE49-F238E27FC236}">
              <a16:creationId xmlns:a16="http://schemas.microsoft.com/office/drawing/2014/main" id="{EC9BA888-D5B5-4462-B13B-074DA04C2B98}"/>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5" name="Text Box 16">
          <a:extLst>
            <a:ext uri="{FF2B5EF4-FFF2-40B4-BE49-F238E27FC236}">
              <a16:creationId xmlns:a16="http://schemas.microsoft.com/office/drawing/2014/main" id="{0ADD6B6A-D046-4231-B74A-9852558CF09A}"/>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6" name="Text Box 17">
          <a:extLst>
            <a:ext uri="{FF2B5EF4-FFF2-40B4-BE49-F238E27FC236}">
              <a16:creationId xmlns:a16="http://schemas.microsoft.com/office/drawing/2014/main" id="{E1E0A5DC-8DD6-419A-8912-D9FDB6CB6F1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7" name="Text Box 18">
          <a:extLst>
            <a:ext uri="{FF2B5EF4-FFF2-40B4-BE49-F238E27FC236}">
              <a16:creationId xmlns:a16="http://schemas.microsoft.com/office/drawing/2014/main" id="{47F57166-7DF1-4EC5-9BDB-CF676BFE295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8" name="Text Box 19">
          <a:extLst>
            <a:ext uri="{FF2B5EF4-FFF2-40B4-BE49-F238E27FC236}">
              <a16:creationId xmlns:a16="http://schemas.microsoft.com/office/drawing/2014/main" id="{5FEBFDB4-0838-4A65-9AD8-81DAA90C3D95}"/>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69" name="Text Box 16">
          <a:extLst>
            <a:ext uri="{FF2B5EF4-FFF2-40B4-BE49-F238E27FC236}">
              <a16:creationId xmlns:a16="http://schemas.microsoft.com/office/drawing/2014/main" id="{26A651EC-C079-4C49-BC01-E9E0647B04EA}"/>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0" name="Text Box 17">
          <a:extLst>
            <a:ext uri="{FF2B5EF4-FFF2-40B4-BE49-F238E27FC236}">
              <a16:creationId xmlns:a16="http://schemas.microsoft.com/office/drawing/2014/main" id="{D21BB4AA-1028-4717-A610-EFB8310538AE}"/>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1" name="Text Box 18">
          <a:extLst>
            <a:ext uri="{FF2B5EF4-FFF2-40B4-BE49-F238E27FC236}">
              <a16:creationId xmlns:a16="http://schemas.microsoft.com/office/drawing/2014/main" id="{BEAB04A7-7771-498F-8262-65582557196C}"/>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2" name="Text Box 19">
          <a:extLst>
            <a:ext uri="{FF2B5EF4-FFF2-40B4-BE49-F238E27FC236}">
              <a16:creationId xmlns:a16="http://schemas.microsoft.com/office/drawing/2014/main" id="{8B7E37F5-619D-4B2F-9D24-B6FC6D86594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3" name="Text Box 16">
          <a:extLst>
            <a:ext uri="{FF2B5EF4-FFF2-40B4-BE49-F238E27FC236}">
              <a16:creationId xmlns:a16="http://schemas.microsoft.com/office/drawing/2014/main" id="{3E81A631-05E3-4808-8204-4A06CB6689BE}"/>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4" name="Text Box 17">
          <a:extLst>
            <a:ext uri="{FF2B5EF4-FFF2-40B4-BE49-F238E27FC236}">
              <a16:creationId xmlns:a16="http://schemas.microsoft.com/office/drawing/2014/main" id="{E20836CF-D4B8-429B-BDC1-75368B8CBBDD}"/>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5" name="Text Box 18">
          <a:extLst>
            <a:ext uri="{FF2B5EF4-FFF2-40B4-BE49-F238E27FC236}">
              <a16:creationId xmlns:a16="http://schemas.microsoft.com/office/drawing/2014/main" id="{C2638A10-D519-4CDE-A82F-E07AEB2BBFFB}"/>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6" name="Text Box 19">
          <a:extLst>
            <a:ext uri="{FF2B5EF4-FFF2-40B4-BE49-F238E27FC236}">
              <a16:creationId xmlns:a16="http://schemas.microsoft.com/office/drawing/2014/main" id="{D4FF82F2-1EA4-4795-9177-1148440833F7}"/>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77" name="Text Box 15">
          <a:extLst>
            <a:ext uri="{FF2B5EF4-FFF2-40B4-BE49-F238E27FC236}">
              <a16:creationId xmlns:a16="http://schemas.microsoft.com/office/drawing/2014/main" id="{89006FC6-1228-437C-BC0A-0D14127000E7}"/>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78" name="Text Box 16">
          <a:extLst>
            <a:ext uri="{FF2B5EF4-FFF2-40B4-BE49-F238E27FC236}">
              <a16:creationId xmlns:a16="http://schemas.microsoft.com/office/drawing/2014/main" id="{3092081F-E17C-42CA-86AA-9E6D0D6DA62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79" name="Text Box 17">
          <a:extLst>
            <a:ext uri="{FF2B5EF4-FFF2-40B4-BE49-F238E27FC236}">
              <a16:creationId xmlns:a16="http://schemas.microsoft.com/office/drawing/2014/main" id="{8E7E64E3-1825-46EA-B458-408D9A753BA1}"/>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80" name="Text Box 18">
          <a:extLst>
            <a:ext uri="{FF2B5EF4-FFF2-40B4-BE49-F238E27FC236}">
              <a16:creationId xmlns:a16="http://schemas.microsoft.com/office/drawing/2014/main" id="{B390FE95-DA1C-4E14-8FB2-950C18A69C5F}"/>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81" name="Text Box 19">
          <a:extLst>
            <a:ext uri="{FF2B5EF4-FFF2-40B4-BE49-F238E27FC236}">
              <a16:creationId xmlns:a16="http://schemas.microsoft.com/office/drawing/2014/main" id="{C8C38FCF-0CB5-4DA0-9C38-2D72042E8C8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82" name="Text Box 16">
          <a:extLst>
            <a:ext uri="{FF2B5EF4-FFF2-40B4-BE49-F238E27FC236}">
              <a16:creationId xmlns:a16="http://schemas.microsoft.com/office/drawing/2014/main" id="{8D5FB7F2-E85C-4865-8D95-734488132E6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83" name="Text Box 17">
          <a:extLst>
            <a:ext uri="{FF2B5EF4-FFF2-40B4-BE49-F238E27FC236}">
              <a16:creationId xmlns:a16="http://schemas.microsoft.com/office/drawing/2014/main" id="{6DEC0C92-6D8D-4AA7-87D9-81CE89E3DCA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15875</xdr:rowOff>
    </xdr:from>
    <xdr:ext cx="95250" cy="171450"/>
    <xdr:sp macro="" textlink="">
      <xdr:nvSpPr>
        <xdr:cNvPr id="2284" name="Text Box 18">
          <a:extLst>
            <a:ext uri="{FF2B5EF4-FFF2-40B4-BE49-F238E27FC236}">
              <a16:creationId xmlns:a16="http://schemas.microsoft.com/office/drawing/2014/main" id="{9D97B9C6-D98D-4DFE-9887-09A1FD2667C7}"/>
            </a:ext>
          </a:extLst>
        </xdr:cNvPr>
        <xdr:cNvSpPr txBox="1">
          <a:spLocks noChangeArrowheads="1"/>
        </xdr:cNvSpPr>
      </xdr:nvSpPr>
      <xdr:spPr bwMode="auto">
        <a:xfrm>
          <a:off x="14355762" y="18751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5" name="Text Box 16">
          <a:extLst>
            <a:ext uri="{FF2B5EF4-FFF2-40B4-BE49-F238E27FC236}">
              <a16:creationId xmlns:a16="http://schemas.microsoft.com/office/drawing/2014/main" id="{A78F4508-B8E2-4011-9955-97142596689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6" name="Text Box 17">
          <a:extLst>
            <a:ext uri="{FF2B5EF4-FFF2-40B4-BE49-F238E27FC236}">
              <a16:creationId xmlns:a16="http://schemas.microsoft.com/office/drawing/2014/main" id="{92184E1E-0D54-4F85-A343-F17F7344AA49}"/>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7" name="Text Box 18">
          <a:extLst>
            <a:ext uri="{FF2B5EF4-FFF2-40B4-BE49-F238E27FC236}">
              <a16:creationId xmlns:a16="http://schemas.microsoft.com/office/drawing/2014/main" id="{2596385A-1D71-4DBF-9BF3-6DAA00E527BF}"/>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8" name="Text Box 19">
          <a:extLst>
            <a:ext uri="{FF2B5EF4-FFF2-40B4-BE49-F238E27FC236}">
              <a16:creationId xmlns:a16="http://schemas.microsoft.com/office/drawing/2014/main" id="{D5FA23D3-86AE-40FB-9EC3-C062584798A2}"/>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9" name="Text Box 16">
          <a:extLst>
            <a:ext uri="{FF2B5EF4-FFF2-40B4-BE49-F238E27FC236}">
              <a16:creationId xmlns:a16="http://schemas.microsoft.com/office/drawing/2014/main" id="{F94541FE-59E4-4F99-8A6B-371D7827122E}"/>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90" name="Text Box 15">
          <a:extLst>
            <a:ext uri="{FF2B5EF4-FFF2-40B4-BE49-F238E27FC236}">
              <a16:creationId xmlns:a16="http://schemas.microsoft.com/office/drawing/2014/main" id="{CD738174-9855-4ADC-BD77-C65B0DCF990B}"/>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2291" name="Text Box 15">
          <a:extLst>
            <a:ext uri="{FF2B5EF4-FFF2-40B4-BE49-F238E27FC236}">
              <a16:creationId xmlns:a16="http://schemas.microsoft.com/office/drawing/2014/main" id="{99502DD4-3224-4906-9D2F-1011F97EBC74}"/>
            </a:ext>
          </a:extLst>
        </xdr:cNvPr>
        <xdr:cNvSpPr txBox="1">
          <a:spLocks noChangeArrowheads="1"/>
        </xdr:cNvSpPr>
      </xdr:nvSpPr>
      <xdr:spPr bwMode="auto">
        <a:xfrm>
          <a:off x="4743450" y="19107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2292" name="Text Box 15">
          <a:extLst>
            <a:ext uri="{FF2B5EF4-FFF2-40B4-BE49-F238E27FC236}">
              <a16:creationId xmlns:a16="http://schemas.microsoft.com/office/drawing/2014/main" id="{5727068F-0836-4EE2-8C7B-DA0C7EABB947}"/>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293" name="Text Box 15">
          <a:extLst>
            <a:ext uri="{FF2B5EF4-FFF2-40B4-BE49-F238E27FC236}">
              <a16:creationId xmlns:a16="http://schemas.microsoft.com/office/drawing/2014/main" id="{5847A5F6-0D2F-417B-B6A6-93C3E19BFA8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294" name="Text Box 15">
          <a:extLst>
            <a:ext uri="{FF2B5EF4-FFF2-40B4-BE49-F238E27FC236}">
              <a16:creationId xmlns:a16="http://schemas.microsoft.com/office/drawing/2014/main" id="{66DBCB05-3F29-4C2B-996E-99B2F6D1BBC1}"/>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95" name="Text Box 15">
          <a:extLst>
            <a:ext uri="{FF2B5EF4-FFF2-40B4-BE49-F238E27FC236}">
              <a16:creationId xmlns:a16="http://schemas.microsoft.com/office/drawing/2014/main" id="{EEDA916E-5A22-4573-8A99-1FD994B138A9}"/>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6" name="Text Box 16">
          <a:extLst>
            <a:ext uri="{FF2B5EF4-FFF2-40B4-BE49-F238E27FC236}">
              <a16:creationId xmlns:a16="http://schemas.microsoft.com/office/drawing/2014/main" id="{2181B370-41CC-44CE-8180-AB4ABE3C6A6C}"/>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7" name="Text Box 17">
          <a:extLst>
            <a:ext uri="{FF2B5EF4-FFF2-40B4-BE49-F238E27FC236}">
              <a16:creationId xmlns:a16="http://schemas.microsoft.com/office/drawing/2014/main" id="{1B6130F7-3B32-42C6-88AA-2F4E500CC96D}"/>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8" name="Text Box 18">
          <a:extLst>
            <a:ext uri="{FF2B5EF4-FFF2-40B4-BE49-F238E27FC236}">
              <a16:creationId xmlns:a16="http://schemas.microsoft.com/office/drawing/2014/main" id="{26B5A8CF-A786-42B7-8F5E-BB07B155E1FA}"/>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9" name="Text Box 19">
          <a:extLst>
            <a:ext uri="{FF2B5EF4-FFF2-40B4-BE49-F238E27FC236}">
              <a16:creationId xmlns:a16="http://schemas.microsoft.com/office/drawing/2014/main" id="{DEAFA5CB-9656-4B06-B030-6D33F55B2016}"/>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0" name="Text Box 16">
          <a:extLst>
            <a:ext uri="{FF2B5EF4-FFF2-40B4-BE49-F238E27FC236}">
              <a16:creationId xmlns:a16="http://schemas.microsoft.com/office/drawing/2014/main" id="{7446EA77-FF48-423D-930D-5136C488CCC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1" name="Text Box 17">
          <a:extLst>
            <a:ext uri="{FF2B5EF4-FFF2-40B4-BE49-F238E27FC236}">
              <a16:creationId xmlns:a16="http://schemas.microsoft.com/office/drawing/2014/main" id="{A7843411-B95C-4C28-8924-DC9D7FA49BB2}"/>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2" name="Text Box 18">
          <a:extLst>
            <a:ext uri="{FF2B5EF4-FFF2-40B4-BE49-F238E27FC236}">
              <a16:creationId xmlns:a16="http://schemas.microsoft.com/office/drawing/2014/main" id="{D7954AA5-DCE6-493A-B90D-D44F5CC90F9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3" name="Text Box 19">
          <a:extLst>
            <a:ext uri="{FF2B5EF4-FFF2-40B4-BE49-F238E27FC236}">
              <a16:creationId xmlns:a16="http://schemas.microsoft.com/office/drawing/2014/main" id="{B3853B57-9190-4331-B16A-8069581230B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4" name="Text Box 16">
          <a:extLst>
            <a:ext uri="{FF2B5EF4-FFF2-40B4-BE49-F238E27FC236}">
              <a16:creationId xmlns:a16="http://schemas.microsoft.com/office/drawing/2014/main" id="{27E53C74-028E-4655-949B-546DEDBC177C}"/>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5" name="Text Box 17">
          <a:extLst>
            <a:ext uri="{FF2B5EF4-FFF2-40B4-BE49-F238E27FC236}">
              <a16:creationId xmlns:a16="http://schemas.microsoft.com/office/drawing/2014/main" id="{DBA3D513-B203-4489-BE6B-263D2F73F333}"/>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6" name="Text Box 18">
          <a:extLst>
            <a:ext uri="{FF2B5EF4-FFF2-40B4-BE49-F238E27FC236}">
              <a16:creationId xmlns:a16="http://schemas.microsoft.com/office/drawing/2014/main" id="{1759D361-A35B-43CB-AAE6-97172027B3EE}"/>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7" name="Text Box 19">
          <a:extLst>
            <a:ext uri="{FF2B5EF4-FFF2-40B4-BE49-F238E27FC236}">
              <a16:creationId xmlns:a16="http://schemas.microsoft.com/office/drawing/2014/main" id="{766BD735-3AF1-4E81-AA37-0841B922E3D4}"/>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08" name="Text Box 15">
          <a:extLst>
            <a:ext uri="{FF2B5EF4-FFF2-40B4-BE49-F238E27FC236}">
              <a16:creationId xmlns:a16="http://schemas.microsoft.com/office/drawing/2014/main" id="{6141B589-2B32-4288-9DB9-DF230802AAB1}"/>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09" name="Text Box 16">
          <a:extLst>
            <a:ext uri="{FF2B5EF4-FFF2-40B4-BE49-F238E27FC236}">
              <a16:creationId xmlns:a16="http://schemas.microsoft.com/office/drawing/2014/main" id="{F529C887-7BEE-4EF3-9EF1-A438FF0BF77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0" name="Text Box 17">
          <a:extLst>
            <a:ext uri="{FF2B5EF4-FFF2-40B4-BE49-F238E27FC236}">
              <a16:creationId xmlns:a16="http://schemas.microsoft.com/office/drawing/2014/main" id="{C8410D67-BC0B-489A-9D4B-A999B7B7E617}"/>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1" name="Text Box 18">
          <a:extLst>
            <a:ext uri="{FF2B5EF4-FFF2-40B4-BE49-F238E27FC236}">
              <a16:creationId xmlns:a16="http://schemas.microsoft.com/office/drawing/2014/main" id="{E5CC05CE-0A7E-492E-B2C1-50B5D39FCC0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2" name="Text Box 19">
          <a:extLst>
            <a:ext uri="{FF2B5EF4-FFF2-40B4-BE49-F238E27FC236}">
              <a16:creationId xmlns:a16="http://schemas.microsoft.com/office/drawing/2014/main" id="{08DB6A75-8E44-4A5C-B19B-FDD72C2C3B17}"/>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3" name="Text Box 16">
          <a:extLst>
            <a:ext uri="{FF2B5EF4-FFF2-40B4-BE49-F238E27FC236}">
              <a16:creationId xmlns:a16="http://schemas.microsoft.com/office/drawing/2014/main" id="{7B6D6AE7-66DE-4570-B46B-DE9F756EE2EA}"/>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4" name="Text Box 17">
          <a:extLst>
            <a:ext uri="{FF2B5EF4-FFF2-40B4-BE49-F238E27FC236}">
              <a16:creationId xmlns:a16="http://schemas.microsoft.com/office/drawing/2014/main" id="{F09A5ECC-BECF-4E0B-97D1-23E70FFC5838}"/>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5" name="Text Box 18">
          <a:extLst>
            <a:ext uri="{FF2B5EF4-FFF2-40B4-BE49-F238E27FC236}">
              <a16:creationId xmlns:a16="http://schemas.microsoft.com/office/drawing/2014/main" id="{D2B0C02D-082C-43E6-802A-980C0ECC632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6" name="Text Box 16">
          <a:extLst>
            <a:ext uri="{FF2B5EF4-FFF2-40B4-BE49-F238E27FC236}">
              <a16:creationId xmlns:a16="http://schemas.microsoft.com/office/drawing/2014/main" id="{74F3E7DA-AAD0-4A34-A76D-9930CEC33A26}"/>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7" name="Text Box 17">
          <a:extLst>
            <a:ext uri="{FF2B5EF4-FFF2-40B4-BE49-F238E27FC236}">
              <a16:creationId xmlns:a16="http://schemas.microsoft.com/office/drawing/2014/main" id="{AAEF57F2-81AC-4FA5-B290-E64139AC7604}"/>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8" name="Text Box 18">
          <a:extLst>
            <a:ext uri="{FF2B5EF4-FFF2-40B4-BE49-F238E27FC236}">
              <a16:creationId xmlns:a16="http://schemas.microsoft.com/office/drawing/2014/main" id="{D195D96D-2ACA-4DB2-B74F-63D264CFA016}"/>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9" name="Text Box 19">
          <a:extLst>
            <a:ext uri="{FF2B5EF4-FFF2-40B4-BE49-F238E27FC236}">
              <a16:creationId xmlns:a16="http://schemas.microsoft.com/office/drawing/2014/main" id="{D06F45FD-F084-4FAA-BD59-C65C33708C4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0" name="Text Box 16">
          <a:extLst>
            <a:ext uri="{FF2B5EF4-FFF2-40B4-BE49-F238E27FC236}">
              <a16:creationId xmlns:a16="http://schemas.microsoft.com/office/drawing/2014/main" id="{4881D78B-C24E-49A2-B0CD-48C88181B4F4}"/>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1" name="Text Box 17">
          <a:extLst>
            <a:ext uri="{FF2B5EF4-FFF2-40B4-BE49-F238E27FC236}">
              <a16:creationId xmlns:a16="http://schemas.microsoft.com/office/drawing/2014/main" id="{E6B81CFF-7373-4151-9385-8A8BC79E633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2" name="Text Box 18">
          <a:extLst>
            <a:ext uri="{FF2B5EF4-FFF2-40B4-BE49-F238E27FC236}">
              <a16:creationId xmlns:a16="http://schemas.microsoft.com/office/drawing/2014/main" id="{218B7DC3-A4D2-41BB-8531-DEFAD1A6746F}"/>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3" name="Text Box 19">
          <a:extLst>
            <a:ext uri="{FF2B5EF4-FFF2-40B4-BE49-F238E27FC236}">
              <a16:creationId xmlns:a16="http://schemas.microsoft.com/office/drawing/2014/main" id="{27AAFFCD-0F86-4C71-AA30-43F15AB70D02}"/>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2324" name="Text Box 15">
          <a:extLst>
            <a:ext uri="{FF2B5EF4-FFF2-40B4-BE49-F238E27FC236}">
              <a16:creationId xmlns:a16="http://schemas.microsoft.com/office/drawing/2014/main" id="{F8A40AB5-EE09-4841-85A2-B0937C72176A}"/>
            </a:ext>
          </a:extLst>
        </xdr:cNvPr>
        <xdr:cNvSpPr txBox="1">
          <a:spLocks noChangeArrowheads="1"/>
        </xdr:cNvSpPr>
      </xdr:nvSpPr>
      <xdr:spPr bwMode="auto">
        <a:xfrm>
          <a:off x="4743450" y="19107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2325" name="Text Box 15">
          <a:extLst>
            <a:ext uri="{FF2B5EF4-FFF2-40B4-BE49-F238E27FC236}">
              <a16:creationId xmlns:a16="http://schemas.microsoft.com/office/drawing/2014/main" id="{922A8DB2-AC1A-4903-8001-D52BDD1391B7}"/>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326" name="Text Box 15">
          <a:extLst>
            <a:ext uri="{FF2B5EF4-FFF2-40B4-BE49-F238E27FC236}">
              <a16:creationId xmlns:a16="http://schemas.microsoft.com/office/drawing/2014/main" id="{F8C5A8C6-15C2-41F3-8685-4DA7D4CCBD2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327" name="Text Box 15">
          <a:extLst>
            <a:ext uri="{FF2B5EF4-FFF2-40B4-BE49-F238E27FC236}">
              <a16:creationId xmlns:a16="http://schemas.microsoft.com/office/drawing/2014/main" id="{166F347E-5E74-49AA-8CF5-4DF76728DDD5}"/>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213632"/>
    <xdr:sp macro="" textlink="">
      <xdr:nvSpPr>
        <xdr:cNvPr id="2328" name="Text Box 15">
          <a:extLst>
            <a:ext uri="{FF2B5EF4-FFF2-40B4-BE49-F238E27FC236}">
              <a16:creationId xmlns:a16="http://schemas.microsoft.com/office/drawing/2014/main" id="{8443A918-0A58-4E2B-BD73-D59FD1281642}"/>
            </a:ext>
          </a:extLst>
        </xdr:cNvPr>
        <xdr:cNvSpPr txBox="1">
          <a:spLocks noChangeArrowheads="1"/>
        </xdr:cNvSpPr>
      </xdr:nvSpPr>
      <xdr:spPr bwMode="auto">
        <a:xfrm>
          <a:off x="1436370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29" name="Text Box 16">
          <a:extLst>
            <a:ext uri="{FF2B5EF4-FFF2-40B4-BE49-F238E27FC236}">
              <a16:creationId xmlns:a16="http://schemas.microsoft.com/office/drawing/2014/main" id="{F02BFAF1-0D33-48D4-AB73-19ED14859D6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0" name="Text Box 17">
          <a:extLst>
            <a:ext uri="{FF2B5EF4-FFF2-40B4-BE49-F238E27FC236}">
              <a16:creationId xmlns:a16="http://schemas.microsoft.com/office/drawing/2014/main" id="{F8DC2BCB-44C3-4E7E-9F23-D091FF648922}"/>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1" name="Text Box 18">
          <a:extLst>
            <a:ext uri="{FF2B5EF4-FFF2-40B4-BE49-F238E27FC236}">
              <a16:creationId xmlns:a16="http://schemas.microsoft.com/office/drawing/2014/main" id="{F6EA7A81-34F3-49BE-BD3C-445B6A83AD45}"/>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2" name="Text Box 19">
          <a:extLst>
            <a:ext uri="{FF2B5EF4-FFF2-40B4-BE49-F238E27FC236}">
              <a16:creationId xmlns:a16="http://schemas.microsoft.com/office/drawing/2014/main" id="{2203B96D-1DB3-4E60-9527-89EA85E25C21}"/>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3" name="Text Box 16">
          <a:extLst>
            <a:ext uri="{FF2B5EF4-FFF2-40B4-BE49-F238E27FC236}">
              <a16:creationId xmlns:a16="http://schemas.microsoft.com/office/drawing/2014/main" id="{53BB7023-A381-43E3-9FB1-880D92978B3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4" name="Text Box 17">
          <a:extLst>
            <a:ext uri="{FF2B5EF4-FFF2-40B4-BE49-F238E27FC236}">
              <a16:creationId xmlns:a16="http://schemas.microsoft.com/office/drawing/2014/main" id="{A3C532E8-8EF2-4A1B-A882-4B10F3AC9F4E}"/>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5" name="Text Box 18">
          <a:extLst>
            <a:ext uri="{FF2B5EF4-FFF2-40B4-BE49-F238E27FC236}">
              <a16:creationId xmlns:a16="http://schemas.microsoft.com/office/drawing/2014/main" id="{90A3DC5F-EC71-4DD2-A2DF-4C9632B6ED3B}"/>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6" name="Text Box 19">
          <a:extLst>
            <a:ext uri="{FF2B5EF4-FFF2-40B4-BE49-F238E27FC236}">
              <a16:creationId xmlns:a16="http://schemas.microsoft.com/office/drawing/2014/main" id="{032E31B8-D73E-4FDA-ACB5-D35FAE0A704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7" name="Text Box 16">
          <a:extLst>
            <a:ext uri="{FF2B5EF4-FFF2-40B4-BE49-F238E27FC236}">
              <a16:creationId xmlns:a16="http://schemas.microsoft.com/office/drawing/2014/main" id="{9DBD75D8-C188-42B4-ACAF-0966BB770D21}"/>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8" name="Text Box 17">
          <a:extLst>
            <a:ext uri="{FF2B5EF4-FFF2-40B4-BE49-F238E27FC236}">
              <a16:creationId xmlns:a16="http://schemas.microsoft.com/office/drawing/2014/main" id="{45DE106B-7CF8-4AB4-A232-FBAB25DB1BA2}"/>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9" name="Text Box 18">
          <a:extLst>
            <a:ext uri="{FF2B5EF4-FFF2-40B4-BE49-F238E27FC236}">
              <a16:creationId xmlns:a16="http://schemas.microsoft.com/office/drawing/2014/main" id="{2FC113A1-E654-4715-BBCA-904CD7987712}"/>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40" name="Text Box 19">
          <a:extLst>
            <a:ext uri="{FF2B5EF4-FFF2-40B4-BE49-F238E27FC236}">
              <a16:creationId xmlns:a16="http://schemas.microsoft.com/office/drawing/2014/main" id="{11A88A55-35EB-42AE-9B55-FEA679BD6E70}"/>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41" name="Text Box 15">
          <a:extLst>
            <a:ext uri="{FF2B5EF4-FFF2-40B4-BE49-F238E27FC236}">
              <a16:creationId xmlns:a16="http://schemas.microsoft.com/office/drawing/2014/main" id="{111F5668-C0BE-4142-AFE8-CE6DF3A8698E}"/>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2" name="Text Box 16">
          <a:extLst>
            <a:ext uri="{FF2B5EF4-FFF2-40B4-BE49-F238E27FC236}">
              <a16:creationId xmlns:a16="http://schemas.microsoft.com/office/drawing/2014/main" id="{F70B2712-E504-4B37-AC32-4C447077CE7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3" name="Text Box 17">
          <a:extLst>
            <a:ext uri="{FF2B5EF4-FFF2-40B4-BE49-F238E27FC236}">
              <a16:creationId xmlns:a16="http://schemas.microsoft.com/office/drawing/2014/main" id="{E1F24BDE-AA91-4293-819A-B4422915800D}"/>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4" name="Text Box 18">
          <a:extLst>
            <a:ext uri="{FF2B5EF4-FFF2-40B4-BE49-F238E27FC236}">
              <a16:creationId xmlns:a16="http://schemas.microsoft.com/office/drawing/2014/main" id="{C821171E-FB16-418B-B32B-46EDE8712832}"/>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5" name="Text Box 19">
          <a:extLst>
            <a:ext uri="{FF2B5EF4-FFF2-40B4-BE49-F238E27FC236}">
              <a16:creationId xmlns:a16="http://schemas.microsoft.com/office/drawing/2014/main" id="{FE1D1787-B4AC-4452-906C-4BA9E27F8F9E}"/>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40</xdr:row>
      <xdr:rowOff>504825</xdr:rowOff>
    </xdr:from>
    <xdr:ext cx="95250" cy="442269"/>
    <xdr:sp macro="" textlink="">
      <xdr:nvSpPr>
        <xdr:cNvPr id="2346" name="Text Box 15">
          <a:extLst>
            <a:ext uri="{FF2B5EF4-FFF2-40B4-BE49-F238E27FC236}">
              <a16:creationId xmlns:a16="http://schemas.microsoft.com/office/drawing/2014/main" id="{EDA9DB03-B277-4162-BE15-FD527D4FA0E5}"/>
            </a:ext>
          </a:extLst>
        </xdr:cNvPr>
        <xdr:cNvSpPr txBox="1">
          <a:spLocks noChangeArrowheads="1"/>
        </xdr:cNvSpPr>
      </xdr:nvSpPr>
      <xdr:spPr bwMode="auto">
        <a:xfrm>
          <a:off x="14363700" y="20593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7" name="Text Box 16">
          <a:extLst>
            <a:ext uri="{FF2B5EF4-FFF2-40B4-BE49-F238E27FC236}">
              <a16:creationId xmlns:a16="http://schemas.microsoft.com/office/drawing/2014/main" id="{B382C045-93DE-4476-8C6F-054D9A6A6AC9}"/>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8" name="Text Box 17">
          <a:extLst>
            <a:ext uri="{FF2B5EF4-FFF2-40B4-BE49-F238E27FC236}">
              <a16:creationId xmlns:a16="http://schemas.microsoft.com/office/drawing/2014/main" id="{D5255E27-E29E-4CC9-8E26-EB534E7F5E3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9" name="Text Box 18">
          <a:extLst>
            <a:ext uri="{FF2B5EF4-FFF2-40B4-BE49-F238E27FC236}">
              <a16:creationId xmlns:a16="http://schemas.microsoft.com/office/drawing/2014/main" id="{EF1D8395-20C9-4095-A76E-7B4456C8DA2E}"/>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0" name="Text Box 16">
          <a:extLst>
            <a:ext uri="{FF2B5EF4-FFF2-40B4-BE49-F238E27FC236}">
              <a16:creationId xmlns:a16="http://schemas.microsoft.com/office/drawing/2014/main" id="{B6B18373-648D-4627-A80D-1C25368102BE}"/>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1" name="Text Box 17">
          <a:extLst>
            <a:ext uri="{FF2B5EF4-FFF2-40B4-BE49-F238E27FC236}">
              <a16:creationId xmlns:a16="http://schemas.microsoft.com/office/drawing/2014/main" id="{B748BF56-278B-4470-B0AC-46AF12D8E3CD}"/>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2" name="Text Box 18">
          <a:extLst>
            <a:ext uri="{FF2B5EF4-FFF2-40B4-BE49-F238E27FC236}">
              <a16:creationId xmlns:a16="http://schemas.microsoft.com/office/drawing/2014/main" id="{6FE35282-EE01-4A1B-BA04-F5D5208DFB97}"/>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3" name="Text Box 19">
          <a:extLst>
            <a:ext uri="{FF2B5EF4-FFF2-40B4-BE49-F238E27FC236}">
              <a16:creationId xmlns:a16="http://schemas.microsoft.com/office/drawing/2014/main" id="{4A221B65-E930-4751-9CFC-037F8F73B5BD}"/>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4" name="Text Box 16">
          <a:extLst>
            <a:ext uri="{FF2B5EF4-FFF2-40B4-BE49-F238E27FC236}">
              <a16:creationId xmlns:a16="http://schemas.microsoft.com/office/drawing/2014/main" id="{01E56FB6-251F-4801-8EB1-020B8CDC95A1}"/>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5" name="Text Box 17">
          <a:extLst>
            <a:ext uri="{FF2B5EF4-FFF2-40B4-BE49-F238E27FC236}">
              <a16:creationId xmlns:a16="http://schemas.microsoft.com/office/drawing/2014/main" id="{4F67D7D0-7340-4BF1-B3D3-4BE64AAAFB2B}"/>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6" name="Text Box 18">
          <a:extLst>
            <a:ext uri="{FF2B5EF4-FFF2-40B4-BE49-F238E27FC236}">
              <a16:creationId xmlns:a16="http://schemas.microsoft.com/office/drawing/2014/main" id="{C8297526-A17F-4A6B-AD56-781A3EAA9B6E}"/>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57" name="Text Box 15">
          <a:extLst>
            <a:ext uri="{FF2B5EF4-FFF2-40B4-BE49-F238E27FC236}">
              <a16:creationId xmlns:a16="http://schemas.microsoft.com/office/drawing/2014/main" id="{BA28EDE2-52C1-43E3-84D2-26C1702BB041}"/>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58" name="Text Box 16">
          <a:extLst>
            <a:ext uri="{FF2B5EF4-FFF2-40B4-BE49-F238E27FC236}">
              <a16:creationId xmlns:a16="http://schemas.microsoft.com/office/drawing/2014/main" id="{F736BA96-333B-402F-AFC4-AFAB7AFF7306}"/>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59" name="Text Box 17">
          <a:extLst>
            <a:ext uri="{FF2B5EF4-FFF2-40B4-BE49-F238E27FC236}">
              <a16:creationId xmlns:a16="http://schemas.microsoft.com/office/drawing/2014/main" id="{6A4A6D3E-E874-48B5-B1A5-FFE8D3E2671E}"/>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60" name="Text Box 18">
          <a:extLst>
            <a:ext uri="{FF2B5EF4-FFF2-40B4-BE49-F238E27FC236}">
              <a16:creationId xmlns:a16="http://schemas.microsoft.com/office/drawing/2014/main" id="{17C96847-AC04-457C-B9AF-328AAA9FE685}"/>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61" name="Text Box 19">
          <a:extLst>
            <a:ext uri="{FF2B5EF4-FFF2-40B4-BE49-F238E27FC236}">
              <a16:creationId xmlns:a16="http://schemas.microsoft.com/office/drawing/2014/main" id="{4C544D55-3B2B-4543-B54D-9C2FEAC6086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2" name="Text Box 16">
          <a:extLst>
            <a:ext uri="{FF2B5EF4-FFF2-40B4-BE49-F238E27FC236}">
              <a16:creationId xmlns:a16="http://schemas.microsoft.com/office/drawing/2014/main" id="{0701BA54-F170-4228-93C2-1E5C7CDB924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3" name="Text Box 17">
          <a:extLst>
            <a:ext uri="{FF2B5EF4-FFF2-40B4-BE49-F238E27FC236}">
              <a16:creationId xmlns:a16="http://schemas.microsoft.com/office/drawing/2014/main" id="{5DB6F2F1-D156-41EB-BA86-EC7A53DBE13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4" name="Text Box 18">
          <a:extLst>
            <a:ext uri="{FF2B5EF4-FFF2-40B4-BE49-F238E27FC236}">
              <a16:creationId xmlns:a16="http://schemas.microsoft.com/office/drawing/2014/main" id="{A3A9E673-4F32-46B5-816C-F55582FB0FB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5" name="Text Box 19">
          <a:extLst>
            <a:ext uri="{FF2B5EF4-FFF2-40B4-BE49-F238E27FC236}">
              <a16:creationId xmlns:a16="http://schemas.microsoft.com/office/drawing/2014/main" id="{695FA8B6-936B-44AE-B28C-54BDEC02A67C}"/>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6" name="Text Box 16">
          <a:extLst>
            <a:ext uri="{FF2B5EF4-FFF2-40B4-BE49-F238E27FC236}">
              <a16:creationId xmlns:a16="http://schemas.microsoft.com/office/drawing/2014/main" id="{44A08B6B-C77E-41F7-B26C-21AB5C5951A7}"/>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7" name="Text Box 17">
          <a:extLst>
            <a:ext uri="{FF2B5EF4-FFF2-40B4-BE49-F238E27FC236}">
              <a16:creationId xmlns:a16="http://schemas.microsoft.com/office/drawing/2014/main" id="{C7273C85-EBF2-4B32-882E-AE178B1D51CE}"/>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8" name="Text Box 18">
          <a:extLst>
            <a:ext uri="{FF2B5EF4-FFF2-40B4-BE49-F238E27FC236}">
              <a16:creationId xmlns:a16="http://schemas.microsoft.com/office/drawing/2014/main" id="{FB119084-3D04-45BA-8E4B-26B72E82FED5}"/>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9" name="Text Box 19">
          <a:extLst>
            <a:ext uri="{FF2B5EF4-FFF2-40B4-BE49-F238E27FC236}">
              <a16:creationId xmlns:a16="http://schemas.microsoft.com/office/drawing/2014/main" id="{9B3DDA8D-C8E4-42A1-A2FB-4C2E14601AD9}"/>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70" name="Text Box 15">
          <a:extLst>
            <a:ext uri="{FF2B5EF4-FFF2-40B4-BE49-F238E27FC236}">
              <a16:creationId xmlns:a16="http://schemas.microsoft.com/office/drawing/2014/main" id="{40E512F9-BC28-47E9-9F15-AD8629B19781}"/>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1" name="Text Box 16">
          <a:extLst>
            <a:ext uri="{FF2B5EF4-FFF2-40B4-BE49-F238E27FC236}">
              <a16:creationId xmlns:a16="http://schemas.microsoft.com/office/drawing/2014/main" id="{628C93F3-456B-4FAD-B04C-94DB9B89EAE8}"/>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2" name="Text Box 17">
          <a:extLst>
            <a:ext uri="{FF2B5EF4-FFF2-40B4-BE49-F238E27FC236}">
              <a16:creationId xmlns:a16="http://schemas.microsoft.com/office/drawing/2014/main" id="{824CEFCC-1B6D-474F-BC9F-30945AF6E4F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3" name="Text Box 18">
          <a:extLst>
            <a:ext uri="{FF2B5EF4-FFF2-40B4-BE49-F238E27FC236}">
              <a16:creationId xmlns:a16="http://schemas.microsoft.com/office/drawing/2014/main" id="{4F198323-67AC-4D0E-82BF-8F1CA495680A}"/>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4" name="Text Box 19">
          <a:extLst>
            <a:ext uri="{FF2B5EF4-FFF2-40B4-BE49-F238E27FC236}">
              <a16:creationId xmlns:a16="http://schemas.microsoft.com/office/drawing/2014/main" id="{3920CDA1-B1B8-4B7E-91DA-50BE096F9F95}"/>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75" name="Text Box 16">
          <a:extLst>
            <a:ext uri="{FF2B5EF4-FFF2-40B4-BE49-F238E27FC236}">
              <a16:creationId xmlns:a16="http://schemas.microsoft.com/office/drawing/2014/main" id="{0E597593-FFFA-46E9-829F-5A6B05CA790D}"/>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76" name="Text Box 17">
          <a:extLst>
            <a:ext uri="{FF2B5EF4-FFF2-40B4-BE49-F238E27FC236}">
              <a16:creationId xmlns:a16="http://schemas.microsoft.com/office/drawing/2014/main" id="{985837CD-E525-4B35-81EA-6BFB83D72234}"/>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15875</xdr:rowOff>
    </xdr:from>
    <xdr:ext cx="95250" cy="171450"/>
    <xdr:sp macro="" textlink="">
      <xdr:nvSpPr>
        <xdr:cNvPr id="2377" name="Text Box 18">
          <a:extLst>
            <a:ext uri="{FF2B5EF4-FFF2-40B4-BE49-F238E27FC236}">
              <a16:creationId xmlns:a16="http://schemas.microsoft.com/office/drawing/2014/main" id="{22DC8C8B-7A46-4277-997F-DE4A0A420F76}"/>
            </a:ext>
          </a:extLst>
        </xdr:cNvPr>
        <xdr:cNvSpPr txBox="1">
          <a:spLocks noChangeArrowheads="1"/>
        </xdr:cNvSpPr>
      </xdr:nvSpPr>
      <xdr:spPr bwMode="auto">
        <a:xfrm>
          <a:off x="14355762" y="20980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78" name="Text Box 16">
          <a:extLst>
            <a:ext uri="{FF2B5EF4-FFF2-40B4-BE49-F238E27FC236}">
              <a16:creationId xmlns:a16="http://schemas.microsoft.com/office/drawing/2014/main" id="{C7F87E93-B1C8-4154-A5F0-227E8F6A8517}"/>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79" name="Text Box 17">
          <a:extLst>
            <a:ext uri="{FF2B5EF4-FFF2-40B4-BE49-F238E27FC236}">
              <a16:creationId xmlns:a16="http://schemas.microsoft.com/office/drawing/2014/main" id="{39B493A7-9728-43EA-91C4-2C08A5F2B2D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0" name="Text Box 18">
          <a:extLst>
            <a:ext uri="{FF2B5EF4-FFF2-40B4-BE49-F238E27FC236}">
              <a16:creationId xmlns:a16="http://schemas.microsoft.com/office/drawing/2014/main" id="{2F23AA39-C6DA-42D8-BB53-AF7E18D3ADB3}"/>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1" name="Text Box 19">
          <a:extLst>
            <a:ext uri="{FF2B5EF4-FFF2-40B4-BE49-F238E27FC236}">
              <a16:creationId xmlns:a16="http://schemas.microsoft.com/office/drawing/2014/main" id="{AC647BEB-6472-4FFF-A7CB-BAED208EBB3C}"/>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2" name="Text Box 16">
          <a:extLst>
            <a:ext uri="{FF2B5EF4-FFF2-40B4-BE49-F238E27FC236}">
              <a16:creationId xmlns:a16="http://schemas.microsoft.com/office/drawing/2014/main" id="{A34F775A-6136-460E-B9DE-3C551341FEAF}"/>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83" name="Text Box 15">
          <a:extLst>
            <a:ext uri="{FF2B5EF4-FFF2-40B4-BE49-F238E27FC236}">
              <a16:creationId xmlns:a16="http://schemas.microsoft.com/office/drawing/2014/main" id="{7536994F-6F81-4742-BBC4-800E68AE868A}"/>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2384" name="Text Box 15">
          <a:extLst>
            <a:ext uri="{FF2B5EF4-FFF2-40B4-BE49-F238E27FC236}">
              <a16:creationId xmlns:a16="http://schemas.microsoft.com/office/drawing/2014/main" id="{753384DE-46A9-4945-AB94-85CC017F369A}"/>
            </a:ext>
          </a:extLst>
        </xdr:cNvPr>
        <xdr:cNvSpPr txBox="1">
          <a:spLocks noChangeArrowheads="1"/>
        </xdr:cNvSpPr>
      </xdr:nvSpPr>
      <xdr:spPr bwMode="auto">
        <a:xfrm>
          <a:off x="4743450" y="21336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442269"/>
    <xdr:sp macro="" textlink="">
      <xdr:nvSpPr>
        <xdr:cNvPr id="2385" name="Text Box 15">
          <a:extLst>
            <a:ext uri="{FF2B5EF4-FFF2-40B4-BE49-F238E27FC236}">
              <a16:creationId xmlns:a16="http://schemas.microsoft.com/office/drawing/2014/main" id="{F0DC57DB-7631-43CE-B8F6-C4BA1C7A8982}"/>
            </a:ext>
          </a:extLst>
        </xdr:cNvPr>
        <xdr:cNvSpPr txBox="1">
          <a:spLocks noChangeArrowheads="1"/>
        </xdr:cNvSpPr>
      </xdr:nvSpPr>
      <xdr:spPr bwMode="auto">
        <a:xfrm>
          <a:off x="14363700" y="213360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386" name="Text Box 15">
          <a:extLst>
            <a:ext uri="{FF2B5EF4-FFF2-40B4-BE49-F238E27FC236}">
              <a16:creationId xmlns:a16="http://schemas.microsoft.com/office/drawing/2014/main" id="{FF0C7228-73C5-45F6-8AAF-EEBAD23D025C}"/>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387" name="Text Box 15">
          <a:extLst>
            <a:ext uri="{FF2B5EF4-FFF2-40B4-BE49-F238E27FC236}">
              <a16:creationId xmlns:a16="http://schemas.microsoft.com/office/drawing/2014/main" id="{D81ABB85-FFF0-473E-99DF-6109893FFF4E}"/>
            </a:ext>
          </a:extLst>
        </xdr:cNvPr>
        <xdr:cNvSpPr txBox="1">
          <a:spLocks noChangeArrowheads="1"/>
        </xdr:cNvSpPr>
      </xdr:nvSpPr>
      <xdr:spPr bwMode="auto">
        <a:xfrm>
          <a:off x="4743450" y="21336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88" name="Text Box 15">
          <a:extLst>
            <a:ext uri="{FF2B5EF4-FFF2-40B4-BE49-F238E27FC236}">
              <a16:creationId xmlns:a16="http://schemas.microsoft.com/office/drawing/2014/main" id="{7874EAC7-D8AC-4D45-A5B7-2BC5387FE715}"/>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89" name="Text Box 16">
          <a:extLst>
            <a:ext uri="{FF2B5EF4-FFF2-40B4-BE49-F238E27FC236}">
              <a16:creationId xmlns:a16="http://schemas.microsoft.com/office/drawing/2014/main" id="{A604971E-EE2B-4137-A861-53B02D3347F2}"/>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0" name="Text Box 17">
          <a:extLst>
            <a:ext uri="{FF2B5EF4-FFF2-40B4-BE49-F238E27FC236}">
              <a16:creationId xmlns:a16="http://schemas.microsoft.com/office/drawing/2014/main" id="{11CA96E7-1C21-479C-AF34-0AB25564D006}"/>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1" name="Text Box 18">
          <a:extLst>
            <a:ext uri="{FF2B5EF4-FFF2-40B4-BE49-F238E27FC236}">
              <a16:creationId xmlns:a16="http://schemas.microsoft.com/office/drawing/2014/main" id="{8E90B927-46B0-415A-BFBF-2642061A993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2" name="Text Box 19">
          <a:extLst>
            <a:ext uri="{FF2B5EF4-FFF2-40B4-BE49-F238E27FC236}">
              <a16:creationId xmlns:a16="http://schemas.microsoft.com/office/drawing/2014/main" id="{0BF7181C-F391-4472-9C17-54B58D5EDFF4}"/>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3" name="Text Box 16">
          <a:extLst>
            <a:ext uri="{FF2B5EF4-FFF2-40B4-BE49-F238E27FC236}">
              <a16:creationId xmlns:a16="http://schemas.microsoft.com/office/drawing/2014/main" id="{267538D2-24B0-4E1E-A908-19B9D3C31B85}"/>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4" name="Text Box 17">
          <a:extLst>
            <a:ext uri="{FF2B5EF4-FFF2-40B4-BE49-F238E27FC236}">
              <a16:creationId xmlns:a16="http://schemas.microsoft.com/office/drawing/2014/main" id="{8AC9092A-E9BC-44F9-8F63-C89DD36C2F6E}"/>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5" name="Text Box 18">
          <a:extLst>
            <a:ext uri="{FF2B5EF4-FFF2-40B4-BE49-F238E27FC236}">
              <a16:creationId xmlns:a16="http://schemas.microsoft.com/office/drawing/2014/main" id="{1B0050E1-9D45-43A0-AE91-1CA948CBA89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6" name="Text Box 19">
          <a:extLst>
            <a:ext uri="{FF2B5EF4-FFF2-40B4-BE49-F238E27FC236}">
              <a16:creationId xmlns:a16="http://schemas.microsoft.com/office/drawing/2014/main" id="{95BD1193-7AA0-44A3-8BA9-0E4384A70B4F}"/>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7" name="Text Box 16">
          <a:extLst>
            <a:ext uri="{FF2B5EF4-FFF2-40B4-BE49-F238E27FC236}">
              <a16:creationId xmlns:a16="http://schemas.microsoft.com/office/drawing/2014/main" id="{ACC7C4A9-04F9-4531-B285-03109BDABB4F}"/>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8" name="Text Box 17">
          <a:extLst>
            <a:ext uri="{FF2B5EF4-FFF2-40B4-BE49-F238E27FC236}">
              <a16:creationId xmlns:a16="http://schemas.microsoft.com/office/drawing/2014/main" id="{93F57D7A-EE95-4B4E-AA80-8475674EA4F5}"/>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9" name="Text Box 18">
          <a:extLst>
            <a:ext uri="{FF2B5EF4-FFF2-40B4-BE49-F238E27FC236}">
              <a16:creationId xmlns:a16="http://schemas.microsoft.com/office/drawing/2014/main" id="{7A2C25B0-68F5-4D03-AB65-90550A11920D}"/>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00" name="Text Box 19">
          <a:extLst>
            <a:ext uri="{FF2B5EF4-FFF2-40B4-BE49-F238E27FC236}">
              <a16:creationId xmlns:a16="http://schemas.microsoft.com/office/drawing/2014/main" id="{C72E8C7D-381C-4E18-9903-3D12A92767DD}"/>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01" name="Text Box 15">
          <a:extLst>
            <a:ext uri="{FF2B5EF4-FFF2-40B4-BE49-F238E27FC236}">
              <a16:creationId xmlns:a16="http://schemas.microsoft.com/office/drawing/2014/main" id="{B3AA08D9-090C-44A4-A6C7-D55235BC315A}"/>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2" name="Text Box 16">
          <a:extLst>
            <a:ext uri="{FF2B5EF4-FFF2-40B4-BE49-F238E27FC236}">
              <a16:creationId xmlns:a16="http://schemas.microsoft.com/office/drawing/2014/main" id="{04DE5130-2A85-4BCB-96F9-0A6E6FE46EDA}"/>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3" name="Text Box 17">
          <a:extLst>
            <a:ext uri="{FF2B5EF4-FFF2-40B4-BE49-F238E27FC236}">
              <a16:creationId xmlns:a16="http://schemas.microsoft.com/office/drawing/2014/main" id="{22A01036-D024-4431-BE0D-4E567591762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4" name="Text Box 18">
          <a:extLst>
            <a:ext uri="{FF2B5EF4-FFF2-40B4-BE49-F238E27FC236}">
              <a16:creationId xmlns:a16="http://schemas.microsoft.com/office/drawing/2014/main" id="{2F0C1E02-6D30-473C-9105-0CEE1959CBE3}"/>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5" name="Text Box 19">
          <a:extLst>
            <a:ext uri="{FF2B5EF4-FFF2-40B4-BE49-F238E27FC236}">
              <a16:creationId xmlns:a16="http://schemas.microsoft.com/office/drawing/2014/main" id="{B13D6A13-9D65-44AD-A4DF-C4FD00501F0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6" name="Text Box 16">
          <a:extLst>
            <a:ext uri="{FF2B5EF4-FFF2-40B4-BE49-F238E27FC236}">
              <a16:creationId xmlns:a16="http://schemas.microsoft.com/office/drawing/2014/main" id="{10130678-9E11-4FD6-AE3A-B532616EC132}"/>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7" name="Text Box 17">
          <a:extLst>
            <a:ext uri="{FF2B5EF4-FFF2-40B4-BE49-F238E27FC236}">
              <a16:creationId xmlns:a16="http://schemas.microsoft.com/office/drawing/2014/main" id="{5BE623AA-1A21-40A2-ACC3-6ABF4D6E904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8" name="Text Box 18">
          <a:extLst>
            <a:ext uri="{FF2B5EF4-FFF2-40B4-BE49-F238E27FC236}">
              <a16:creationId xmlns:a16="http://schemas.microsoft.com/office/drawing/2014/main" id="{F9795AF8-445D-417E-9126-3F1F4CBD08F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09" name="Text Box 16">
          <a:extLst>
            <a:ext uri="{FF2B5EF4-FFF2-40B4-BE49-F238E27FC236}">
              <a16:creationId xmlns:a16="http://schemas.microsoft.com/office/drawing/2014/main" id="{8A957C03-B552-4461-9E6A-FD7A3E2EDC0B}"/>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0" name="Text Box 17">
          <a:extLst>
            <a:ext uri="{FF2B5EF4-FFF2-40B4-BE49-F238E27FC236}">
              <a16:creationId xmlns:a16="http://schemas.microsoft.com/office/drawing/2014/main" id="{4A9240E7-F1F8-457A-A0A8-62FC288A6F34}"/>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1" name="Text Box 18">
          <a:extLst>
            <a:ext uri="{FF2B5EF4-FFF2-40B4-BE49-F238E27FC236}">
              <a16:creationId xmlns:a16="http://schemas.microsoft.com/office/drawing/2014/main" id="{09CC8575-44D7-44B3-B119-86349ABEA5C9}"/>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2" name="Text Box 19">
          <a:extLst>
            <a:ext uri="{FF2B5EF4-FFF2-40B4-BE49-F238E27FC236}">
              <a16:creationId xmlns:a16="http://schemas.microsoft.com/office/drawing/2014/main" id="{D14E2123-1D65-4AF9-8D75-66D7AD86C15D}"/>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3" name="Text Box 16">
          <a:extLst>
            <a:ext uri="{FF2B5EF4-FFF2-40B4-BE49-F238E27FC236}">
              <a16:creationId xmlns:a16="http://schemas.microsoft.com/office/drawing/2014/main" id="{D2778B4A-F4CA-4500-AFBF-F8B86086E31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4" name="Text Box 17">
          <a:extLst>
            <a:ext uri="{FF2B5EF4-FFF2-40B4-BE49-F238E27FC236}">
              <a16:creationId xmlns:a16="http://schemas.microsoft.com/office/drawing/2014/main" id="{6D16044A-F90D-4814-AACF-9407D976531B}"/>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5" name="Text Box 18">
          <a:extLst>
            <a:ext uri="{FF2B5EF4-FFF2-40B4-BE49-F238E27FC236}">
              <a16:creationId xmlns:a16="http://schemas.microsoft.com/office/drawing/2014/main" id="{B0D07330-E8F2-44A4-BA9C-28F2C08B785D}"/>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6" name="Text Box 19">
          <a:extLst>
            <a:ext uri="{FF2B5EF4-FFF2-40B4-BE49-F238E27FC236}">
              <a16:creationId xmlns:a16="http://schemas.microsoft.com/office/drawing/2014/main" id="{5D723DAD-6289-471B-B85A-31E4961032DA}"/>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2417" name="Text Box 15">
          <a:extLst>
            <a:ext uri="{FF2B5EF4-FFF2-40B4-BE49-F238E27FC236}">
              <a16:creationId xmlns:a16="http://schemas.microsoft.com/office/drawing/2014/main" id="{03F8BC4C-1D4F-4E6B-9426-5FA1FEA32D08}"/>
            </a:ext>
          </a:extLst>
        </xdr:cNvPr>
        <xdr:cNvSpPr txBox="1">
          <a:spLocks noChangeArrowheads="1"/>
        </xdr:cNvSpPr>
      </xdr:nvSpPr>
      <xdr:spPr bwMode="auto">
        <a:xfrm>
          <a:off x="4743450" y="21336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442269"/>
    <xdr:sp macro="" textlink="">
      <xdr:nvSpPr>
        <xdr:cNvPr id="2418" name="Text Box 15">
          <a:extLst>
            <a:ext uri="{FF2B5EF4-FFF2-40B4-BE49-F238E27FC236}">
              <a16:creationId xmlns:a16="http://schemas.microsoft.com/office/drawing/2014/main" id="{EC14F689-A474-4E6B-A528-1698042DD882}"/>
            </a:ext>
          </a:extLst>
        </xdr:cNvPr>
        <xdr:cNvSpPr txBox="1">
          <a:spLocks noChangeArrowheads="1"/>
        </xdr:cNvSpPr>
      </xdr:nvSpPr>
      <xdr:spPr bwMode="auto">
        <a:xfrm>
          <a:off x="14363700" y="213360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419" name="Text Box 15">
          <a:extLst>
            <a:ext uri="{FF2B5EF4-FFF2-40B4-BE49-F238E27FC236}">
              <a16:creationId xmlns:a16="http://schemas.microsoft.com/office/drawing/2014/main" id="{B543B9DD-F494-4B78-8FD7-DD81836C6473}"/>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420" name="Text Box 15">
          <a:extLst>
            <a:ext uri="{FF2B5EF4-FFF2-40B4-BE49-F238E27FC236}">
              <a16:creationId xmlns:a16="http://schemas.microsoft.com/office/drawing/2014/main" id="{6AAB6226-82D9-4FEB-9E87-6C90CB5A82F3}"/>
            </a:ext>
          </a:extLst>
        </xdr:cNvPr>
        <xdr:cNvSpPr txBox="1">
          <a:spLocks noChangeArrowheads="1"/>
        </xdr:cNvSpPr>
      </xdr:nvSpPr>
      <xdr:spPr bwMode="auto">
        <a:xfrm>
          <a:off x="4743450" y="21336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213632"/>
    <xdr:sp macro="" textlink="">
      <xdr:nvSpPr>
        <xdr:cNvPr id="2421" name="Text Box 15">
          <a:extLst>
            <a:ext uri="{FF2B5EF4-FFF2-40B4-BE49-F238E27FC236}">
              <a16:creationId xmlns:a16="http://schemas.microsoft.com/office/drawing/2014/main" id="{49CC8334-FFC6-4549-AC6E-4E74BC6D9BEE}"/>
            </a:ext>
          </a:extLst>
        </xdr:cNvPr>
        <xdr:cNvSpPr txBox="1">
          <a:spLocks noChangeArrowheads="1"/>
        </xdr:cNvSpPr>
      </xdr:nvSpPr>
      <xdr:spPr bwMode="auto">
        <a:xfrm>
          <a:off x="1436370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2" name="Text Box 16">
          <a:extLst>
            <a:ext uri="{FF2B5EF4-FFF2-40B4-BE49-F238E27FC236}">
              <a16:creationId xmlns:a16="http://schemas.microsoft.com/office/drawing/2014/main" id="{41AE0891-C39A-48B3-9A47-ED87BDA9308E}"/>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3" name="Text Box 17">
          <a:extLst>
            <a:ext uri="{FF2B5EF4-FFF2-40B4-BE49-F238E27FC236}">
              <a16:creationId xmlns:a16="http://schemas.microsoft.com/office/drawing/2014/main" id="{909D4612-F15C-4A99-87BB-F5DB7C727499}"/>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4" name="Text Box 18">
          <a:extLst>
            <a:ext uri="{FF2B5EF4-FFF2-40B4-BE49-F238E27FC236}">
              <a16:creationId xmlns:a16="http://schemas.microsoft.com/office/drawing/2014/main" id="{D92CF75B-BAD0-424E-8562-4679DE9F6B0E}"/>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5" name="Text Box 19">
          <a:extLst>
            <a:ext uri="{FF2B5EF4-FFF2-40B4-BE49-F238E27FC236}">
              <a16:creationId xmlns:a16="http://schemas.microsoft.com/office/drawing/2014/main" id="{094E57EA-8BC4-43A0-B56D-B58EEC7542A7}"/>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6" name="Text Box 16">
          <a:extLst>
            <a:ext uri="{FF2B5EF4-FFF2-40B4-BE49-F238E27FC236}">
              <a16:creationId xmlns:a16="http://schemas.microsoft.com/office/drawing/2014/main" id="{F7A356B6-79C4-4727-AC03-10289C2C8052}"/>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7" name="Text Box 17">
          <a:extLst>
            <a:ext uri="{FF2B5EF4-FFF2-40B4-BE49-F238E27FC236}">
              <a16:creationId xmlns:a16="http://schemas.microsoft.com/office/drawing/2014/main" id="{566F890E-4662-4689-A019-869BE132A934}"/>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8" name="Text Box 18">
          <a:extLst>
            <a:ext uri="{FF2B5EF4-FFF2-40B4-BE49-F238E27FC236}">
              <a16:creationId xmlns:a16="http://schemas.microsoft.com/office/drawing/2014/main" id="{D8A2943B-1C6C-4249-B6B4-D31FA6A722A8}"/>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9" name="Text Box 19">
          <a:extLst>
            <a:ext uri="{FF2B5EF4-FFF2-40B4-BE49-F238E27FC236}">
              <a16:creationId xmlns:a16="http://schemas.microsoft.com/office/drawing/2014/main" id="{BC1EC3D5-DB71-43C8-8AAB-12728E11068B}"/>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0" name="Text Box 16">
          <a:extLst>
            <a:ext uri="{FF2B5EF4-FFF2-40B4-BE49-F238E27FC236}">
              <a16:creationId xmlns:a16="http://schemas.microsoft.com/office/drawing/2014/main" id="{727A07FC-9397-434F-B90F-0C2AEB324858}"/>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1" name="Text Box 17">
          <a:extLst>
            <a:ext uri="{FF2B5EF4-FFF2-40B4-BE49-F238E27FC236}">
              <a16:creationId xmlns:a16="http://schemas.microsoft.com/office/drawing/2014/main" id="{2908FB62-4FA6-4E30-87FD-8FF8CF3D30C9}"/>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2" name="Text Box 18">
          <a:extLst>
            <a:ext uri="{FF2B5EF4-FFF2-40B4-BE49-F238E27FC236}">
              <a16:creationId xmlns:a16="http://schemas.microsoft.com/office/drawing/2014/main" id="{6816EC98-30D6-46F3-AB17-02A933CD9644}"/>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3" name="Text Box 19">
          <a:extLst>
            <a:ext uri="{FF2B5EF4-FFF2-40B4-BE49-F238E27FC236}">
              <a16:creationId xmlns:a16="http://schemas.microsoft.com/office/drawing/2014/main" id="{ED37752E-205F-4C3F-ABA1-D5E1D2F1C72E}"/>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34" name="Text Box 15">
          <a:extLst>
            <a:ext uri="{FF2B5EF4-FFF2-40B4-BE49-F238E27FC236}">
              <a16:creationId xmlns:a16="http://schemas.microsoft.com/office/drawing/2014/main" id="{60F85418-AFD1-459A-ABBB-37282DA6B994}"/>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5" name="Text Box 16">
          <a:extLst>
            <a:ext uri="{FF2B5EF4-FFF2-40B4-BE49-F238E27FC236}">
              <a16:creationId xmlns:a16="http://schemas.microsoft.com/office/drawing/2014/main" id="{0CC2D541-7332-4483-BCEB-87CDF748BE7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6" name="Text Box 17">
          <a:extLst>
            <a:ext uri="{FF2B5EF4-FFF2-40B4-BE49-F238E27FC236}">
              <a16:creationId xmlns:a16="http://schemas.microsoft.com/office/drawing/2014/main" id="{C8E00265-A840-4CBA-B59C-4039D81E9DAA}"/>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7" name="Text Box 18">
          <a:extLst>
            <a:ext uri="{FF2B5EF4-FFF2-40B4-BE49-F238E27FC236}">
              <a16:creationId xmlns:a16="http://schemas.microsoft.com/office/drawing/2014/main" id="{A3CEFFF5-8A4C-4B00-975E-619B34CCFA27}"/>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8" name="Text Box 19">
          <a:extLst>
            <a:ext uri="{FF2B5EF4-FFF2-40B4-BE49-F238E27FC236}">
              <a16:creationId xmlns:a16="http://schemas.microsoft.com/office/drawing/2014/main" id="{1B0BDA95-FAFA-4F52-9EC7-685E51820295}"/>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44</xdr:row>
      <xdr:rowOff>504825</xdr:rowOff>
    </xdr:from>
    <xdr:ext cx="95250" cy="442269"/>
    <xdr:sp macro="" textlink="">
      <xdr:nvSpPr>
        <xdr:cNvPr id="2439" name="Text Box 15">
          <a:extLst>
            <a:ext uri="{FF2B5EF4-FFF2-40B4-BE49-F238E27FC236}">
              <a16:creationId xmlns:a16="http://schemas.microsoft.com/office/drawing/2014/main" id="{EEC51D86-D9CE-4536-B629-59E36F354298}"/>
            </a:ext>
          </a:extLst>
        </xdr:cNvPr>
        <xdr:cNvSpPr txBox="1">
          <a:spLocks noChangeArrowheads="1"/>
        </xdr:cNvSpPr>
      </xdr:nvSpPr>
      <xdr:spPr bwMode="auto">
        <a:xfrm>
          <a:off x="14363700" y="22078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0" name="Text Box 16">
          <a:extLst>
            <a:ext uri="{FF2B5EF4-FFF2-40B4-BE49-F238E27FC236}">
              <a16:creationId xmlns:a16="http://schemas.microsoft.com/office/drawing/2014/main" id="{4DA5D54B-7509-4BB3-B913-23F8141B857D}"/>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1" name="Text Box 17">
          <a:extLst>
            <a:ext uri="{FF2B5EF4-FFF2-40B4-BE49-F238E27FC236}">
              <a16:creationId xmlns:a16="http://schemas.microsoft.com/office/drawing/2014/main" id="{E38757C9-EDB0-4475-8A81-38A17D808C21}"/>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2" name="Text Box 18">
          <a:extLst>
            <a:ext uri="{FF2B5EF4-FFF2-40B4-BE49-F238E27FC236}">
              <a16:creationId xmlns:a16="http://schemas.microsoft.com/office/drawing/2014/main" id="{DF773EC1-66DE-40D7-AFE0-D6AE57F4586C}"/>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3" name="Text Box 16">
          <a:extLst>
            <a:ext uri="{FF2B5EF4-FFF2-40B4-BE49-F238E27FC236}">
              <a16:creationId xmlns:a16="http://schemas.microsoft.com/office/drawing/2014/main" id="{B750E0BD-1F3E-4B79-8BDD-C93D2BB3F9D4}"/>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4" name="Text Box 17">
          <a:extLst>
            <a:ext uri="{FF2B5EF4-FFF2-40B4-BE49-F238E27FC236}">
              <a16:creationId xmlns:a16="http://schemas.microsoft.com/office/drawing/2014/main" id="{7E4888B0-5FAC-4BA2-9C35-E124A79D9DA5}"/>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5" name="Text Box 18">
          <a:extLst>
            <a:ext uri="{FF2B5EF4-FFF2-40B4-BE49-F238E27FC236}">
              <a16:creationId xmlns:a16="http://schemas.microsoft.com/office/drawing/2014/main" id="{D13D65DB-EE24-431B-B8E9-B840B3471D3E}"/>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6" name="Text Box 19">
          <a:extLst>
            <a:ext uri="{FF2B5EF4-FFF2-40B4-BE49-F238E27FC236}">
              <a16:creationId xmlns:a16="http://schemas.microsoft.com/office/drawing/2014/main" id="{375D852B-4C67-4029-94D8-06036DC51D86}"/>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7" name="Text Box 16">
          <a:extLst>
            <a:ext uri="{FF2B5EF4-FFF2-40B4-BE49-F238E27FC236}">
              <a16:creationId xmlns:a16="http://schemas.microsoft.com/office/drawing/2014/main" id="{EF3CBF62-5EA2-44D4-AC51-FF8287C8C495}"/>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8" name="Text Box 17">
          <a:extLst>
            <a:ext uri="{FF2B5EF4-FFF2-40B4-BE49-F238E27FC236}">
              <a16:creationId xmlns:a16="http://schemas.microsoft.com/office/drawing/2014/main" id="{73DBB84F-6041-47C4-B0CA-F119A12209BB}"/>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9" name="Text Box 18">
          <a:extLst>
            <a:ext uri="{FF2B5EF4-FFF2-40B4-BE49-F238E27FC236}">
              <a16:creationId xmlns:a16="http://schemas.microsoft.com/office/drawing/2014/main" id="{0443C665-023B-4F6B-853F-94AE18163328}"/>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50" name="Text Box 15">
          <a:extLst>
            <a:ext uri="{FF2B5EF4-FFF2-40B4-BE49-F238E27FC236}">
              <a16:creationId xmlns:a16="http://schemas.microsoft.com/office/drawing/2014/main" id="{6B3670B7-5BD1-4370-8FA0-FC4D5C786594}"/>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1" name="Text Box 16">
          <a:extLst>
            <a:ext uri="{FF2B5EF4-FFF2-40B4-BE49-F238E27FC236}">
              <a16:creationId xmlns:a16="http://schemas.microsoft.com/office/drawing/2014/main" id="{C57CA3A2-0A04-4507-801E-57D48174944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2" name="Text Box 17">
          <a:extLst>
            <a:ext uri="{FF2B5EF4-FFF2-40B4-BE49-F238E27FC236}">
              <a16:creationId xmlns:a16="http://schemas.microsoft.com/office/drawing/2014/main" id="{2ED005BB-1764-42CF-9E67-5DCBF04F1205}"/>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3" name="Text Box 18">
          <a:extLst>
            <a:ext uri="{FF2B5EF4-FFF2-40B4-BE49-F238E27FC236}">
              <a16:creationId xmlns:a16="http://schemas.microsoft.com/office/drawing/2014/main" id="{4DCE85B2-B0C8-4453-8A84-C00BFDCA805E}"/>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4" name="Text Box 19">
          <a:extLst>
            <a:ext uri="{FF2B5EF4-FFF2-40B4-BE49-F238E27FC236}">
              <a16:creationId xmlns:a16="http://schemas.microsoft.com/office/drawing/2014/main" id="{8FE6DD42-ACCE-4DDF-8F75-5737C75BD1ED}"/>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5" name="Text Box 16">
          <a:extLst>
            <a:ext uri="{FF2B5EF4-FFF2-40B4-BE49-F238E27FC236}">
              <a16:creationId xmlns:a16="http://schemas.microsoft.com/office/drawing/2014/main" id="{037E828F-ACDE-40B1-9515-65D84A565E8F}"/>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6" name="Text Box 17">
          <a:extLst>
            <a:ext uri="{FF2B5EF4-FFF2-40B4-BE49-F238E27FC236}">
              <a16:creationId xmlns:a16="http://schemas.microsoft.com/office/drawing/2014/main" id="{99058044-96BA-4CB6-A3FF-2FAD0F325C19}"/>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7" name="Text Box 18">
          <a:extLst>
            <a:ext uri="{FF2B5EF4-FFF2-40B4-BE49-F238E27FC236}">
              <a16:creationId xmlns:a16="http://schemas.microsoft.com/office/drawing/2014/main" id="{9B5D4027-0715-4D98-A54B-EAF3152AD166}"/>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8" name="Text Box 19">
          <a:extLst>
            <a:ext uri="{FF2B5EF4-FFF2-40B4-BE49-F238E27FC236}">
              <a16:creationId xmlns:a16="http://schemas.microsoft.com/office/drawing/2014/main" id="{424F45C4-C769-4D3A-9706-E8ED4C696A84}"/>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59" name="Text Box 16">
          <a:extLst>
            <a:ext uri="{FF2B5EF4-FFF2-40B4-BE49-F238E27FC236}">
              <a16:creationId xmlns:a16="http://schemas.microsoft.com/office/drawing/2014/main" id="{6E1B28EB-57F4-4F08-8D3B-266CC94E93EE}"/>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0" name="Text Box 17">
          <a:extLst>
            <a:ext uri="{FF2B5EF4-FFF2-40B4-BE49-F238E27FC236}">
              <a16:creationId xmlns:a16="http://schemas.microsoft.com/office/drawing/2014/main" id="{EA4A1639-D947-4E88-A62D-E4B96AE9BA77}"/>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1" name="Text Box 18">
          <a:extLst>
            <a:ext uri="{FF2B5EF4-FFF2-40B4-BE49-F238E27FC236}">
              <a16:creationId xmlns:a16="http://schemas.microsoft.com/office/drawing/2014/main" id="{5635DAF4-FF4A-48A3-912A-C53F37341472}"/>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2" name="Text Box 19">
          <a:extLst>
            <a:ext uri="{FF2B5EF4-FFF2-40B4-BE49-F238E27FC236}">
              <a16:creationId xmlns:a16="http://schemas.microsoft.com/office/drawing/2014/main" id="{FCE91CF3-DF46-41F5-AAEA-DFE7E42B18E2}"/>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63" name="Text Box 15">
          <a:extLst>
            <a:ext uri="{FF2B5EF4-FFF2-40B4-BE49-F238E27FC236}">
              <a16:creationId xmlns:a16="http://schemas.microsoft.com/office/drawing/2014/main" id="{9269F23B-9045-4DC0-8DD0-612D4ED6B4BE}"/>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4" name="Text Box 16">
          <a:extLst>
            <a:ext uri="{FF2B5EF4-FFF2-40B4-BE49-F238E27FC236}">
              <a16:creationId xmlns:a16="http://schemas.microsoft.com/office/drawing/2014/main" id="{CA1D48B2-4D33-413D-9A54-DF2D01A194B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5" name="Text Box 17">
          <a:extLst>
            <a:ext uri="{FF2B5EF4-FFF2-40B4-BE49-F238E27FC236}">
              <a16:creationId xmlns:a16="http://schemas.microsoft.com/office/drawing/2014/main" id="{91D5AA71-B64F-4F46-9AF9-A0EDB49F99AB}"/>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6" name="Text Box 18">
          <a:extLst>
            <a:ext uri="{FF2B5EF4-FFF2-40B4-BE49-F238E27FC236}">
              <a16:creationId xmlns:a16="http://schemas.microsoft.com/office/drawing/2014/main" id="{63E433B9-0459-4508-8FDC-694FFFC8596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7" name="Text Box 19">
          <a:extLst>
            <a:ext uri="{FF2B5EF4-FFF2-40B4-BE49-F238E27FC236}">
              <a16:creationId xmlns:a16="http://schemas.microsoft.com/office/drawing/2014/main" id="{7C45FE68-D4BE-4EFE-B95D-D966AE823D16}"/>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68" name="Text Box 16">
          <a:extLst>
            <a:ext uri="{FF2B5EF4-FFF2-40B4-BE49-F238E27FC236}">
              <a16:creationId xmlns:a16="http://schemas.microsoft.com/office/drawing/2014/main" id="{A675BDAC-FAE5-4CD6-AA9B-79ED704F47CD}"/>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69" name="Text Box 17">
          <a:extLst>
            <a:ext uri="{FF2B5EF4-FFF2-40B4-BE49-F238E27FC236}">
              <a16:creationId xmlns:a16="http://schemas.microsoft.com/office/drawing/2014/main" id="{EE48FC2C-AD2F-4470-B4B6-540A9705046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15875</xdr:rowOff>
    </xdr:from>
    <xdr:ext cx="95250" cy="171450"/>
    <xdr:sp macro="" textlink="">
      <xdr:nvSpPr>
        <xdr:cNvPr id="2470" name="Text Box 18">
          <a:extLst>
            <a:ext uri="{FF2B5EF4-FFF2-40B4-BE49-F238E27FC236}">
              <a16:creationId xmlns:a16="http://schemas.microsoft.com/office/drawing/2014/main" id="{647B871C-B495-4A19-9A44-0C8FCA951214}"/>
            </a:ext>
          </a:extLst>
        </xdr:cNvPr>
        <xdr:cNvSpPr txBox="1">
          <a:spLocks noChangeArrowheads="1"/>
        </xdr:cNvSpPr>
      </xdr:nvSpPr>
      <xdr:spPr bwMode="auto">
        <a:xfrm>
          <a:off x="14355762" y="23209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1" name="Text Box 16">
          <a:extLst>
            <a:ext uri="{FF2B5EF4-FFF2-40B4-BE49-F238E27FC236}">
              <a16:creationId xmlns:a16="http://schemas.microsoft.com/office/drawing/2014/main" id="{A925B185-5D22-4E11-85E2-055AC6F152F6}"/>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2" name="Text Box 17">
          <a:extLst>
            <a:ext uri="{FF2B5EF4-FFF2-40B4-BE49-F238E27FC236}">
              <a16:creationId xmlns:a16="http://schemas.microsoft.com/office/drawing/2014/main" id="{D76A6074-41F3-42D2-8E29-925F248D7E3D}"/>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3" name="Text Box 18">
          <a:extLst>
            <a:ext uri="{FF2B5EF4-FFF2-40B4-BE49-F238E27FC236}">
              <a16:creationId xmlns:a16="http://schemas.microsoft.com/office/drawing/2014/main" id="{81E9B2FF-1366-4785-AC7B-BD3B5998701C}"/>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4" name="Text Box 19">
          <a:extLst>
            <a:ext uri="{FF2B5EF4-FFF2-40B4-BE49-F238E27FC236}">
              <a16:creationId xmlns:a16="http://schemas.microsoft.com/office/drawing/2014/main" id="{2527870A-00C9-43FB-A042-E30A5AD39812}"/>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5" name="Text Box 16">
          <a:extLst>
            <a:ext uri="{FF2B5EF4-FFF2-40B4-BE49-F238E27FC236}">
              <a16:creationId xmlns:a16="http://schemas.microsoft.com/office/drawing/2014/main" id="{A870370A-181A-4569-A5EA-191D3444A41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76" name="Text Box 15">
          <a:extLst>
            <a:ext uri="{FF2B5EF4-FFF2-40B4-BE49-F238E27FC236}">
              <a16:creationId xmlns:a16="http://schemas.microsoft.com/office/drawing/2014/main" id="{D05BDBDC-8D8D-4D8A-94B1-1C188327A5CA}"/>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8496"/>
    <xdr:sp macro="" textlink="">
      <xdr:nvSpPr>
        <xdr:cNvPr id="2477" name="Text Box 15">
          <a:extLst>
            <a:ext uri="{FF2B5EF4-FFF2-40B4-BE49-F238E27FC236}">
              <a16:creationId xmlns:a16="http://schemas.microsoft.com/office/drawing/2014/main" id="{62EB3259-EDC4-4AF2-89DF-83F70DEE1B43}"/>
            </a:ext>
          </a:extLst>
        </xdr:cNvPr>
        <xdr:cNvSpPr txBox="1">
          <a:spLocks noChangeArrowheads="1"/>
        </xdr:cNvSpPr>
      </xdr:nvSpPr>
      <xdr:spPr bwMode="auto">
        <a:xfrm>
          <a:off x="4743450" y="235648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2478" name="Text Box 15">
          <a:extLst>
            <a:ext uri="{FF2B5EF4-FFF2-40B4-BE49-F238E27FC236}">
              <a16:creationId xmlns:a16="http://schemas.microsoft.com/office/drawing/2014/main" id="{945C991B-9FCC-4573-B210-FE7A4A900882}"/>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479" name="Text Box 15">
          <a:extLst>
            <a:ext uri="{FF2B5EF4-FFF2-40B4-BE49-F238E27FC236}">
              <a16:creationId xmlns:a16="http://schemas.microsoft.com/office/drawing/2014/main" id="{B797DD54-D214-4D36-B4CC-3D738D058FA3}"/>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480" name="Text Box 15">
          <a:extLst>
            <a:ext uri="{FF2B5EF4-FFF2-40B4-BE49-F238E27FC236}">
              <a16:creationId xmlns:a16="http://schemas.microsoft.com/office/drawing/2014/main" id="{4C4E3CCE-1571-4BA3-B948-0265DE5E1756}"/>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81" name="Text Box 15">
          <a:extLst>
            <a:ext uri="{FF2B5EF4-FFF2-40B4-BE49-F238E27FC236}">
              <a16:creationId xmlns:a16="http://schemas.microsoft.com/office/drawing/2014/main" id="{B0DB53CA-FD39-48BE-9C8D-120AED24BB52}"/>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2" name="Text Box 16">
          <a:extLst>
            <a:ext uri="{FF2B5EF4-FFF2-40B4-BE49-F238E27FC236}">
              <a16:creationId xmlns:a16="http://schemas.microsoft.com/office/drawing/2014/main" id="{DF02C26E-6D6F-498E-B55E-E95EF86A86C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3" name="Text Box 17">
          <a:extLst>
            <a:ext uri="{FF2B5EF4-FFF2-40B4-BE49-F238E27FC236}">
              <a16:creationId xmlns:a16="http://schemas.microsoft.com/office/drawing/2014/main" id="{582C19D3-210A-4695-B41E-4DDCC5D4288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4" name="Text Box 18">
          <a:extLst>
            <a:ext uri="{FF2B5EF4-FFF2-40B4-BE49-F238E27FC236}">
              <a16:creationId xmlns:a16="http://schemas.microsoft.com/office/drawing/2014/main" id="{95CC7311-AB50-4CF7-8DCD-3F73BCC275B1}"/>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5" name="Text Box 19">
          <a:extLst>
            <a:ext uri="{FF2B5EF4-FFF2-40B4-BE49-F238E27FC236}">
              <a16:creationId xmlns:a16="http://schemas.microsoft.com/office/drawing/2014/main" id="{F8923CE4-AD76-4905-B645-63FD90D88934}"/>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6" name="Text Box 16">
          <a:extLst>
            <a:ext uri="{FF2B5EF4-FFF2-40B4-BE49-F238E27FC236}">
              <a16:creationId xmlns:a16="http://schemas.microsoft.com/office/drawing/2014/main" id="{9F0D19C3-ED6E-4549-8E4A-394BBE265EEA}"/>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7" name="Text Box 17">
          <a:extLst>
            <a:ext uri="{FF2B5EF4-FFF2-40B4-BE49-F238E27FC236}">
              <a16:creationId xmlns:a16="http://schemas.microsoft.com/office/drawing/2014/main" id="{C19E83B5-5F02-4C47-B84F-14A2303F8EDA}"/>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8" name="Text Box 18">
          <a:extLst>
            <a:ext uri="{FF2B5EF4-FFF2-40B4-BE49-F238E27FC236}">
              <a16:creationId xmlns:a16="http://schemas.microsoft.com/office/drawing/2014/main" id="{DE5FC124-B697-4754-B379-382EC07EC3CA}"/>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9" name="Text Box 19">
          <a:extLst>
            <a:ext uri="{FF2B5EF4-FFF2-40B4-BE49-F238E27FC236}">
              <a16:creationId xmlns:a16="http://schemas.microsoft.com/office/drawing/2014/main" id="{3F44A41C-275C-406D-BC26-F61B3B9FA0FE}"/>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0" name="Text Box 16">
          <a:extLst>
            <a:ext uri="{FF2B5EF4-FFF2-40B4-BE49-F238E27FC236}">
              <a16:creationId xmlns:a16="http://schemas.microsoft.com/office/drawing/2014/main" id="{E28CC9B0-1B2B-4C11-B9D4-3CCCC26115A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1" name="Text Box 17">
          <a:extLst>
            <a:ext uri="{FF2B5EF4-FFF2-40B4-BE49-F238E27FC236}">
              <a16:creationId xmlns:a16="http://schemas.microsoft.com/office/drawing/2014/main" id="{C45CF11A-F7A6-4BC2-9573-FFF0093D2084}"/>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2" name="Text Box 18">
          <a:extLst>
            <a:ext uri="{FF2B5EF4-FFF2-40B4-BE49-F238E27FC236}">
              <a16:creationId xmlns:a16="http://schemas.microsoft.com/office/drawing/2014/main" id="{AF6B65FC-2D1A-44B2-B880-F5A9756B043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3" name="Text Box 19">
          <a:extLst>
            <a:ext uri="{FF2B5EF4-FFF2-40B4-BE49-F238E27FC236}">
              <a16:creationId xmlns:a16="http://schemas.microsoft.com/office/drawing/2014/main" id="{913B604D-57AE-4388-99D7-EB37F84AE3AD}"/>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494" name="Text Box 15">
          <a:extLst>
            <a:ext uri="{FF2B5EF4-FFF2-40B4-BE49-F238E27FC236}">
              <a16:creationId xmlns:a16="http://schemas.microsoft.com/office/drawing/2014/main" id="{C3A420EA-1AFC-4488-B9EB-F3809AD9E675}"/>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5" name="Text Box 16">
          <a:extLst>
            <a:ext uri="{FF2B5EF4-FFF2-40B4-BE49-F238E27FC236}">
              <a16:creationId xmlns:a16="http://schemas.microsoft.com/office/drawing/2014/main" id="{947DDDE5-139E-4082-8632-27DBBABFDAC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6" name="Text Box 17">
          <a:extLst>
            <a:ext uri="{FF2B5EF4-FFF2-40B4-BE49-F238E27FC236}">
              <a16:creationId xmlns:a16="http://schemas.microsoft.com/office/drawing/2014/main" id="{EDF9E50A-D11E-465F-BF3D-4539C243CAA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7" name="Text Box 18">
          <a:extLst>
            <a:ext uri="{FF2B5EF4-FFF2-40B4-BE49-F238E27FC236}">
              <a16:creationId xmlns:a16="http://schemas.microsoft.com/office/drawing/2014/main" id="{9F4FDE5A-F5EB-465D-AF74-4D0D2B5615BC}"/>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8" name="Text Box 19">
          <a:extLst>
            <a:ext uri="{FF2B5EF4-FFF2-40B4-BE49-F238E27FC236}">
              <a16:creationId xmlns:a16="http://schemas.microsoft.com/office/drawing/2014/main" id="{CBC6B3CC-16AA-4CB1-A553-493C93C79EED}"/>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99" name="Text Box 16">
          <a:extLst>
            <a:ext uri="{FF2B5EF4-FFF2-40B4-BE49-F238E27FC236}">
              <a16:creationId xmlns:a16="http://schemas.microsoft.com/office/drawing/2014/main" id="{AF47D5C9-5750-459F-84FC-41A938A40016}"/>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00" name="Text Box 17">
          <a:extLst>
            <a:ext uri="{FF2B5EF4-FFF2-40B4-BE49-F238E27FC236}">
              <a16:creationId xmlns:a16="http://schemas.microsoft.com/office/drawing/2014/main" id="{F82CB2A6-FE52-4761-AC62-B3069396ECB1}"/>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01" name="Text Box 18">
          <a:extLst>
            <a:ext uri="{FF2B5EF4-FFF2-40B4-BE49-F238E27FC236}">
              <a16:creationId xmlns:a16="http://schemas.microsoft.com/office/drawing/2014/main" id="{84C7AD62-9E25-4D2F-8299-33C1871B6DB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2" name="Text Box 16">
          <a:extLst>
            <a:ext uri="{FF2B5EF4-FFF2-40B4-BE49-F238E27FC236}">
              <a16:creationId xmlns:a16="http://schemas.microsoft.com/office/drawing/2014/main" id="{A098AD16-9964-4B6F-AC55-ADA93DC70758}"/>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3" name="Text Box 17">
          <a:extLst>
            <a:ext uri="{FF2B5EF4-FFF2-40B4-BE49-F238E27FC236}">
              <a16:creationId xmlns:a16="http://schemas.microsoft.com/office/drawing/2014/main" id="{5A1CC58E-DA9E-4D9E-9402-932051D3EC5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4" name="Text Box 18">
          <a:extLst>
            <a:ext uri="{FF2B5EF4-FFF2-40B4-BE49-F238E27FC236}">
              <a16:creationId xmlns:a16="http://schemas.microsoft.com/office/drawing/2014/main" id="{A1C1873A-DCD4-44CB-8A51-91545D4F9E7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5" name="Text Box 19">
          <a:extLst>
            <a:ext uri="{FF2B5EF4-FFF2-40B4-BE49-F238E27FC236}">
              <a16:creationId xmlns:a16="http://schemas.microsoft.com/office/drawing/2014/main" id="{6693A820-625A-487B-B303-9F18DDAED022}"/>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6" name="Text Box 16">
          <a:extLst>
            <a:ext uri="{FF2B5EF4-FFF2-40B4-BE49-F238E27FC236}">
              <a16:creationId xmlns:a16="http://schemas.microsoft.com/office/drawing/2014/main" id="{2A123F25-92BD-4C71-A730-D7C7A6C51863}"/>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7" name="Text Box 17">
          <a:extLst>
            <a:ext uri="{FF2B5EF4-FFF2-40B4-BE49-F238E27FC236}">
              <a16:creationId xmlns:a16="http://schemas.microsoft.com/office/drawing/2014/main" id="{C9F1BC07-F1B4-45FE-9E47-8BE4AEDBCE32}"/>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8" name="Text Box 18">
          <a:extLst>
            <a:ext uri="{FF2B5EF4-FFF2-40B4-BE49-F238E27FC236}">
              <a16:creationId xmlns:a16="http://schemas.microsoft.com/office/drawing/2014/main" id="{2EB638F2-2898-489D-94A7-215404FAF906}"/>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9" name="Text Box 19">
          <a:extLst>
            <a:ext uri="{FF2B5EF4-FFF2-40B4-BE49-F238E27FC236}">
              <a16:creationId xmlns:a16="http://schemas.microsoft.com/office/drawing/2014/main" id="{7F0CB117-1C2F-4157-8A39-598AF4C95457}"/>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56743"/>
    <xdr:sp macro="" textlink="">
      <xdr:nvSpPr>
        <xdr:cNvPr id="2510" name="Text Box 15">
          <a:extLst>
            <a:ext uri="{FF2B5EF4-FFF2-40B4-BE49-F238E27FC236}">
              <a16:creationId xmlns:a16="http://schemas.microsoft.com/office/drawing/2014/main" id="{9A79B2B5-BCC4-411F-BC37-E7AFC1ADBE1F}"/>
            </a:ext>
          </a:extLst>
        </xdr:cNvPr>
        <xdr:cNvSpPr txBox="1">
          <a:spLocks noChangeArrowheads="1"/>
        </xdr:cNvSpPr>
      </xdr:nvSpPr>
      <xdr:spPr bwMode="auto">
        <a:xfrm>
          <a:off x="4743450" y="235648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2511" name="Text Box 15">
          <a:extLst>
            <a:ext uri="{FF2B5EF4-FFF2-40B4-BE49-F238E27FC236}">
              <a16:creationId xmlns:a16="http://schemas.microsoft.com/office/drawing/2014/main" id="{B341AFC6-F22A-4184-BC48-6C6171BBCCF3}"/>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512" name="Text Box 15">
          <a:extLst>
            <a:ext uri="{FF2B5EF4-FFF2-40B4-BE49-F238E27FC236}">
              <a16:creationId xmlns:a16="http://schemas.microsoft.com/office/drawing/2014/main" id="{9540F9E9-71D9-436C-A598-A5A1F7118648}"/>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513" name="Text Box 15">
          <a:extLst>
            <a:ext uri="{FF2B5EF4-FFF2-40B4-BE49-F238E27FC236}">
              <a16:creationId xmlns:a16="http://schemas.microsoft.com/office/drawing/2014/main" id="{5A8796FB-B16B-496F-A712-7CE596659FAE}"/>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213632"/>
    <xdr:sp macro="" textlink="">
      <xdr:nvSpPr>
        <xdr:cNvPr id="2514" name="Text Box 15">
          <a:extLst>
            <a:ext uri="{FF2B5EF4-FFF2-40B4-BE49-F238E27FC236}">
              <a16:creationId xmlns:a16="http://schemas.microsoft.com/office/drawing/2014/main" id="{CE6F58F6-F402-4F0F-A797-82E0B815DBCD}"/>
            </a:ext>
          </a:extLst>
        </xdr:cNvPr>
        <xdr:cNvSpPr txBox="1">
          <a:spLocks noChangeArrowheads="1"/>
        </xdr:cNvSpPr>
      </xdr:nvSpPr>
      <xdr:spPr bwMode="auto">
        <a:xfrm>
          <a:off x="1436370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5" name="Text Box 16">
          <a:extLst>
            <a:ext uri="{FF2B5EF4-FFF2-40B4-BE49-F238E27FC236}">
              <a16:creationId xmlns:a16="http://schemas.microsoft.com/office/drawing/2014/main" id="{94FFF752-51E3-40CF-AC66-09957AC95506}"/>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6" name="Text Box 17">
          <a:extLst>
            <a:ext uri="{FF2B5EF4-FFF2-40B4-BE49-F238E27FC236}">
              <a16:creationId xmlns:a16="http://schemas.microsoft.com/office/drawing/2014/main" id="{57242B37-C3D0-4F15-A4D1-28250A6F48B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7" name="Text Box 18">
          <a:extLst>
            <a:ext uri="{FF2B5EF4-FFF2-40B4-BE49-F238E27FC236}">
              <a16:creationId xmlns:a16="http://schemas.microsoft.com/office/drawing/2014/main" id="{0EC9C041-8470-4A49-B639-61A8BEC5F667}"/>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8" name="Text Box 19">
          <a:extLst>
            <a:ext uri="{FF2B5EF4-FFF2-40B4-BE49-F238E27FC236}">
              <a16:creationId xmlns:a16="http://schemas.microsoft.com/office/drawing/2014/main" id="{707400F9-376B-468D-A99E-EA16C2712863}"/>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19" name="Text Box 16">
          <a:extLst>
            <a:ext uri="{FF2B5EF4-FFF2-40B4-BE49-F238E27FC236}">
              <a16:creationId xmlns:a16="http://schemas.microsoft.com/office/drawing/2014/main" id="{25D69323-B3A9-4543-A672-CC57EFA55807}"/>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0" name="Text Box 17">
          <a:extLst>
            <a:ext uri="{FF2B5EF4-FFF2-40B4-BE49-F238E27FC236}">
              <a16:creationId xmlns:a16="http://schemas.microsoft.com/office/drawing/2014/main" id="{C31A5CE7-2146-4740-9CD0-F7F606F1CE5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1" name="Text Box 18">
          <a:extLst>
            <a:ext uri="{FF2B5EF4-FFF2-40B4-BE49-F238E27FC236}">
              <a16:creationId xmlns:a16="http://schemas.microsoft.com/office/drawing/2014/main" id="{9603A1C1-FAE0-4AB9-A894-E9B59F95FF56}"/>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2" name="Text Box 19">
          <a:extLst>
            <a:ext uri="{FF2B5EF4-FFF2-40B4-BE49-F238E27FC236}">
              <a16:creationId xmlns:a16="http://schemas.microsoft.com/office/drawing/2014/main" id="{422CA89C-7DE5-452A-861E-5080CCB2A9CE}"/>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3" name="Text Box 16">
          <a:extLst>
            <a:ext uri="{FF2B5EF4-FFF2-40B4-BE49-F238E27FC236}">
              <a16:creationId xmlns:a16="http://schemas.microsoft.com/office/drawing/2014/main" id="{2179FA26-DD34-46F6-BE85-BEF2A6C7D83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4" name="Text Box 17">
          <a:extLst>
            <a:ext uri="{FF2B5EF4-FFF2-40B4-BE49-F238E27FC236}">
              <a16:creationId xmlns:a16="http://schemas.microsoft.com/office/drawing/2014/main" id="{BF3BBBB2-BB42-4DA6-AD9C-0343AF7CB01F}"/>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5" name="Text Box 18">
          <a:extLst>
            <a:ext uri="{FF2B5EF4-FFF2-40B4-BE49-F238E27FC236}">
              <a16:creationId xmlns:a16="http://schemas.microsoft.com/office/drawing/2014/main" id="{3CC409BC-3D1D-4637-A54F-3CBAF6D3CB14}"/>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6" name="Text Box 19">
          <a:extLst>
            <a:ext uri="{FF2B5EF4-FFF2-40B4-BE49-F238E27FC236}">
              <a16:creationId xmlns:a16="http://schemas.microsoft.com/office/drawing/2014/main" id="{78AFD9E4-0D95-4A43-B0DC-20BB12B0F54B}"/>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527" name="Text Box 15">
          <a:extLst>
            <a:ext uri="{FF2B5EF4-FFF2-40B4-BE49-F238E27FC236}">
              <a16:creationId xmlns:a16="http://schemas.microsoft.com/office/drawing/2014/main" id="{36393688-E836-4129-9581-921C47E9C0B9}"/>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28" name="Text Box 16">
          <a:extLst>
            <a:ext uri="{FF2B5EF4-FFF2-40B4-BE49-F238E27FC236}">
              <a16:creationId xmlns:a16="http://schemas.microsoft.com/office/drawing/2014/main" id="{7FABF319-B89D-4192-9F96-3B6603223A9C}"/>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29" name="Text Box 17">
          <a:extLst>
            <a:ext uri="{FF2B5EF4-FFF2-40B4-BE49-F238E27FC236}">
              <a16:creationId xmlns:a16="http://schemas.microsoft.com/office/drawing/2014/main" id="{CDE887D5-4452-4255-9EEF-9D281E1A0657}"/>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30" name="Text Box 18">
          <a:extLst>
            <a:ext uri="{FF2B5EF4-FFF2-40B4-BE49-F238E27FC236}">
              <a16:creationId xmlns:a16="http://schemas.microsoft.com/office/drawing/2014/main" id="{7747141E-3141-4585-9DE6-A814152D031B}"/>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31" name="Text Box 19">
          <a:extLst>
            <a:ext uri="{FF2B5EF4-FFF2-40B4-BE49-F238E27FC236}">
              <a16:creationId xmlns:a16="http://schemas.microsoft.com/office/drawing/2014/main" id="{A8857894-6151-4E89-8F95-85CB4E4EF6F2}"/>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50</xdr:row>
      <xdr:rowOff>504825</xdr:rowOff>
    </xdr:from>
    <xdr:ext cx="95250" cy="442269"/>
    <xdr:sp macro="" textlink="">
      <xdr:nvSpPr>
        <xdr:cNvPr id="2532" name="Text Box 15">
          <a:extLst>
            <a:ext uri="{FF2B5EF4-FFF2-40B4-BE49-F238E27FC236}">
              <a16:creationId xmlns:a16="http://schemas.microsoft.com/office/drawing/2014/main" id="{7B57CE0E-9B7B-460A-9B07-523E6192828B}"/>
            </a:ext>
          </a:extLst>
        </xdr:cNvPr>
        <xdr:cNvSpPr txBox="1">
          <a:spLocks noChangeArrowheads="1"/>
        </xdr:cNvSpPr>
      </xdr:nvSpPr>
      <xdr:spPr bwMode="auto">
        <a:xfrm>
          <a:off x="14363700" y="24307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3" name="Text Box 16">
          <a:extLst>
            <a:ext uri="{FF2B5EF4-FFF2-40B4-BE49-F238E27FC236}">
              <a16:creationId xmlns:a16="http://schemas.microsoft.com/office/drawing/2014/main" id="{16234FCF-1740-490D-A718-1F35EA5DFDE9}"/>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4" name="Text Box 17">
          <a:extLst>
            <a:ext uri="{FF2B5EF4-FFF2-40B4-BE49-F238E27FC236}">
              <a16:creationId xmlns:a16="http://schemas.microsoft.com/office/drawing/2014/main" id="{DC7D6BD1-D958-4DBC-8A1F-210BAD806B11}"/>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5" name="Text Box 18">
          <a:extLst>
            <a:ext uri="{FF2B5EF4-FFF2-40B4-BE49-F238E27FC236}">
              <a16:creationId xmlns:a16="http://schemas.microsoft.com/office/drawing/2014/main" id="{382AA0F1-8C90-440D-B914-AAE470F356F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6" name="Text Box 16">
          <a:extLst>
            <a:ext uri="{FF2B5EF4-FFF2-40B4-BE49-F238E27FC236}">
              <a16:creationId xmlns:a16="http://schemas.microsoft.com/office/drawing/2014/main" id="{E9D74AF1-5F2D-483B-BB2C-E30BF53CDCF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7" name="Text Box 17">
          <a:extLst>
            <a:ext uri="{FF2B5EF4-FFF2-40B4-BE49-F238E27FC236}">
              <a16:creationId xmlns:a16="http://schemas.microsoft.com/office/drawing/2014/main" id="{AD91FA5B-8FAA-4D20-8A32-4744C127891A}"/>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8" name="Text Box 18">
          <a:extLst>
            <a:ext uri="{FF2B5EF4-FFF2-40B4-BE49-F238E27FC236}">
              <a16:creationId xmlns:a16="http://schemas.microsoft.com/office/drawing/2014/main" id="{2A75A17A-CAF1-4B5C-8C46-C954A49C62E8}"/>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9" name="Text Box 19">
          <a:extLst>
            <a:ext uri="{FF2B5EF4-FFF2-40B4-BE49-F238E27FC236}">
              <a16:creationId xmlns:a16="http://schemas.microsoft.com/office/drawing/2014/main" id="{FC59DC5E-9227-4E80-91AE-6648142CA32C}"/>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0" name="Text Box 16">
          <a:extLst>
            <a:ext uri="{FF2B5EF4-FFF2-40B4-BE49-F238E27FC236}">
              <a16:creationId xmlns:a16="http://schemas.microsoft.com/office/drawing/2014/main" id="{0B80C630-0493-4DBA-B12C-91896DB71F2C}"/>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1" name="Text Box 17">
          <a:extLst>
            <a:ext uri="{FF2B5EF4-FFF2-40B4-BE49-F238E27FC236}">
              <a16:creationId xmlns:a16="http://schemas.microsoft.com/office/drawing/2014/main" id="{87EF182F-D5A3-4F05-9191-E5D06E80A51A}"/>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2" name="Text Box 18">
          <a:extLst>
            <a:ext uri="{FF2B5EF4-FFF2-40B4-BE49-F238E27FC236}">
              <a16:creationId xmlns:a16="http://schemas.microsoft.com/office/drawing/2014/main" id="{1B0E9F69-6652-4E7E-A531-4396B4AAC9BE}"/>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43" name="Text Box 15">
          <a:extLst>
            <a:ext uri="{FF2B5EF4-FFF2-40B4-BE49-F238E27FC236}">
              <a16:creationId xmlns:a16="http://schemas.microsoft.com/office/drawing/2014/main" id="{7A423961-3FC8-40F6-987F-4199AE33AAE3}"/>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4" name="Text Box 16">
          <a:extLst>
            <a:ext uri="{FF2B5EF4-FFF2-40B4-BE49-F238E27FC236}">
              <a16:creationId xmlns:a16="http://schemas.microsoft.com/office/drawing/2014/main" id="{00D04971-B80A-4EE4-A732-74D9A8A8EEF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5" name="Text Box 17">
          <a:extLst>
            <a:ext uri="{FF2B5EF4-FFF2-40B4-BE49-F238E27FC236}">
              <a16:creationId xmlns:a16="http://schemas.microsoft.com/office/drawing/2014/main" id="{7F303346-776A-4B8B-942A-369BF816F316}"/>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6" name="Text Box 18">
          <a:extLst>
            <a:ext uri="{FF2B5EF4-FFF2-40B4-BE49-F238E27FC236}">
              <a16:creationId xmlns:a16="http://schemas.microsoft.com/office/drawing/2014/main" id="{BDBAC2D7-D437-4BE4-8D0A-E64473ABACD7}"/>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7" name="Text Box 19">
          <a:extLst>
            <a:ext uri="{FF2B5EF4-FFF2-40B4-BE49-F238E27FC236}">
              <a16:creationId xmlns:a16="http://schemas.microsoft.com/office/drawing/2014/main" id="{0F5A4F4B-DA18-40E9-88E6-C387D9833CC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48" name="Text Box 16">
          <a:extLst>
            <a:ext uri="{FF2B5EF4-FFF2-40B4-BE49-F238E27FC236}">
              <a16:creationId xmlns:a16="http://schemas.microsoft.com/office/drawing/2014/main" id="{4AF59C97-1C2E-44B2-A2CA-D68309E94483}"/>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49" name="Text Box 17">
          <a:extLst>
            <a:ext uri="{FF2B5EF4-FFF2-40B4-BE49-F238E27FC236}">
              <a16:creationId xmlns:a16="http://schemas.microsoft.com/office/drawing/2014/main" id="{B1D1C6CF-E109-4170-89AA-6351C4F6E5F4}"/>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50" name="Text Box 18">
          <a:extLst>
            <a:ext uri="{FF2B5EF4-FFF2-40B4-BE49-F238E27FC236}">
              <a16:creationId xmlns:a16="http://schemas.microsoft.com/office/drawing/2014/main" id="{54C9F690-C498-4539-A25F-90D52F73D626}"/>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51" name="Text Box 19">
          <a:extLst>
            <a:ext uri="{FF2B5EF4-FFF2-40B4-BE49-F238E27FC236}">
              <a16:creationId xmlns:a16="http://schemas.microsoft.com/office/drawing/2014/main" id="{BFE24F6C-B041-4E22-A4BC-333AE7D90BC1}"/>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2" name="Text Box 16">
          <a:extLst>
            <a:ext uri="{FF2B5EF4-FFF2-40B4-BE49-F238E27FC236}">
              <a16:creationId xmlns:a16="http://schemas.microsoft.com/office/drawing/2014/main" id="{F062F759-43E2-4B35-ACF4-03013773776A}"/>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3" name="Text Box 17">
          <a:extLst>
            <a:ext uri="{FF2B5EF4-FFF2-40B4-BE49-F238E27FC236}">
              <a16:creationId xmlns:a16="http://schemas.microsoft.com/office/drawing/2014/main" id="{5A91195E-768A-4F7C-844B-28C3EBC25359}"/>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4" name="Text Box 18">
          <a:extLst>
            <a:ext uri="{FF2B5EF4-FFF2-40B4-BE49-F238E27FC236}">
              <a16:creationId xmlns:a16="http://schemas.microsoft.com/office/drawing/2014/main" id="{522DFA6E-0D1C-4317-BC85-F6E5B11CD187}"/>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5" name="Text Box 19">
          <a:extLst>
            <a:ext uri="{FF2B5EF4-FFF2-40B4-BE49-F238E27FC236}">
              <a16:creationId xmlns:a16="http://schemas.microsoft.com/office/drawing/2014/main" id="{BA0803C1-7F55-48A7-9A97-56B3A0FF1BCE}"/>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556" name="Text Box 15">
          <a:extLst>
            <a:ext uri="{FF2B5EF4-FFF2-40B4-BE49-F238E27FC236}">
              <a16:creationId xmlns:a16="http://schemas.microsoft.com/office/drawing/2014/main" id="{C9920300-B9FA-48CE-B978-6A198E3AD600}"/>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7" name="Text Box 16">
          <a:extLst>
            <a:ext uri="{FF2B5EF4-FFF2-40B4-BE49-F238E27FC236}">
              <a16:creationId xmlns:a16="http://schemas.microsoft.com/office/drawing/2014/main" id="{49129199-CF57-4684-A18A-CFEAC3B3B64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8" name="Text Box 17">
          <a:extLst>
            <a:ext uri="{FF2B5EF4-FFF2-40B4-BE49-F238E27FC236}">
              <a16:creationId xmlns:a16="http://schemas.microsoft.com/office/drawing/2014/main" id="{8A0DE7D1-98CC-41B2-8F51-78886659FD8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9" name="Text Box 18">
          <a:extLst>
            <a:ext uri="{FF2B5EF4-FFF2-40B4-BE49-F238E27FC236}">
              <a16:creationId xmlns:a16="http://schemas.microsoft.com/office/drawing/2014/main" id="{6222DF60-FB03-4B3A-8620-6870EC1C275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60" name="Text Box 19">
          <a:extLst>
            <a:ext uri="{FF2B5EF4-FFF2-40B4-BE49-F238E27FC236}">
              <a16:creationId xmlns:a16="http://schemas.microsoft.com/office/drawing/2014/main" id="{7EC54DBC-48D8-4253-BF59-3F2E98A03366}"/>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61" name="Text Box 16">
          <a:extLst>
            <a:ext uri="{FF2B5EF4-FFF2-40B4-BE49-F238E27FC236}">
              <a16:creationId xmlns:a16="http://schemas.microsoft.com/office/drawing/2014/main" id="{24ED1808-D110-4CC2-B439-EB00E931DB9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62" name="Text Box 17">
          <a:extLst>
            <a:ext uri="{FF2B5EF4-FFF2-40B4-BE49-F238E27FC236}">
              <a16:creationId xmlns:a16="http://schemas.microsoft.com/office/drawing/2014/main" id="{1A044AE7-26F7-402C-ABED-D018B22B7F0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15875</xdr:rowOff>
    </xdr:from>
    <xdr:ext cx="95250" cy="171450"/>
    <xdr:sp macro="" textlink="">
      <xdr:nvSpPr>
        <xdr:cNvPr id="2563" name="Text Box 18">
          <a:extLst>
            <a:ext uri="{FF2B5EF4-FFF2-40B4-BE49-F238E27FC236}">
              <a16:creationId xmlns:a16="http://schemas.microsoft.com/office/drawing/2014/main" id="{28FBC280-6A9D-4966-A380-C5BCD3DD0A07}"/>
            </a:ext>
          </a:extLst>
        </xdr:cNvPr>
        <xdr:cNvSpPr txBox="1">
          <a:spLocks noChangeArrowheads="1"/>
        </xdr:cNvSpPr>
      </xdr:nvSpPr>
      <xdr:spPr bwMode="auto">
        <a:xfrm>
          <a:off x="14355762" y="25438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4" name="Text Box 16">
          <a:extLst>
            <a:ext uri="{FF2B5EF4-FFF2-40B4-BE49-F238E27FC236}">
              <a16:creationId xmlns:a16="http://schemas.microsoft.com/office/drawing/2014/main" id="{877AC0CB-040F-40EA-87CB-38497663FF8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5" name="Text Box 17">
          <a:extLst>
            <a:ext uri="{FF2B5EF4-FFF2-40B4-BE49-F238E27FC236}">
              <a16:creationId xmlns:a16="http://schemas.microsoft.com/office/drawing/2014/main" id="{DABB1541-814D-46E5-A4D6-1A8AA28633B4}"/>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6" name="Text Box 18">
          <a:extLst>
            <a:ext uri="{FF2B5EF4-FFF2-40B4-BE49-F238E27FC236}">
              <a16:creationId xmlns:a16="http://schemas.microsoft.com/office/drawing/2014/main" id="{B6114B6D-1F90-4887-9EF7-B6E64EB18501}"/>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7" name="Text Box 19">
          <a:extLst>
            <a:ext uri="{FF2B5EF4-FFF2-40B4-BE49-F238E27FC236}">
              <a16:creationId xmlns:a16="http://schemas.microsoft.com/office/drawing/2014/main" id="{DC27FE2C-F515-4178-ACDD-2CBB98C64B6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8" name="Text Box 16">
          <a:extLst>
            <a:ext uri="{FF2B5EF4-FFF2-40B4-BE49-F238E27FC236}">
              <a16:creationId xmlns:a16="http://schemas.microsoft.com/office/drawing/2014/main" id="{B486710E-C8B4-4E88-9DEA-43424F3F1F46}"/>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69" name="Text Box 15">
          <a:extLst>
            <a:ext uri="{FF2B5EF4-FFF2-40B4-BE49-F238E27FC236}">
              <a16:creationId xmlns:a16="http://schemas.microsoft.com/office/drawing/2014/main" id="{086FAB4C-9FE7-4C0D-9774-BEB54A00E1CA}"/>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2570" name="Text Box 15">
          <a:extLst>
            <a:ext uri="{FF2B5EF4-FFF2-40B4-BE49-F238E27FC236}">
              <a16:creationId xmlns:a16="http://schemas.microsoft.com/office/drawing/2014/main" id="{1D4465C3-7D95-4D82-B658-2FEB9A95D94B}"/>
            </a:ext>
          </a:extLst>
        </xdr:cNvPr>
        <xdr:cNvSpPr txBox="1">
          <a:spLocks noChangeArrowheads="1"/>
        </xdr:cNvSpPr>
      </xdr:nvSpPr>
      <xdr:spPr bwMode="auto">
        <a:xfrm>
          <a:off x="4743450" y="25793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2571" name="Text Box 15">
          <a:extLst>
            <a:ext uri="{FF2B5EF4-FFF2-40B4-BE49-F238E27FC236}">
              <a16:creationId xmlns:a16="http://schemas.microsoft.com/office/drawing/2014/main" id="{B414A743-699E-4903-92ED-9C3824B50FE4}"/>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572" name="Text Box 15">
          <a:extLst>
            <a:ext uri="{FF2B5EF4-FFF2-40B4-BE49-F238E27FC236}">
              <a16:creationId xmlns:a16="http://schemas.microsoft.com/office/drawing/2014/main" id="{48E40511-9CD9-4304-B8BB-3A74A0BB0DF0}"/>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573" name="Text Box 15">
          <a:extLst>
            <a:ext uri="{FF2B5EF4-FFF2-40B4-BE49-F238E27FC236}">
              <a16:creationId xmlns:a16="http://schemas.microsoft.com/office/drawing/2014/main" id="{3822A86E-4412-4C5D-A820-53A10056E681}"/>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74" name="Text Box 15">
          <a:extLst>
            <a:ext uri="{FF2B5EF4-FFF2-40B4-BE49-F238E27FC236}">
              <a16:creationId xmlns:a16="http://schemas.microsoft.com/office/drawing/2014/main" id="{64DF8285-A6F2-4D91-B8D3-F66C73E463B6}"/>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5" name="Text Box 16">
          <a:extLst>
            <a:ext uri="{FF2B5EF4-FFF2-40B4-BE49-F238E27FC236}">
              <a16:creationId xmlns:a16="http://schemas.microsoft.com/office/drawing/2014/main" id="{84BD58D0-E599-40F4-9AB2-2F2A70D7EFA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6" name="Text Box 17">
          <a:extLst>
            <a:ext uri="{FF2B5EF4-FFF2-40B4-BE49-F238E27FC236}">
              <a16:creationId xmlns:a16="http://schemas.microsoft.com/office/drawing/2014/main" id="{9E0660D1-A01C-4E38-98A8-E2B152535361}"/>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7" name="Text Box 18">
          <a:extLst>
            <a:ext uri="{FF2B5EF4-FFF2-40B4-BE49-F238E27FC236}">
              <a16:creationId xmlns:a16="http://schemas.microsoft.com/office/drawing/2014/main" id="{08121961-582A-4FF8-B36C-9D5CC8E664E5}"/>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8" name="Text Box 19">
          <a:extLst>
            <a:ext uri="{FF2B5EF4-FFF2-40B4-BE49-F238E27FC236}">
              <a16:creationId xmlns:a16="http://schemas.microsoft.com/office/drawing/2014/main" id="{E8A18008-4FB8-422F-8282-D660BB6AB11A}"/>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79" name="Text Box 16">
          <a:extLst>
            <a:ext uri="{FF2B5EF4-FFF2-40B4-BE49-F238E27FC236}">
              <a16:creationId xmlns:a16="http://schemas.microsoft.com/office/drawing/2014/main" id="{4DA0D37D-4567-4A7B-8638-36B61FA6B375}"/>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0" name="Text Box 17">
          <a:extLst>
            <a:ext uri="{FF2B5EF4-FFF2-40B4-BE49-F238E27FC236}">
              <a16:creationId xmlns:a16="http://schemas.microsoft.com/office/drawing/2014/main" id="{C6729480-79A1-46A9-988C-807623D050F6}"/>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1" name="Text Box 18">
          <a:extLst>
            <a:ext uri="{FF2B5EF4-FFF2-40B4-BE49-F238E27FC236}">
              <a16:creationId xmlns:a16="http://schemas.microsoft.com/office/drawing/2014/main" id="{29946AF4-C55E-4AAC-80D5-C123F1F9EEF9}"/>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2" name="Text Box 19">
          <a:extLst>
            <a:ext uri="{FF2B5EF4-FFF2-40B4-BE49-F238E27FC236}">
              <a16:creationId xmlns:a16="http://schemas.microsoft.com/office/drawing/2014/main" id="{392CDFAA-2DC0-4F0A-8C4F-9FCD4F2CA93A}"/>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3" name="Text Box 16">
          <a:extLst>
            <a:ext uri="{FF2B5EF4-FFF2-40B4-BE49-F238E27FC236}">
              <a16:creationId xmlns:a16="http://schemas.microsoft.com/office/drawing/2014/main" id="{046643B6-4559-445B-B728-7419AFAB73C7}"/>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4" name="Text Box 17">
          <a:extLst>
            <a:ext uri="{FF2B5EF4-FFF2-40B4-BE49-F238E27FC236}">
              <a16:creationId xmlns:a16="http://schemas.microsoft.com/office/drawing/2014/main" id="{5FF9D750-80FA-48BA-B924-A57A736F38D0}"/>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5" name="Text Box 18">
          <a:extLst>
            <a:ext uri="{FF2B5EF4-FFF2-40B4-BE49-F238E27FC236}">
              <a16:creationId xmlns:a16="http://schemas.microsoft.com/office/drawing/2014/main" id="{158D1581-3BBE-420E-9787-BE9F91645E63}"/>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6" name="Text Box 19">
          <a:extLst>
            <a:ext uri="{FF2B5EF4-FFF2-40B4-BE49-F238E27FC236}">
              <a16:creationId xmlns:a16="http://schemas.microsoft.com/office/drawing/2014/main" id="{C5960F05-04EA-4B3C-A9D7-9451DCC42CD8}"/>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587" name="Text Box 15">
          <a:extLst>
            <a:ext uri="{FF2B5EF4-FFF2-40B4-BE49-F238E27FC236}">
              <a16:creationId xmlns:a16="http://schemas.microsoft.com/office/drawing/2014/main" id="{2E83402E-840C-428C-8913-228EB1199B82}"/>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88" name="Text Box 16">
          <a:extLst>
            <a:ext uri="{FF2B5EF4-FFF2-40B4-BE49-F238E27FC236}">
              <a16:creationId xmlns:a16="http://schemas.microsoft.com/office/drawing/2014/main" id="{A8ED8538-F8E8-4CFF-A7FE-5A077BF949D1}"/>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89" name="Text Box 17">
          <a:extLst>
            <a:ext uri="{FF2B5EF4-FFF2-40B4-BE49-F238E27FC236}">
              <a16:creationId xmlns:a16="http://schemas.microsoft.com/office/drawing/2014/main" id="{75E4E27F-90E0-4A28-B974-7082EF397903}"/>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90" name="Text Box 18">
          <a:extLst>
            <a:ext uri="{FF2B5EF4-FFF2-40B4-BE49-F238E27FC236}">
              <a16:creationId xmlns:a16="http://schemas.microsoft.com/office/drawing/2014/main" id="{5B14C6EE-8CC4-4E4B-AB6A-D1856B3EC1FA}"/>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91" name="Text Box 19">
          <a:extLst>
            <a:ext uri="{FF2B5EF4-FFF2-40B4-BE49-F238E27FC236}">
              <a16:creationId xmlns:a16="http://schemas.microsoft.com/office/drawing/2014/main" id="{A3CC9534-2F26-43FC-B73E-CCB7D4F7D50E}"/>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2" name="Text Box 16">
          <a:extLst>
            <a:ext uri="{FF2B5EF4-FFF2-40B4-BE49-F238E27FC236}">
              <a16:creationId xmlns:a16="http://schemas.microsoft.com/office/drawing/2014/main" id="{1F302AF2-1809-4702-A698-2A12CC2E65E9}"/>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3" name="Text Box 17">
          <a:extLst>
            <a:ext uri="{FF2B5EF4-FFF2-40B4-BE49-F238E27FC236}">
              <a16:creationId xmlns:a16="http://schemas.microsoft.com/office/drawing/2014/main" id="{F7A02057-047D-4B5B-9F51-A7A2B17D9D39}"/>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4" name="Text Box 18">
          <a:extLst>
            <a:ext uri="{FF2B5EF4-FFF2-40B4-BE49-F238E27FC236}">
              <a16:creationId xmlns:a16="http://schemas.microsoft.com/office/drawing/2014/main" id="{706ABBEB-576E-4096-85D3-01EB27294C36}"/>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5" name="Text Box 16">
          <a:extLst>
            <a:ext uri="{FF2B5EF4-FFF2-40B4-BE49-F238E27FC236}">
              <a16:creationId xmlns:a16="http://schemas.microsoft.com/office/drawing/2014/main" id="{99EAF1DB-9596-40C1-BF73-26131E2F6F85}"/>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6" name="Text Box 17">
          <a:extLst>
            <a:ext uri="{FF2B5EF4-FFF2-40B4-BE49-F238E27FC236}">
              <a16:creationId xmlns:a16="http://schemas.microsoft.com/office/drawing/2014/main" id="{F589887C-6349-4550-8611-AC97DED1E3A7}"/>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7" name="Text Box 18">
          <a:extLst>
            <a:ext uri="{FF2B5EF4-FFF2-40B4-BE49-F238E27FC236}">
              <a16:creationId xmlns:a16="http://schemas.microsoft.com/office/drawing/2014/main" id="{BB931BA7-D710-4DC8-BFCD-AE01368D57B7}"/>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8" name="Text Box 19">
          <a:extLst>
            <a:ext uri="{FF2B5EF4-FFF2-40B4-BE49-F238E27FC236}">
              <a16:creationId xmlns:a16="http://schemas.microsoft.com/office/drawing/2014/main" id="{9CA86E9B-62A7-4E0E-A9D6-437271C231B6}"/>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9" name="Text Box 16">
          <a:extLst>
            <a:ext uri="{FF2B5EF4-FFF2-40B4-BE49-F238E27FC236}">
              <a16:creationId xmlns:a16="http://schemas.microsoft.com/office/drawing/2014/main" id="{C9E742A7-C45D-4842-B91C-4ED770BC51FC}"/>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0" name="Text Box 17">
          <a:extLst>
            <a:ext uri="{FF2B5EF4-FFF2-40B4-BE49-F238E27FC236}">
              <a16:creationId xmlns:a16="http://schemas.microsoft.com/office/drawing/2014/main" id="{A04B4A6B-444C-4550-AE5A-471AECE9C35B}"/>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1" name="Text Box 18">
          <a:extLst>
            <a:ext uri="{FF2B5EF4-FFF2-40B4-BE49-F238E27FC236}">
              <a16:creationId xmlns:a16="http://schemas.microsoft.com/office/drawing/2014/main" id="{DF65E922-1E55-47CF-ADA0-6EEF8AE831C2}"/>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2" name="Text Box 19">
          <a:extLst>
            <a:ext uri="{FF2B5EF4-FFF2-40B4-BE49-F238E27FC236}">
              <a16:creationId xmlns:a16="http://schemas.microsoft.com/office/drawing/2014/main" id="{6A4FFC83-ABC5-4597-884D-2D865626D0A3}"/>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2603" name="Text Box 15">
          <a:extLst>
            <a:ext uri="{FF2B5EF4-FFF2-40B4-BE49-F238E27FC236}">
              <a16:creationId xmlns:a16="http://schemas.microsoft.com/office/drawing/2014/main" id="{FDFF9F55-853D-4FC6-B727-E05A1052E3F4}"/>
            </a:ext>
          </a:extLst>
        </xdr:cNvPr>
        <xdr:cNvSpPr txBox="1">
          <a:spLocks noChangeArrowheads="1"/>
        </xdr:cNvSpPr>
      </xdr:nvSpPr>
      <xdr:spPr bwMode="auto">
        <a:xfrm>
          <a:off x="4743450" y="257937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2604" name="Text Box 15">
          <a:extLst>
            <a:ext uri="{FF2B5EF4-FFF2-40B4-BE49-F238E27FC236}">
              <a16:creationId xmlns:a16="http://schemas.microsoft.com/office/drawing/2014/main" id="{401DBC43-F791-4EAA-85A4-016B65F07E2B}"/>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605" name="Text Box 15">
          <a:extLst>
            <a:ext uri="{FF2B5EF4-FFF2-40B4-BE49-F238E27FC236}">
              <a16:creationId xmlns:a16="http://schemas.microsoft.com/office/drawing/2014/main" id="{35D6E47A-545F-4F64-93C3-CD3274E9D11D}"/>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606" name="Text Box 15">
          <a:extLst>
            <a:ext uri="{FF2B5EF4-FFF2-40B4-BE49-F238E27FC236}">
              <a16:creationId xmlns:a16="http://schemas.microsoft.com/office/drawing/2014/main" id="{E7094D23-4E70-40D2-9EDC-361796D82439}"/>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213632"/>
    <xdr:sp macro="" textlink="">
      <xdr:nvSpPr>
        <xdr:cNvPr id="2607" name="Text Box 15">
          <a:extLst>
            <a:ext uri="{FF2B5EF4-FFF2-40B4-BE49-F238E27FC236}">
              <a16:creationId xmlns:a16="http://schemas.microsoft.com/office/drawing/2014/main" id="{E2BE6E30-596D-4A14-B855-C9DDE82C716C}"/>
            </a:ext>
          </a:extLst>
        </xdr:cNvPr>
        <xdr:cNvSpPr txBox="1">
          <a:spLocks noChangeArrowheads="1"/>
        </xdr:cNvSpPr>
      </xdr:nvSpPr>
      <xdr:spPr bwMode="auto">
        <a:xfrm>
          <a:off x="1436370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08" name="Text Box 16">
          <a:extLst>
            <a:ext uri="{FF2B5EF4-FFF2-40B4-BE49-F238E27FC236}">
              <a16:creationId xmlns:a16="http://schemas.microsoft.com/office/drawing/2014/main" id="{CC5FE9C6-A1D7-4BCC-B6B7-2096E26C667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09" name="Text Box 17">
          <a:extLst>
            <a:ext uri="{FF2B5EF4-FFF2-40B4-BE49-F238E27FC236}">
              <a16:creationId xmlns:a16="http://schemas.microsoft.com/office/drawing/2014/main" id="{FFDCC19A-B3FB-43C7-9174-A4BE373D25D2}"/>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10" name="Text Box 18">
          <a:extLst>
            <a:ext uri="{FF2B5EF4-FFF2-40B4-BE49-F238E27FC236}">
              <a16:creationId xmlns:a16="http://schemas.microsoft.com/office/drawing/2014/main" id="{B8EE5358-FC5A-4880-A9C0-2661760F11F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11" name="Text Box 19">
          <a:extLst>
            <a:ext uri="{FF2B5EF4-FFF2-40B4-BE49-F238E27FC236}">
              <a16:creationId xmlns:a16="http://schemas.microsoft.com/office/drawing/2014/main" id="{47617202-F8AD-49E5-BE31-E2E13C95713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2" name="Text Box 16">
          <a:extLst>
            <a:ext uri="{FF2B5EF4-FFF2-40B4-BE49-F238E27FC236}">
              <a16:creationId xmlns:a16="http://schemas.microsoft.com/office/drawing/2014/main" id="{63A6C95A-D629-47F4-908D-E1CE553667F2}"/>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3" name="Text Box 17">
          <a:extLst>
            <a:ext uri="{FF2B5EF4-FFF2-40B4-BE49-F238E27FC236}">
              <a16:creationId xmlns:a16="http://schemas.microsoft.com/office/drawing/2014/main" id="{6230F824-070F-40BD-B862-551D9C1D31C5}"/>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4" name="Text Box 18">
          <a:extLst>
            <a:ext uri="{FF2B5EF4-FFF2-40B4-BE49-F238E27FC236}">
              <a16:creationId xmlns:a16="http://schemas.microsoft.com/office/drawing/2014/main" id="{0C1A51E4-E03E-45C9-AF91-B6DB5FF8BC54}"/>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5" name="Text Box 19">
          <a:extLst>
            <a:ext uri="{FF2B5EF4-FFF2-40B4-BE49-F238E27FC236}">
              <a16:creationId xmlns:a16="http://schemas.microsoft.com/office/drawing/2014/main" id="{E318F64B-6098-4F87-A062-0DBFB2115C3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6" name="Text Box 16">
          <a:extLst>
            <a:ext uri="{FF2B5EF4-FFF2-40B4-BE49-F238E27FC236}">
              <a16:creationId xmlns:a16="http://schemas.microsoft.com/office/drawing/2014/main" id="{A6099857-8BD9-429D-9980-821A309A2FC8}"/>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7" name="Text Box 17">
          <a:extLst>
            <a:ext uri="{FF2B5EF4-FFF2-40B4-BE49-F238E27FC236}">
              <a16:creationId xmlns:a16="http://schemas.microsoft.com/office/drawing/2014/main" id="{76E8FE5E-A3B9-4C8F-BDD6-EFBBF3CFB149}"/>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8" name="Text Box 18">
          <a:extLst>
            <a:ext uri="{FF2B5EF4-FFF2-40B4-BE49-F238E27FC236}">
              <a16:creationId xmlns:a16="http://schemas.microsoft.com/office/drawing/2014/main" id="{186C62FC-FC48-42E2-8FF5-652B36279C89}"/>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9" name="Text Box 19">
          <a:extLst>
            <a:ext uri="{FF2B5EF4-FFF2-40B4-BE49-F238E27FC236}">
              <a16:creationId xmlns:a16="http://schemas.microsoft.com/office/drawing/2014/main" id="{C14BE3E8-0C54-44FA-8882-C329A0390039}"/>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20" name="Text Box 15">
          <a:extLst>
            <a:ext uri="{FF2B5EF4-FFF2-40B4-BE49-F238E27FC236}">
              <a16:creationId xmlns:a16="http://schemas.microsoft.com/office/drawing/2014/main" id="{35B5CD2B-643B-40E2-A95E-02CF348BC799}"/>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1" name="Text Box 16">
          <a:extLst>
            <a:ext uri="{FF2B5EF4-FFF2-40B4-BE49-F238E27FC236}">
              <a16:creationId xmlns:a16="http://schemas.microsoft.com/office/drawing/2014/main" id="{6A7AC9F9-79AC-4FC0-8748-E97B127F3CB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2" name="Text Box 17">
          <a:extLst>
            <a:ext uri="{FF2B5EF4-FFF2-40B4-BE49-F238E27FC236}">
              <a16:creationId xmlns:a16="http://schemas.microsoft.com/office/drawing/2014/main" id="{EB8C5862-1041-4C2D-B9DF-B1A784DCD379}"/>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3" name="Text Box 18">
          <a:extLst>
            <a:ext uri="{FF2B5EF4-FFF2-40B4-BE49-F238E27FC236}">
              <a16:creationId xmlns:a16="http://schemas.microsoft.com/office/drawing/2014/main" id="{3A9D6ED4-59D2-4C4B-A00F-DAFFA96CB8C8}"/>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4" name="Text Box 19">
          <a:extLst>
            <a:ext uri="{FF2B5EF4-FFF2-40B4-BE49-F238E27FC236}">
              <a16:creationId xmlns:a16="http://schemas.microsoft.com/office/drawing/2014/main" id="{A1BC0D94-CB0B-4FCE-8930-92B90FF1AF87}"/>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56</xdr:row>
      <xdr:rowOff>504825</xdr:rowOff>
    </xdr:from>
    <xdr:ext cx="95250" cy="442269"/>
    <xdr:sp macro="" textlink="">
      <xdr:nvSpPr>
        <xdr:cNvPr id="2625" name="Text Box 15">
          <a:extLst>
            <a:ext uri="{FF2B5EF4-FFF2-40B4-BE49-F238E27FC236}">
              <a16:creationId xmlns:a16="http://schemas.microsoft.com/office/drawing/2014/main" id="{5B4F1DDE-ABAD-4D04-96C2-E3861779B33C}"/>
            </a:ext>
          </a:extLst>
        </xdr:cNvPr>
        <xdr:cNvSpPr txBox="1">
          <a:spLocks noChangeArrowheads="1"/>
        </xdr:cNvSpPr>
      </xdr:nvSpPr>
      <xdr:spPr bwMode="auto">
        <a:xfrm>
          <a:off x="14363700" y="26536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6" name="Text Box 16">
          <a:extLst>
            <a:ext uri="{FF2B5EF4-FFF2-40B4-BE49-F238E27FC236}">
              <a16:creationId xmlns:a16="http://schemas.microsoft.com/office/drawing/2014/main" id="{CD25330E-801A-4573-B52C-A77F2EA9AA2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7" name="Text Box 17">
          <a:extLst>
            <a:ext uri="{FF2B5EF4-FFF2-40B4-BE49-F238E27FC236}">
              <a16:creationId xmlns:a16="http://schemas.microsoft.com/office/drawing/2014/main" id="{A02A131A-F738-4F82-B9E4-D5128CE4495A}"/>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8" name="Text Box 18">
          <a:extLst>
            <a:ext uri="{FF2B5EF4-FFF2-40B4-BE49-F238E27FC236}">
              <a16:creationId xmlns:a16="http://schemas.microsoft.com/office/drawing/2014/main" id="{592241BA-E928-418F-981C-F50B08888317}"/>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29" name="Text Box 16">
          <a:extLst>
            <a:ext uri="{FF2B5EF4-FFF2-40B4-BE49-F238E27FC236}">
              <a16:creationId xmlns:a16="http://schemas.microsoft.com/office/drawing/2014/main" id="{D0F85A45-6C62-45D0-9EF2-F642DA8F580F}"/>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0" name="Text Box 17">
          <a:extLst>
            <a:ext uri="{FF2B5EF4-FFF2-40B4-BE49-F238E27FC236}">
              <a16:creationId xmlns:a16="http://schemas.microsoft.com/office/drawing/2014/main" id="{8DDA53AE-243D-41D7-BA67-8FA2B659020E}"/>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1" name="Text Box 18">
          <a:extLst>
            <a:ext uri="{FF2B5EF4-FFF2-40B4-BE49-F238E27FC236}">
              <a16:creationId xmlns:a16="http://schemas.microsoft.com/office/drawing/2014/main" id="{56E1F586-E92D-4073-B0D2-ED60E5181369}"/>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2" name="Text Box 19">
          <a:extLst>
            <a:ext uri="{FF2B5EF4-FFF2-40B4-BE49-F238E27FC236}">
              <a16:creationId xmlns:a16="http://schemas.microsoft.com/office/drawing/2014/main" id="{3A18F8B4-AA4F-41F7-A36E-4F3CB1A27432}"/>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3" name="Text Box 16">
          <a:extLst>
            <a:ext uri="{FF2B5EF4-FFF2-40B4-BE49-F238E27FC236}">
              <a16:creationId xmlns:a16="http://schemas.microsoft.com/office/drawing/2014/main" id="{0058FDFA-DA23-4F00-AFA3-0AA44415E918}"/>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4" name="Text Box 17">
          <a:extLst>
            <a:ext uri="{FF2B5EF4-FFF2-40B4-BE49-F238E27FC236}">
              <a16:creationId xmlns:a16="http://schemas.microsoft.com/office/drawing/2014/main" id="{8050DFFA-94BB-4FA4-B2F8-BCB2A0C0EC2F}"/>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5" name="Text Box 18">
          <a:extLst>
            <a:ext uri="{FF2B5EF4-FFF2-40B4-BE49-F238E27FC236}">
              <a16:creationId xmlns:a16="http://schemas.microsoft.com/office/drawing/2014/main" id="{021D6231-4290-4FA4-81A8-B4FD6C9D4A05}"/>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36" name="Text Box 15">
          <a:extLst>
            <a:ext uri="{FF2B5EF4-FFF2-40B4-BE49-F238E27FC236}">
              <a16:creationId xmlns:a16="http://schemas.microsoft.com/office/drawing/2014/main" id="{649D8428-3420-49A7-897F-6812B6110A02}"/>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7" name="Text Box 16">
          <a:extLst>
            <a:ext uri="{FF2B5EF4-FFF2-40B4-BE49-F238E27FC236}">
              <a16:creationId xmlns:a16="http://schemas.microsoft.com/office/drawing/2014/main" id="{6391E2B7-0F9C-4E2E-9622-D63600C8110C}"/>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8" name="Text Box 17">
          <a:extLst>
            <a:ext uri="{FF2B5EF4-FFF2-40B4-BE49-F238E27FC236}">
              <a16:creationId xmlns:a16="http://schemas.microsoft.com/office/drawing/2014/main" id="{B4211C22-37F1-438B-A318-1CEDCBB24FB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9" name="Text Box 18">
          <a:extLst>
            <a:ext uri="{FF2B5EF4-FFF2-40B4-BE49-F238E27FC236}">
              <a16:creationId xmlns:a16="http://schemas.microsoft.com/office/drawing/2014/main" id="{F8364879-7D9A-4BCA-B44C-8748FD1A6D1F}"/>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40" name="Text Box 19">
          <a:extLst>
            <a:ext uri="{FF2B5EF4-FFF2-40B4-BE49-F238E27FC236}">
              <a16:creationId xmlns:a16="http://schemas.microsoft.com/office/drawing/2014/main" id="{DC9BC5D9-09B2-4BB3-9AB8-FEEA3714DD3C}"/>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1" name="Text Box 16">
          <a:extLst>
            <a:ext uri="{FF2B5EF4-FFF2-40B4-BE49-F238E27FC236}">
              <a16:creationId xmlns:a16="http://schemas.microsoft.com/office/drawing/2014/main" id="{CFA7FED8-C038-4C95-9D60-89CD3B6E3AF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2" name="Text Box 17">
          <a:extLst>
            <a:ext uri="{FF2B5EF4-FFF2-40B4-BE49-F238E27FC236}">
              <a16:creationId xmlns:a16="http://schemas.microsoft.com/office/drawing/2014/main" id="{F6FB4C3D-2C2F-4A97-ABC0-DC387BE8893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3" name="Text Box 18">
          <a:extLst>
            <a:ext uri="{FF2B5EF4-FFF2-40B4-BE49-F238E27FC236}">
              <a16:creationId xmlns:a16="http://schemas.microsoft.com/office/drawing/2014/main" id="{4DA6CBA2-3C5C-455E-B9A5-F24029D96B9E}"/>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4" name="Text Box 19">
          <a:extLst>
            <a:ext uri="{FF2B5EF4-FFF2-40B4-BE49-F238E27FC236}">
              <a16:creationId xmlns:a16="http://schemas.microsoft.com/office/drawing/2014/main" id="{F8A2A1E8-AA92-44E8-AF2D-B36896C5785B}"/>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5" name="Text Box 16">
          <a:extLst>
            <a:ext uri="{FF2B5EF4-FFF2-40B4-BE49-F238E27FC236}">
              <a16:creationId xmlns:a16="http://schemas.microsoft.com/office/drawing/2014/main" id="{31749577-EA33-447D-8388-5920E064A7F7}"/>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6" name="Text Box 17">
          <a:extLst>
            <a:ext uri="{FF2B5EF4-FFF2-40B4-BE49-F238E27FC236}">
              <a16:creationId xmlns:a16="http://schemas.microsoft.com/office/drawing/2014/main" id="{E8F0FFA9-A588-4CC9-B7EC-138B9EBA5A78}"/>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7" name="Text Box 18">
          <a:extLst>
            <a:ext uri="{FF2B5EF4-FFF2-40B4-BE49-F238E27FC236}">
              <a16:creationId xmlns:a16="http://schemas.microsoft.com/office/drawing/2014/main" id="{121B26B8-1CAE-4C0E-B3E6-399CCE06186C}"/>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8" name="Text Box 19">
          <a:extLst>
            <a:ext uri="{FF2B5EF4-FFF2-40B4-BE49-F238E27FC236}">
              <a16:creationId xmlns:a16="http://schemas.microsoft.com/office/drawing/2014/main" id="{BE19F2F0-63C3-4B6A-86ED-BDCC558559B4}"/>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49" name="Text Box 15">
          <a:extLst>
            <a:ext uri="{FF2B5EF4-FFF2-40B4-BE49-F238E27FC236}">
              <a16:creationId xmlns:a16="http://schemas.microsoft.com/office/drawing/2014/main" id="{26F87E6F-7146-4889-92B2-1410E1A6363F}"/>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0" name="Text Box 16">
          <a:extLst>
            <a:ext uri="{FF2B5EF4-FFF2-40B4-BE49-F238E27FC236}">
              <a16:creationId xmlns:a16="http://schemas.microsoft.com/office/drawing/2014/main" id="{392C3FA4-3C32-4805-9ECE-4910D1D20224}"/>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1" name="Text Box 17">
          <a:extLst>
            <a:ext uri="{FF2B5EF4-FFF2-40B4-BE49-F238E27FC236}">
              <a16:creationId xmlns:a16="http://schemas.microsoft.com/office/drawing/2014/main" id="{C45C5DC4-97CB-4E96-B016-DE44C28D4877}"/>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2" name="Text Box 18">
          <a:extLst>
            <a:ext uri="{FF2B5EF4-FFF2-40B4-BE49-F238E27FC236}">
              <a16:creationId xmlns:a16="http://schemas.microsoft.com/office/drawing/2014/main" id="{FC5A1F9D-7018-44E1-92EB-0EFD2293D124}"/>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3" name="Text Box 19">
          <a:extLst>
            <a:ext uri="{FF2B5EF4-FFF2-40B4-BE49-F238E27FC236}">
              <a16:creationId xmlns:a16="http://schemas.microsoft.com/office/drawing/2014/main" id="{6875C1E2-A236-44AE-9ADC-8F0F648429C3}"/>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54" name="Text Box 16">
          <a:extLst>
            <a:ext uri="{FF2B5EF4-FFF2-40B4-BE49-F238E27FC236}">
              <a16:creationId xmlns:a16="http://schemas.microsoft.com/office/drawing/2014/main" id="{F9D8A00F-2DD5-4ADA-A9BD-BE7914F67A65}"/>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55" name="Text Box 17">
          <a:extLst>
            <a:ext uri="{FF2B5EF4-FFF2-40B4-BE49-F238E27FC236}">
              <a16:creationId xmlns:a16="http://schemas.microsoft.com/office/drawing/2014/main" id="{1D4521F1-8D85-4E06-B4C9-85E06D46346D}"/>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15875</xdr:rowOff>
    </xdr:from>
    <xdr:ext cx="95250" cy="171450"/>
    <xdr:sp macro="" textlink="">
      <xdr:nvSpPr>
        <xdr:cNvPr id="2656" name="Text Box 18">
          <a:extLst>
            <a:ext uri="{FF2B5EF4-FFF2-40B4-BE49-F238E27FC236}">
              <a16:creationId xmlns:a16="http://schemas.microsoft.com/office/drawing/2014/main" id="{0588A6B8-E1CE-4BEB-B7A4-BB10813DF438}"/>
            </a:ext>
          </a:extLst>
        </xdr:cNvPr>
        <xdr:cNvSpPr txBox="1">
          <a:spLocks noChangeArrowheads="1"/>
        </xdr:cNvSpPr>
      </xdr:nvSpPr>
      <xdr:spPr bwMode="auto">
        <a:xfrm>
          <a:off x="14355762" y="27666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7" name="Text Box 16">
          <a:extLst>
            <a:ext uri="{FF2B5EF4-FFF2-40B4-BE49-F238E27FC236}">
              <a16:creationId xmlns:a16="http://schemas.microsoft.com/office/drawing/2014/main" id="{098F3B4A-CA34-4D60-AB89-AEC612159E7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8" name="Text Box 17">
          <a:extLst>
            <a:ext uri="{FF2B5EF4-FFF2-40B4-BE49-F238E27FC236}">
              <a16:creationId xmlns:a16="http://schemas.microsoft.com/office/drawing/2014/main" id="{0544471D-2ABC-47FE-8A5D-17B42306D1DF}"/>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9" name="Text Box 18">
          <a:extLst>
            <a:ext uri="{FF2B5EF4-FFF2-40B4-BE49-F238E27FC236}">
              <a16:creationId xmlns:a16="http://schemas.microsoft.com/office/drawing/2014/main" id="{FC6F6FCD-CC1A-40B9-91A5-2E30D3E08BB7}"/>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60" name="Text Box 19">
          <a:extLst>
            <a:ext uri="{FF2B5EF4-FFF2-40B4-BE49-F238E27FC236}">
              <a16:creationId xmlns:a16="http://schemas.microsoft.com/office/drawing/2014/main" id="{E9DBA7FC-9E10-4FC1-AC86-50DED5D5FB9B}"/>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61" name="Text Box 16">
          <a:extLst>
            <a:ext uri="{FF2B5EF4-FFF2-40B4-BE49-F238E27FC236}">
              <a16:creationId xmlns:a16="http://schemas.microsoft.com/office/drawing/2014/main" id="{B492BF0A-194E-47BF-8327-DB7D1F6F0583}"/>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62" name="Text Box 15">
          <a:extLst>
            <a:ext uri="{FF2B5EF4-FFF2-40B4-BE49-F238E27FC236}">
              <a16:creationId xmlns:a16="http://schemas.microsoft.com/office/drawing/2014/main" id="{B28FBD6D-028B-4FF9-9B63-2B0C08F30D51}"/>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2663" name="Text Box 15">
          <a:extLst>
            <a:ext uri="{FF2B5EF4-FFF2-40B4-BE49-F238E27FC236}">
              <a16:creationId xmlns:a16="http://schemas.microsoft.com/office/drawing/2014/main" id="{4D77038B-245F-411B-8B17-ADEDA0260D8C}"/>
            </a:ext>
          </a:extLst>
        </xdr:cNvPr>
        <xdr:cNvSpPr txBox="1">
          <a:spLocks noChangeArrowheads="1"/>
        </xdr:cNvSpPr>
      </xdr:nvSpPr>
      <xdr:spPr bwMode="auto">
        <a:xfrm>
          <a:off x="4743450" y="280225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442269"/>
    <xdr:sp macro="" textlink="">
      <xdr:nvSpPr>
        <xdr:cNvPr id="2664" name="Text Box 15">
          <a:extLst>
            <a:ext uri="{FF2B5EF4-FFF2-40B4-BE49-F238E27FC236}">
              <a16:creationId xmlns:a16="http://schemas.microsoft.com/office/drawing/2014/main" id="{99250638-65BA-4A3F-B175-FDAF4E48A971}"/>
            </a:ext>
          </a:extLst>
        </xdr:cNvPr>
        <xdr:cNvSpPr txBox="1">
          <a:spLocks noChangeArrowheads="1"/>
        </xdr:cNvSpPr>
      </xdr:nvSpPr>
      <xdr:spPr bwMode="auto">
        <a:xfrm>
          <a:off x="14363700" y="28022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665" name="Text Box 15">
          <a:extLst>
            <a:ext uri="{FF2B5EF4-FFF2-40B4-BE49-F238E27FC236}">
              <a16:creationId xmlns:a16="http://schemas.microsoft.com/office/drawing/2014/main" id="{279CB58F-BBAA-4F29-B7AC-3705109C9C01}"/>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666" name="Text Box 15">
          <a:extLst>
            <a:ext uri="{FF2B5EF4-FFF2-40B4-BE49-F238E27FC236}">
              <a16:creationId xmlns:a16="http://schemas.microsoft.com/office/drawing/2014/main" id="{6DC21C6C-A7CD-4EEB-828A-5092530DE2CA}"/>
            </a:ext>
          </a:extLst>
        </xdr:cNvPr>
        <xdr:cNvSpPr txBox="1">
          <a:spLocks noChangeArrowheads="1"/>
        </xdr:cNvSpPr>
      </xdr:nvSpPr>
      <xdr:spPr bwMode="auto">
        <a:xfrm>
          <a:off x="4743450" y="28022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67" name="Text Box 15">
          <a:extLst>
            <a:ext uri="{FF2B5EF4-FFF2-40B4-BE49-F238E27FC236}">
              <a16:creationId xmlns:a16="http://schemas.microsoft.com/office/drawing/2014/main" id="{41EFB22E-3005-45C5-8DE6-43A8CB65E82C}"/>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68" name="Text Box 16">
          <a:extLst>
            <a:ext uri="{FF2B5EF4-FFF2-40B4-BE49-F238E27FC236}">
              <a16:creationId xmlns:a16="http://schemas.microsoft.com/office/drawing/2014/main" id="{5646BE66-1CF2-4813-A9D1-98988D02C7E4}"/>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69" name="Text Box 17">
          <a:extLst>
            <a:ext uri="{FF2B5EF4-FFF2-40B4-BE49-F238E27FC236}">
              <a16:creationId xmlns:a16="http://schemas.microsoft.com/office/drawing/2014/main" id="{BAFB3FC9-C508-4E1B-B3A8-30504BA4715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70" name="Text Box 18">
          <a:extLst>
            <a:ext uri="{FF2B5EF4-FFF2-40B4-BE49-F238E27FC236}">
              <a16:creationId xmlns:a16="http://schemas.microsoft.com/office/drawing/2014/main" id="{11AB79CC-FF43-46B1-A673-739D80B3BE75}"/>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71" name="Text Box 19">
          <a:extLst>
            <a:ext uri="{FF2B5EF4-FFF2-40B4-BE49-F238E27FC236}">
              <a16:creationId xmlns:a16="http://schemas.microsoft.com/office/drawing/2014/main" id="{AC1CE93B-3F1D-42C4-B943-C3B47CB05B0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2" name="Text Box 16">
          <a:extLst>
            <a:ext uri="{FF2B5EF4-FFF2-40B4-BE49-F238E27FC236}">
              <a16:creationId xmlns:a16="http://schemas.microsoft.com/office/drawing/2014/main" id="{B30E4884-7C0D-4F21-8492-D38D8CE56E5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3" name="Text Box 17">
          <a:extLst>
            <a:ext uri="{FF2B5EF4-FFF2-40B4-BE49-F238E27FC236}">
              <a16:creationId xmlns:a16="http://schemas.microsoft.com/office/drawing/2014/main" id="{84C36261-D9DC-49AE-9767-39F8A8E9562E}"/>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4" name="Text Box 18">
          <a:extLst>
            <a:ext uri="{FF2B5EF4-FFF2-40B4-BE49-F238E27FC236}">
              <a16:creationId xmlns:a16="http://schemas.microsoft.com/office/drawing/2014/main" id="{5F2096AB-228B-4BC9-BC11-74ABA132BD58}"/>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5" name="Text Box 19">
          <a:extLst>
            <a:ext uri="{FF2B5EF4-FFF2-40B4-BE49-F238E27FC236}">
              <a16:creationId xmlns:a16="http://schemas.microsoft.com/office/drawing/2014/main" id="{371D54F8-6C4D-4DAA-9BBD-77BBA0DEA8B7}"/>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6" name="Text Box 16">
          <a:extLst>
            <a:ext uri="{FF2B5EF4-FFF2-40B4-BE49-F238E27FC236}">
              <a16:creationId xmlns:a16="http://schemas.microsoft.com/office/drawing/2014/main" id="{15ED109A-6D90-44C6-B0CA-564E16467B58}"/>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7" name="Text Box 17">
          <a:extLst>
            <a:ext uri="{FF2B5EF4-FFF2-40B4-BE49-F238E27FC236}">
              <a16:creationId xmlns:a16="http://schemas.microsoft.com/office/drawing/2014/main" id="{4ED9CC66-04BB-4680-A14E-23D980F7BDC6}"/>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8" name="Text Box 18">
          <a:extLst>
            <a:ext uri="{FF2B5EF4-FFF2-40B4-BE49-F238E27FC236}">
              <a16:creationId xmlns:a16="http://schemas.microsoft.com/office/drawing/2014/main" id="{DC347F08-E88C-4B20-A529-5D794ADD27CF}"/>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9" name="Text Box 19">
          <a:extLst>
            <a:ext uri="{FF2B5EF4-FFF2-40B4-BE49-F238E27FC236}">
              <a16:creationId xmlns:a16="http://schemas.microsoft.com/office/drawing/2014/main" id="{9BA9F9DE-C0C5-4D6C-9B2D-7111587AAF39}"/>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680" name="Text Box 15">
          <a:extLst>
            <a:ext uri="{FF2B5EF4-FFF2-40B4-BE49-F238E27FC236}">
              <a16:creationId xmlns:a16="http://schemas.microsoft.com/office/drawing/2014/main" id="{2C002C01-C412-4C11-9CA0-2227C0C64A59}"/>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1" name="Text Box 16">
          <a:extLst>
            <a:ext uri="{FF2B5EF4-FFF2-40B4-BE49-F238E27FC236}">
              <a16:creationId xmlns:a16="http://schemas.microsoft.com/office/drawing/2014/main" id="{CE2656D2-CFAC-4DC2-B684-653F651C34E8}"/>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2" name="Text Box 17">
          <a:extLst>
            <a:ext uri="{FF2B5EF4-FFF2-40B4-BE49-F238E27FC236}">
              <a16:creationId xmlns:a16="http://schemas.microsoft.com/office/drawing/2014/main" id="{673F7586-35B5-439A-AF03-EE636F5832F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3" name="Text Box 18">
          <a:extLst>
            <a:ext uri="{FF2B5EF4-FFF2-40B4-BE49-F238E27FC236}">
              <a16:creationId xmlns:a16="http://schemas.microsoft.com/office/drawing/2014/main" id="{03B0AEA2-AD4D-4387-B079-AA0CBF7B100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4" name="Text Box 19">
          <a:extLst>
            <a:ext uri="{FF2B5EF4-FFF2-40B4-BE49-F238E27FC236}">
              <a16:creationId xmlns:a16="http://schemas.microsoft.com/office/drawing/2014/main" id="{0DF5B961-96C9-486D-9379-DD27FEFA746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5" name="Text Box 16">
          <a:extLst>
            <a:ext uri="{FF2B5EF4-FFF2-40B4-BE49-F238E27FC236}">
              <a16:creationId xmlns:a16="http://schemas.microsoft.com/office/drawing/2014/main" id="{5248E08A-4051-4A2E-BD3A-9FEE1C076586}"/>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6" name="Text Box 17">
          <a:extLst>
            <a:ext uri="{FF2B5EF4-FFF2-40B4-BE49-F238E27FC236}">
              <a16:creationId xmlns:a16="http://schemas.microsoft.com/office/drawing/2014/main" id="{734B4B32-13F8-449F-82C9-D9316718EC36}"/>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7" name="Text Box 18">
          <a:extLst>
            <a:ext uri="{FF2B5EF4-FFF2-40B4-BE49-F238E27FC236}">
              <a16:creationId xmlns:a16="http://schemas.microsoft.com/office/drawing/2014/main" id="{AE85FB35-4829-4D61-A690-1F8995C7CEED}"/>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88" name="Text Box 16">
          <a:extLst>
            <a:ext uri="{FF2B5EF4-FFF2-40B4-BE49-F238E27FC236}">
              <a16:creationId xmlns:a16="http://schemas.microsoft.com/office/drawing/2014/main" id="{690B6663-8402-49CE-B1E4-9DFD6EAB87D3}"/>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89" name="Text Box 17">
          <a:extLst>
            <a:ext uri="{FF2B5EF4-FFF2-40B4-BE49-F238E27FC236}">
              <a16:creationId xmlns:a16="http://schemas.microsoft.com/office/drawing/2014/main" id="{395E3B2D-7057-4DAB-96D9-EEC7A02A4A14}"/>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0" name="Text Box 18">
          <a:extLst>
            <a:ext uri="{FF2B5EF4-FFF2-40B4-BE49-F238E27FC236}">
              <a16:creationId xmlns:a16="http://schemas.microsoft.com/office/drawing/2014/main" id="{B455CA96-31E1-410A-85A1-FF66870C59A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1" name="Text Box 19">
          <a:extLst>
            <a:ext uri="{FF2B5EF4-FFF2-40B4-BE49-F238E27FC236}">
              <a16:creationId xmlns:a16="http://schemas.microsoft.com/office/drawing/2014/main" id="{08238AC7-9C3E-4368-88E2-495B1F374D41}"/>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2" name="Text Box 16">
          <a:extLst>
            <a:ext uri="{FF2B5EF4-FFF2-40B4-BE49-F238E27FC236}">
              <a16:creationId xmlns:a16="http://schemas.microsoft.com/office/drawing/2014/main" id="{A3598D7B-4C44-4BA2-B709-14F072AB56C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3" name="Text Box 17">
          <a:extLst>
            <a:ext uri="{FF2B5EF4-FFF2-40B4-BE49-F238E27FC236}">
              <a16:creationId xmlns:a16="http://schemas.microsoft.com/office/drawing/2014/main" id="{BD8F5A82-5E80-491D-B437-255F9BB8E67A}"/>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4" name="Text Box 18">
          <a:extLst>
            <a:ext uri="{FF2B5EF4-FFF2-40B4-BE49-F238E27FC236}">
              <a16:creationId xmlns:a16="http://schemas.microsoft.com/office/drawing/2014/main" id="{8F1D537E-8BB9-4CC4-B03C-D826FF247224}"/>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5" name="Text Box 19">
          <a:extLst>
            <a:ext uri="{FF2B5EF4-FFF2-40B4-BE49-F238E27FC236}">
              <a16:creationId xmlns:a16="http://schemas.microsoft.com/office/drawing/2014/main" id="{2CF7656B-C13E-47B6-93D5-A2AB5C34E22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56743"/>
    <xdr:sp macro="" textlink="">
      <xdr:nvSpPr>
        <xdr:cNvPr id="2696" name="Text Box 15">
          <a:extLst>
            <a:ext uri="{FF2B5EF4-FFF2-40B4-BE49-F238E27FC236}">
              <a16:creationId xmlns:a16="http://schemas.microsoft.com/office/drawing/2014/main" id="{7228F28A-EA6E-4730-ADA7-D61FF5578F32}"/>
            </a:ext>
          </a:extLst>
        </xdr:cNvPr>
        <xdr:cNvSpPr txBox="1">
          <a:spLocks noChangeArrowheads="1"/>
        </xdr:cNvSpPr>
      </xdr:nvSpPr>
      <xdr:spPr bwMode="auto">
        <a:xfrm>
          <a:off x="4743450" y="280225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442269"/>
    <xdr:sp macro="" textlink="">
      <xdr:nvSpPr>
        <xdr:cNvPr id="2697" name="Text Box 15">
          <a:extLst>
            <a:ext uri="{FF2B5EF4-FFF2-40B4-BE49-F238E27FC236}">
              <a16:creationId xmlns:a16="http://schemas.microsoft.com/office/drawing/2014/main" id="{841B4AE4-FB48-45CA-8D4E-93DAC9412FF6}"/>
            </a:ext>
          </a:extLst>
        </xdr:cNvPr>
        <xdr:cNvSpPr txBox="1">
          <a:spLocks noChangeArrowheads="1"/>
        </xdr:cNvSpPr>
      </xdr:nvSpPr>
      <xdr:spPr bwMode="auto">
        <a:xfrm>
          <a:off x="14363700" y="28022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698" name="Text Box 15">
          <a:extLst>
            <a:ext uri="{FF2B5EF4-FFF2-40B4-BE49-F238E27FC236}">
              <a16:creationId xmlns:a16="http://schemas.microsoft.com/office/drawing/2014/main" id="{5A4B97CD-F7F2-4477-9BF9-FE102F47AC38}"/>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699" name="Text Box 15">
          <a:extLst>
            <a:ext uri="{FF2B5EF4-FFF2-40B4-BE49-F238E27FC236}">
              <a16:creationId xmlns:a16="http://schemas.microsoft.com/office/drawing/2014/main" id="{27763E5B-4E6F-472A-A713-BCCCE758D5D8}"/>
            </a:ext>
          </a:extLst>
        </xdr:cNvPr>
        <xdr:cNvSpPr txBox="1">
          <a:spLocks noChangeArrowheads="1"/>
        </xdr:cNvSpPr>
      </xdr:nvSpPr>
      <xdr:spPr bwMode="auto">
        <a:xfrm>
          <a:off x="4743450" y="28022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213632"/>
    <xdr:sp macro="" textlink="">
      <xdr:nvSpPr>
        <xdr:cNvPr id="2700" name="Text Box 15">
          <a:extLst>
            <a:ext uri="{FF2B5EF4-FFF2-40B4-BE49-F238E27FC236}">
              <a16:creationId xmlns:a16="http://schemas.microsoft.com/office/drawing/2014/main" id="{0220F6DB-CBDE-41E8-AB45-DC30CE0E9122}"/>
            </a:ext>
          </a:extLst>
        </xdr:cNvPr>
        <xdr:cNvSpPr txBox="1">
          <a:spLocks noChangeArrowheads="1"/>
        </xdr:cNvSpPr>
      </xdr:nvSpPr>
      <xdr:spPr bwMode="auto">
        <a:xfrm>
          <a:off x="1436370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1" name="Text Box 16">
          <a:extLst>
            <a:ext uri="{FF2B5EF4-FFF2-40B4-BE49-F238E27FC236}">
              <a16:creationId xmlns:a16="http://schemas.microsoft.com/office/drawing/2014/main" id="{FA42BC81-E186-4513-921A-98B88DD5599F}"/>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2" name="Text Box 17">
          <a:extLst>
            <a:ext uri="{FF2B5EF4-FFF2-40B4-BE49-F238E27FC236}">
              <a16:creationId xmlns:a16="http://schemas.microsoft.com/office/drawing/2014/main" id="{A5D928CD-5D5B-4248-B2B1-176771ACBE1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3" name="Text Box 18">
          <a:extLst>
            <a:ext uri="{FF2B5EF4-FFF2-40B4-BE49-F238E27FC236}">
              <a16:creationId xmlns:a16="http://schemas.microsoft.com/office/drawing/2014/main" id="{76FA0312-B4FD-4E9C-83B0-EC1B2EF829BF}"/>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4" name="Text Box 19">
          <a:extLst>
            <a:ext uri="{FF2B5EF4-FFF2-40B4-BE49-F238E27FC236}">
              <a16:creationId xmlns:a16="http://schemas.microsoft.com/office/drawing/2014/main" id="{CE4E1668-6626-435E-BF52-DD4B69C28F1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5" name="Text Box 16">
          <a:extLst>
            <a:ext uri="{FF2B5EF4-FFF2-40B4-BE49-F238E27FC236}">
              <a16:creationId xmlns:a16="http://schemas.microsoft.com/office/drawing/2014/main" id="{BD96C3BC-83C5-4DF9-B216-434174DD0104}"/>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6" name="Text Box 17">
          <a:extLst>
            <a:ext uri="{FF2B5EF4-FFF2-40B4-BE49-F238E27FC236}">
              <a16:creationId xmlns:a16="http://schemas.microsoft.com/office/drawing/2014/main" id="{412391E4-BAF6-41BE-B82E-B343D90BD20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7" name="Text Box 18">
          <a:extLst>
            <a:ext uri="{FF2B5EF4-FFF2-40B4-BE49-F238E27FC236}">
              <a16:creationId xmlns:a16="http://schemas.microsoft.com/office/drawing/2014/main" id="{55E35F9F-26F4-4BD9-9364-FD413DDD174B}"/>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8" name="Text Box 19">
          <a:extLst>
            <a:ext uri="{FF2B5EF4-FFF2-40B4-BE49-F238E27FC236}">
              <a16:creationId xmlns:a16="http://schemas.microsoft.com/office/drawing/2014/main" id="{E7218B8C-AB0B-40FD-B5DD-44903C3E3481}"/>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09" name="Text Box 16">
          <a:extLst>
            <a:ext uri="{FF2B5EF4-FFF2-40B4-BE49-F238E27FC236}">
              <a16:creationId xmlns:a16="http://schemas.microsoft.com/office/drawing/2014/main" id="{B01FE8CC-9F6E-4B4C-80E3-B40481B86032}"/>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0" name="Text Box 17">
          <a:extLst>
            <a:ext uri="{FF2B5EF4-FFF2-40B4-BE49-F238E27FC236}">
              <a16:creationId xmlns:a16="http://schemas.microsoft.com/office/drawing/2014/main" id="{A30C5978-3DD3-4A10-9171-E8A31A6A2DFB}"/>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1" name="Text Box 18">
          <a:extLst>
            <a:ext uri="{FF2B5EF4-FFF2-40B4-BE49-F238E27FC236}">
              <a16:creationId xmlns:a16="http://schemas.microsoft.com/office/drawing/2014/main" id="{488EA5D6-900B-4B6F-A1AD-367695448D05}"/>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2" name="Text Box 19">
          <a:extLst>
            <a:ext uri="{FF2B5EF4-FFF2-40B4-BE49-F238E27FC236}">
              <a16:creationId xmlns:a16="http://schemas.microsoft.com/office/drawing/2014/main" id="{ABDFEDA2-D8E7-41C3-BDBF-4818D18E0541}"/>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13" name="Text Box 15">
          <a:extLst>
            <a:ext uri="{FF2B5EF4-FFF2-40B4-BE49-F238E27FC236}">
              <a16:creationId xmlns:a16="http://schemas.microsoft.com/office/drawing/2014/main" id="{471CEDFF-E2CD-4E7C-A964-BEEC69AA06BD}"/>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4" name="Text Box 16">
          <a:extLst>
            <a:ext uri="{FF2B5EF4-FFF2-40B4-BE49-F238E27FC236}">
              <a16:creationId xmlns:a16="http://schemas.microsoft.com/office/drawing/2014/main" id="{ED72504A-A91C-4282-A247-9E4DF1D22709}"/>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5" name="Text Box 17">
          <a:extLst>
            <a:ext uri="{FF2B5EF4-FFF2-40B4-BE49-F238E27FC236}">
              <a16:creationId xmlns:a16="http://schemas.microsoft.com/office/drawing/2014/main" id="{4BB190B0-1786-475E-A3F9-634D23B5D087}"/>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6" name="Text Box 18">
          <a:extLst>
            <a:ext uri="{FF2B5EF4-FFF2-40B4-BE49-F238E27FC236}">
              <a16:creationId xmlns:a16="http://schemas.microsoft.com/office/drawing/2014/main" id="{6CCA58E0-65B4-4B1C-8E01-53B5E39B90BF}"/>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7" name="Text Box 19">
          <a:extLst>
            <a:ext uri="{FF2B5EF4-FFF2-40B4-BE49-F238E27FC236}">
              <a16:creationId xmlns:a16="http://schemas.microsoft.com/office/drawing/2014/main" id="{750E8294-B230-4EAD-BBB3-04B04D974E3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62</xdr:row>
      <xdr:rowOff>504825</xdr:rowOff>
    </xdr:from>
    <xdr:ext cx="95250" cy="442269"/>
    <xdr:sp macro="" textlink="">
      <xdr:nvSpPr>
        <xdr:cNvPr id="2718" name="Text Box 15">
          <a:extLst>
            <a:ext uri="{FF2B5EF4-FFF2-40B4-BE49-F238E27FC236}">
              <a16:creationId xmlns:a16="http://schemas.microsoft.com/office/drawing/2014/main" id="{422F92D1-0528-452B-A7C8-C8C60195B446}"/>
            </a:ext>
          </a:extLst>
        </xdr:cNvPr>
        <xdr:cNvSpPr txBox="1">
          <a:spLocks noChangeArrowheads="1"/>
        </xdr:cNvSpPr>
      </xdr:nvSpPr>
      <xdr:spPr bwMode="auto">
        <a:xfrm>
          <a:off x="14363700" y="28765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19" name="Text Box 16">
          <a:extLst>
            <a:ext uri="{FF2B5EF4-FFF2-40B4-BE49-F238E27FC236}">
              <a16:creationId xmlns:a16="http://schemas.microsoft.com/office/drawing/2014/main" id="{407EC366-795C-4E03-A689-E892B2160DD9}"/>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20" name="Text Box 17">
          <a:extLst>
            <a:ext uri="{FF2B5EF4-FFF2-40B4-BE49-F238E27FC236}">
              <a16:creationId xmlns:a16="http://schemas.microsoft.com/office/drawing/2014/main" id="{B312480B-C16A-41D6-8C09-A88B06C790AD}"/>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21" name="Text Box 18">
          <a:extLst>
            <a:ext uri="{FF2B5EF4-FFF2-40B4-BE49-F238E27FC236}">
              <a16:creationId xmlns:a16="http://schemas.microsoft.com/office/drawing/2014/main" id="{C53DDEC6-2A5A-4B39-8A83-06952AE99396}"/>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2" name="Text Box 16">
          <a:extLst>
            <a:ext uri="{FF2B5EF4-FFF2-40B4-BE49-F238E27FC236}">
              <a16:creationId xmlns:a16="http://schemas.microsoft.com/office/drawing/2014/main" id="{47F788F6-C479-4451-B6BB-93BC524B6B4A}"/>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3" name="Text Box 17">
          <a:extLst>
            <a:ext uri="{FF2B5EF4-FFF2-40B4-BE49-F238E27FC236}">
              <a16:creationId xmlns:a16="http://schemas.microsoft.com/office/drawing/2014/main" id="{EC9CF8C0-BBBA-4371-B384-DEEE7EBC83A3}"/>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4" name="Text Box 18">
          <a:extLst>
            <a:ext uri="{FF2B5EF4-FFF2-40B4-BE49-F238E27FC236}">
              <a16:creationId xmlns:a16="http://schemas.microsoft.com/office/drawing/2014/main" id="{B6B2E066-5582-4813-B1D6-3CCA73317F78}"/>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5" name="Text Box 19">
          <a:extLst>
            <a:ext uri="{FF2B5EF4-FFF2-40B4-BE49-F238E27FC236}">
              <a16:creationId xmlns:a16="http://schemas.microsoft.com/office/drawing/2014/main" id="{15BCB1B1-111D-4DB0-BB02-DD04AB2BB75B}"/>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6" name="Text Box 16">
          <a:extLst>
            <a:ext uri="{FF2B5EF4-FFF2-40B4-BE49-F238E27FC236}">
              <a16:creationId xmlns:a16="http://schemas.microsoft.com/office/drawing/2014/main" id="{FD116724-6EE5-4283-949C-5F62E6542CC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7" name="Text Box 17">
          <a:extLst>
            <a:ext uri="{FF2B5EF4-FFF2-40B4-BE49-F238E27FC236}">
              <a16:creationId xmlns:a16="http://schemas.microsoft.com/office/drawing/2014/main" id="{A7C81DAB-83A6-4BB2-89F4-78E9792FC89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8" name="Text Box 18">
          <a:extLst>
            <a:ext uri="{FF2B5EF4-FFF2-40B4-BE49-F238E27FC236}">
              <a16:creationId xmlns:a16="http://schemas.microsoft.com/office/drawing/2014/main" id="{BE27C20B-D51A-4CEB-8D59-635602484ED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29" name="Text Box 15">
          <a:extLst>
            <a:ext uri="{FF2B5EF4-FFF2-40B4-BE49-F238E27FC236}">
              <a16:creationId xmlns:a16="http://schemas.microsoft.com/office/drawing/2014/main" id="{6797DEAB-2F03-437F-81A0-45EE91238A68}"/>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0" name="Text Box 16">
          <a:extLst>
            <a:ext uri="{FF2B5EF4-FFF2-40B4-BE49-F238E27FC236}">
              <a16:creationId xmlns:a16="http://schemas.microsoft.com/office/drawing/2014/main" id="{C0928F35-5625-469B-8060-0D9CC37CEE6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1" name="Text Box 17">
          <a:extLst>
            <a:ext uri="{FF2B5EF4-FFF2-40B4-BE49-F238E27FC236}">
              <a16:creationId xmlns:a16="http://schemas.microsoft.com/office/drawing/2014/main" id="{BE167096-8D89-44DB-9ACE-6383DA014F91}"/>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2" name="Text Box 18">
          <a:extLst>
            <a:ext uri="{FF2B5EF4-FFF2-40B4-BE49-F238E27FC236}">
              <a16:creationId xmlns:a16="http://schemas.microsoft.com/office/drawing/2014/main" id="{562CC2E5-D3B1-463E-B6BA-A548CE00A88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3" name="Text Box 19">
          <a:extLst>
            <a:ext uri="{FF2B5EF4-FFF2-40B4-BE49-F238E27FC236}">
              <a16:creationId xmlns:a16="http://schemas.microsoft.com/office/drawing/2014/main" id="{29AFC0C8-0529-4808-BB21-F539F9B6490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4" name="Text Box 16">
          <a:extLst>
            <a:ext uri="{FF2B5EF4-FFF2-40B4-BE49-F238E27FC236}">
              <a16:creationId xmlns:a16="http://schemas.microsoft.com/office/drawing/2014/main" id="{4C02EA24-57BB-4789-A46B-08F980CED7B2}"/>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5" name="Text Box 17">
          <a:extLst>
            <a:ext uri="{FF2B5EF4-FFF2-40B4-BE49-F238E27FC236}">
              <a16:creationId xmlns:a16="http://schemas.microsoft.com/office/drawing/2014/main" id="{773C426C-81C2-4067-BB6C-0A4F528EF148}"/>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6" name="Text Box 18">
          <a:extLst>
            <a:ext uri="{FF2B5EF4-FFF2-40B4-BE49-F238E27FC236}">
              <a16:creationId xmlns:a16="http://schemas.microsoft.com/office/drawing/2014/main" id="{384BA085-1941-4564-860B-9684525F1B8B}"/>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7" name="Text Box 19">
          <a:extLst>
            <a:ext uri="{FF2B5EF4-FFF2-40B4-BE49-F238E27FC236}">
              <a16:creationId xmlns:a16="http://schemas.microsoft.com/office/drawing/2014/main" id="{33E8D7EB-12E8-4D76-92DB-4E3C01E5BE0C}"/>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38" name="Text Box 16">
          <a:extLst>
            <a:ext uri="{FF2B5EF4-FFF2-40B4-BE49-F238E27FC236}">
              <a16:creationId xmlns:a16="http://schemas.microsoft.com/office/drawing/2014/main" id="{65167C21-B451-40DF-AE2A-4B12452F510E}"/>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39" name="Text Box 17">
          <a:extLst>
            <a:ext uri="{FF2B5EF4-FFF2-40B4-BE49-F238E27FC236}">
              <a16:creationId xmlns:a16="http://schemas.microsoft.com/office/drawing/2014/main" id="{3F918DE5-6D85-41F9-8ADC-82953644E5A9}"/>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40" name="Text Box 18">
          <a:extLst>
            <a:ext uri="{FF2B5EF4-FFF2-40B4-BE49-F238E27FC236}">
              <a16:creationId xmlns:a16="http://schemas.microsoft.com/office/drawing/2014/main" id="{CFB5DA75-7B21-4C06-9E04-E912D83000DA}"/>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41" name="Text Box 19">
          <a:extLst>
            <a:ext uri="{FF2B5EF4-FFF2-40B4-BE49-F238E27FC236}">
              <a16:creationId xmlns:a16="http://schemas.microsoft.com/office/drawing/2014/main" id="{D15719BA-F4EE-46EA-9382-8EDC41F3A6A6}"/>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42" name="Text Box 15">
          <a:extLst>
            <a:ext uri="{FF2B5EF4-FFF2-40B4-BE49-F238E27FC236}">
              <a16:creationId xmlns:a16="http://schemas.microsoft.com/office/drawing/2014/main" id="{B7E128B4-C26F-4C98-ACC3-9A9136062CDC}"/>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3" name="Text Box 16">
          <a:extLst>
            <a:ext uri="{FF2B5EF4-FFF2-40B4-BE49-F238E27FC236}">
              <a16:creationId xmlns:a16="http://schemas.microsoft.com/office/drawing/2014/main" id="{1AFEC490-535A-4292-B542-AC05D318C2A8}"/>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4" name="Text Box 17">
          <a:extLst>
            <a:ext uri="{FF2B5EF4-FFF2-40B4-BE49-F238E27FC236}">
              <a16:creationId xmlns:a16="http://schemas.microsoft.com/office/drawing/2014/main" id="{1B8D3CE8-DF39-4820-938D-F053ABAC7A6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5" name="Text Box 18">
          <a:extLst>
            <a:ext uri="{FF2B5EF4-FFF2-40B4-BE49-F238E27FC236}">
              <a16:creationId xmlns:a16="http://schemas.microsoft.com/office/drawing/2014/main" id="{AEA7FAFA-711A-4E70-80E5-EA31DEFE571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6" name="Text Box 19">
          <a:extLst>
            <a:ext uri="{FF2B5EF4-FFF2-40B4-BE49-F238E27FC236}">
              <a16:creationId xmlns:a16="http://schemas.microsoft.com/office/drawing/2014/main" id="{745D390F-76DD-4FBC-B5AB-81249CB07A6E}"/>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47" name="Text Box 16">
          <a:extLst>
            <a:ext uri="{FF2B5EF4-FFF2-40B4-BE49-F238E27FC236}">
              <a16:creationId xmlns:a16="http://schemas.microsoft.com/office/drawing/2014/main" id="{8F5C467C-359A-4027-810F-9F14131B9173}"/>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48" name="Text Box 17">
          <a:extLst>
            <a:ext uri="{FF2B5EF4-FFF2-40B4-BE49-F238E27FC236}">
              <a16:creationId xmlns:a16="http://schemas.microsoft.com/office/drawing/2014/main" id="{74E7BA83-FD19-49E7-BB25-107E96A5F07D}"/>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15875</xdr:rowOff>
    </xdr:from>
    <xdr:ext cx="95250" cy="171450"/>
    <xdr:sp macro="" textlink="">
      <xdr:nvSpPr>
        <xdr:cNvPr id="2749" name="Text Box 18">
          <a:extLst>
            <a:ext uri="{FF2B5EF4-FFF2-40B4-BE49-F238E27FC236}">
              <a16:creationId xmlns:a16="http://schemas.microsoft.com/office/drawing/2014/main" id="{9232E9DF-C18E-4A3A-A67C-A9008013E991}"/>
            </a:ext>
          </a:extLst>
        </xdr:cNvPr>
        <xdr:cNvSpPr txBox="1">
          <a:spLocks noChangeArrowheads="1"/>
        </xdr:cNvSpPr>
      </xdr:nvSpPr>
      <xdr:spPr bwMode="auto">
        <a:xfrm>
          <a:off x="14355762" y="29895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0" name="Text Box 16">
          <a:extLst>
            <a:ext uri="{FF2B5EF4-FFF2-40B4-BE49-F238E27FC236}">
              <a16:creationId xmlns:a16="http://schemas.microsoft.com/office/drawing/2014/main" id="{BFC384F8-ACAC-4E2C-9E4D-D8057339A09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1" name="Text Box 17">
          <a:extLst>
            <a:ext uri="{FF2B5EF4-FFF2-40B4-BE49-F238E27FC236}">
              <a16:creationId xmlns:a16="http://schemas.microsoft.com/office/drawing/2014/main" id="{0C5D9F50-4C9A-4F87-AB4A-CC29E052627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2" name="Text Box 18">
          <a:extLst>
            <a:ext uri="{FF2B5EF4-FFF2-40B4-BE49-F238E27FC236}">
              <a16:creationId xmlns:a16="http://schemas.microsoft.com/office/drawing/2014/main" id="{973C5C59-DB9A-40B0-9D56-F1BC2D86EF93}"/>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3" name="Text Box 19">
          <a:extLst>
            <a:ext uri="{FF2B5EF4-FFF2-40B4-BE49-F238E27FC236}">
              <a16:creationId xmlns:a16="http://schemas.microsoft.com/office/drawing/2014/main" id="{9A2E2893-14EF-4CEA-9DAE-9B073A0E885F}"/>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4" name="Text Box 16">
          <a:extLst>
            <a:ext uri="{FF2B5EF4-FFF2-40B4-BE49-F238E27FC236}">
              <a16:creationId xmlns:a16="http://schemas.microsoft.com/office/drawing/2014/main" id="{5D7CACF4-5C88-471A-A313-00AB00E11B78}"/>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55" name="Text Box 15">
          <a:extLst>
            <a:ext uri="{FF2B5EF4-FFF2-40B4-BE49-F238E27FC236}">
              <a16:creationId xmlns:a16="http://schemas.microsoft.com/office/drawing/2014/main" id="{82515061-AA35-4676-B083-77F130B6B2AB}"/>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2756" name="Text Box 15">
          <a:extLst>
            <a:ext uri="{FF2B5EF4-FFF2-40B4-BE49-F238E27FC236}">
              <a16:creationId xmlns:a16="http://schemas.microsoft.com/office/drawing/2014/main" id="{342686DD-F7DD-40DB-A306-D28DDE04D816}"/>
            </a:ext>
          </a:extLst>
        </xdr:cNvPr>
        <xdr:cNvSpPr txBox="1">
          <a:spLocks noChangeArrowheads="1"/>
        </xdr:cNvSpPr>
      </xdr:nvSpPr>
      <xdr:spPr bwMode="auto">
        <a:xfrm>
          <a:off x="4743450" y="30251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2757" name="Text Box 15">
          <a:extLst>
            <a:ext uri="{FF2B5EF4-FFF2-40B4-BE49-F238E27FC236}">
              <a16:creationId xmlns:a16="http://schemas.microsoft.com/office/drawing/2014/main" id="{80C21295-DAD0-4C96-AC3D-284984E4FA4F}"/>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758" name="Text Box 15">
          <a:extLst>
            <a:ext uri="{FF2B5EF4-FFF2-40B4-BE49-F238E27FC236}">
              <a16:creationId xmlns:a16="http://schemas.microsoft.com/office/drawing/2014/main" id="{E82A77EB-AE0C-4B11-B166-AE8EBEB11F72}"/>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759" name="Text Box 15">
          <a:extLst>
            <a:ext uri="{FF2B5EF4-FFF2-40B4-BE49-F238E27FC236}">
              <a16:creationId xmlns:a16="http://schemas.microsoft.com/office/drawing/2014/main" id="{919604B9-63D2-43CD-87A8-68BF816B2953}"/>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60" name="Text Box 15">
          <a:extLst>
            <a:ext uri="{FF2B5EF4-FFF2-40B4-BE49-F238E27FC236}">
              <a16:creationId xmlns:a16="http://schemas.microsoft.com/office/drawing/2014/main" id="{38D2C475-80B6-4FB5-909F-E2ECDFA8CF95}"/>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1" name="Text Box 16">
          <a:extLst>
            <a:ext uri="{FF2B5EF4-FFF2-40B4-BE49-F238E27FC236}">
              <a16:creationId xmlns:a16="http://schemas.microsoft.com/office/drawing/2014/main" id="{1C1D9C39-9B48-48B3-9FAD-70695300E824}"/>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2" name="Text Box 17">
          <a:extLst>
            <a:ext uri="{FF2B5EF4-FFF2-40B4-BE49-F238E27FC236}">
              <a16:creationId xmlns:a16="http://schemas.microsoft.com/office/drawing/2014/main" id="{1E85A1B6-FFC7-4B31-8C95-D169921AE5AE}"/>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3" name="Text Box 18">
          <a:extLst>
            <a:ext uri="{FF2B5EF4-FFF2-40B4-BE49-F238E27FC236}">
              <a16:creationId xmlns:a16="http://schemas.microsoft.com/office/drawing/2014/main" id="{3435F1B8-A1DD-45B0-A495-DEE0E3D3F3F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4" name="Text Box 19">
          <a:extLst>
            <a:ext uri="{FF2B5EF4-FFF2-40B4-BE49-F238E27FC236}">
              <a16:creationId xmlns:a16="http://schemas.microsoft.com/office/drawing/2014/main" id="{49875663-6D21-4181-8A26-2749D9EE6FEA}"/>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5" name="Text Box 16">
          <a:extLst>
            <a:ext uri="{FF2B5EF4-FFF2-40B4-BE49-F238E27FC236}">
              <a16:creationId xmlns:a16="http://schemas.microsoft.com/office/drawing/2014/main" id="{94D4528C-5A0D-43AF-8DBB-FB5AEA4E1D9A}"/>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6" name="Text Box 17">
          <a:extLst>
            <a:ext uri="{FF2B5EF4-FFF2-40B4-BE49-F238E27FC236}">
              <a16:creationId xmlns:a16="http://schemas.microsoft.com/office/drawing/2014/main" id="{22F2D82F-8928-4B95-B40A-7DAC5C4AAB6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7" name="Text Box 18">
          <a:extLst>
            <a:ext uri="{FF2B5EF4-FFF2-40B4-BE49-F238E27FC236}">
              <a16:creationId xmlns:a16="http://schemas.microsoft.com/office/drawing/2014/main" id="{0EA0B433-C420-4F95-8C7E-AC3F561EC4F7}"/>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8" name="Text Box 19">
          <a:extLst>
            <a:ext uri="{FF2B5EF4-FFF2-40B4-BE49-F238E27FC236}">
              <a16:creationId xmlns:a16="http://schemas.microsoft.com/office/drawing/2014/main" id="{B71504F9-B8C5-444B-94C9-B441072A415E}"/>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69" name="Text Box 16">
          <a:extLst>
            <a:ext uri="{FF2B5EF4-FFF2-40B4-BE49-F238E27FC236}">
              <a16:creationId xmlns:a16="http://schemas.microsoft.com/office/drawing/2014/main" id="{64B49213-4E58-4BA8-8CC1-BCDFCF1DA847}"/>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0" name="Text Box 17">
          <a:extLst>
            <a:ext uri="{FF2B5EF4-FFF2-40B4-BE49-F238E27FC236}">
              <a16:creationId xmlns:a16="http://schemas.microsoft.com/office/drawing/2014/main" id="{F056A5BE-241E-4B6A-9056-A499B6082FEB}"/>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1" name="Text Box 18">
          <a:extLst>
            <a:ext uri="{FF2B5EF4-FFF2-40B4-BE49-F238E27FC236}">
              <a16:creationId xmlns:a16="http://schemas.microsoft.com/office/drawing/2014/main" id="{C34203DF-5DDA-45F6-BA82-00777A299C3D}"/>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2" name="Text Box 19">
          <a:extLst>
            <a:ext uri="{FF2B5EF4-FFF2-40B4-BE49-F238E27FC236}">
              <a16:creationId xmlns:a16="http://schemas.microsoft.com/office/drawing/2014/main" id="{76237AC2-06E6-435C-B746-D681106469F6}"/>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773" name="Text Box 15">
          <a:extLst>
            <a:ext uri="{FF2B5EF4-FFF2-40B4-BE49-F238E27FC236}">
              <a16:creationId xmlns:a16="http://schemas.microsoft.com/office/drawing/2014/main" id="{FB051ADD-D735-4F59-B43E-3851784DDCE0}"/>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4" name="Text Box 16">
          <a:extLst>
            <a:ext uri="{FF2B5EF4-FFF2-40B4-BE49-F238E27FC236}">
              <a16:creationId xmlns:a16="http://schemas.microsoft.com/office/drawing/2014/main" id="{C3FEF9CF-BC7F-42C7-9E73-411938866CA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5" name="Text Box 17">
          <a:extLst>
            <a:ext uri="{FF2B5EF4-FFF2-40B4-BE49-F238E27FC236}">
              <a16:creationId xmlns:a16="http://schemas.microsoft.com/office/drawing/2014/main" id="{621ADD9F-63D6-4F3A-9ABF-0463DADA27C5}"/>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6" name="Text Box 18">
          <a:extLst>
            <a:ext uri="{FF2B5EF4-FFF2-40B4-BE49-F238E27FC236}">
              <a16:creationId xmlns:a16="http://schemas.microsoft.com/office/drawing/2014/main" id="{90C41A2E-710F-4B6B-A21C-179E6CAAF5FD}"/>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7" name="Text Box 19">
          <a:extLst>
            <a:ext uri="{FF2B5EF4-FFF2-40B4-BE49-F238E27FC236}">
              <a16:creationId xmlns:a16="http://schemas.microsoft.com/office/drawing/2014/main" id="{3E986957-AD1B-4264-979B-98D3CF23F591}"/>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78" name="Text Box 16">
          <a:extLst>
            <a:ext uri="{FF2B5EF4-FFF2-40B4-BE49-F238E27FC236}">
              <a16:creationId xmlns:a16="http://schemas.microsoft.com/office/drawing/2014/main" id="{4E2C8CF4-A536-4FB0-A33B-F563E5F23AF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79" name="Text Box 17">
          <a:extLst>
            <a:ext uri="{FF2B5EF4-FFF2-40B4-BE49-F238E27FC236}">
              <a16:creationId xmlns:a16="http://schemas.microsoft.com/office/drawing/2014/main" id="{28A6323C-1165-4E93-ACCD-8E1759C4DA23}"/>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80" name="Text Box 18">
          <a:extLst>
            <a:ext uri="{FF2B5EF4-FFF2-40B4-BE49-F238E27FC236}">
              <a16:creationId xmlns:a16="http://schemas.microsoft.com/office/drawing/2014/main" id="{3DB1D9ED-3D39-41F6-9E30-65E63853A05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1" name="Text Box 16">
          <a:extLst>
            <a:ext uri="{FF2B5EF4-FFF2-40B4-BE49-F238E27FC236}">
              <a16:creationId xmlns:a16="http://schemas.microsoft.com/office/drawing/2014/main" id="{A9723150-276D-4923-BE15-22A72DA97368}"/>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2" name="Text Box 17">
          <a:extLst>
            <a:ext uri="{FF2B5EF4-FFF2-40B4-BE49-F238E27FC236}">
              <a16:creationId xmlns:a16="http://schemas.microsoft.com/office/drawing/2014/main" id="{407A46C1-4CB2-4003-9C56-C6EE17C2F01D}"/>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3" name="Text Box 18">
          <a:extLst>
            <a:ext uri="{FF2B5EF4-FFF2-40B4-BE49-F238E27FC236}">
              <a16:creationId xmlns:a16="http://schemas.microsoft.com/office/drawing/2014/main" id="{2722A4ED-126E-468D-8A0C-F9FF811CBE0C}"/>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4" name="Text Box 19">
          <a:extLst>
            <a:ext uri="{FF2B5EF4-FFF2-40B4-BE49-F238E27FC236}">
              <a16:creationId xmlns:a16="http://schemas.microsoft.com/office/drawing/2014/main" id="{BAFF582C-A083-48C6-B85E-B821EEA416DB}"/>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5" name="Text Box 16">
          <a:extLst>
            <a:ext uri="{FF2B5EF4-FFF2-40B4-BE49-F238E27FC236}">
              <a16:creationId xmlns:a16="http://schemas.microsoft.com/office/drawing/2014/main" id="{4848FCA0-1A09-43F6-9FE7-5CB8A2A74C0F}"/>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6" name="Text Box 17">
          <a:extLst>
            <a:ext uri="{FF2B5EF4-FFF2-40B4-BE49-F238E27FC236}">
              <a16:creationId xmlns:a16="http://schemas.microsoft.com/office/drawing/2014/main" id="{00528E73-819A-4680-8758-C1D5D36F65D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7" name="Text Box 18">
          <a:extLst>
            <a:ext uri="{FF2B5EF4-FFF2-40B4-BE49-F238E27FC236}">
              <a16:creationId xmlns:a16="http://schemas.microsoft.com/office/drawing/2014/main" id="{1F2C1832-746B-4599-ABC7-D968D2494DD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8" name="Text Box 19">
          <a:extLst>
            <a:ext uri="{FF2B5EF4-FFF2-40B4-BE49-F238E27FC236}">
              <a16:creationId xmlns:a16="http://schemas.microsoft.com/office/drawing/2014/main" id="{0E09B1FB-1D91-4EBA-93E1-496113F266A9}"/>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2789" name="Text Box 15">
          <a:extLst>
            <a:ext uri="{FF2B5EF4-FFF2-40B4-BE49-F238E27FC236}">
              <a16:creationId xmlns:a16="http://schemas.microsoft.com/office/drawing/2014/main" id="{EDD53D3E-38D8-4606-83A5-34C066038F3C}"/>
            </a:ext>
          </a:extLst>
        </xdr:cNvPr>
        <xdr:cNvSpPr txBox="1">
          <a:spLocks noChangeArrowheads="1"/>
        </xdr:cNvSpPr>
      </xdr:nvSpPr>
      <xdr:spPr bwMode="auto">
        <a:xfrm>
          <a:off x="4743450" y="30251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2790" name="Text Box 15">
          <a:extLst>
            <a:ext uri="{FF2B5EF4-FFF2-40B4-BE49-F238E27FC236}">
              <a16:creationId xmlns:a16="http://schemas.microsoft.com/office/drawing/2014/main" id="{2AD558A2-76EE-4BF2-AA47-D3C2C14D957A}"/>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791" name="Text Box 15">
          <a:extLst>
            <a:ext uri="{FF2B5EF4-FFF2-40B4-BE49-F238E27FC236}">
              <a16:creationId xmlns:a16="http://schemas.microsoft.com/office/drawing/2014/main" id="{F73E4411-9D44-42F0-8961-AA898478052B}"/>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792" name="Text Box 15">
          <a:extLst>
            <a:ext uri="{FF2B5EF4-FFF2-40B4-BE49-F238E27FC236}">
              <a16:creationId xmlns:a16="http://schemas.microsoft.com/office/drawing/2014/main" id="{5F676BD3-5C2F-42D9-8C10-8500CE38CBCD}"/>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213632"/>
    <xdr:sp macro="" textlink="">
      <xdr:nvSpPr>
        <xdr:cNvPr id="2793" name="Text Box 15">
          <a:extLst>
            <a:ext uri="{FF2B5EF4-FFF2-40B4-BE49-F238E27FC236}">
              <a16:creationId xmlns:a16="http://schemas.microsoft.com/office/drawing/2014/main" id="{63AF27C3-EA9A-45CF-9B78-BC76334D5386}"/>
            </a:ext>
          </a:extLst>
        </xdr:cNvPr>
        <xdr:cNvSpPr txBox="1">
          <a:spLocks noChangeArrowheads="1"/>
        </xdr:cNvSpPr>
      </xdr:nvSpPr>
      <xdr:spPr bwMode="auto">
        <a:xfrm>
          <a:off x="1436370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4" name="Text Box 16">
          <a:extLst>
            <a:ext uri="{FF2B5EF4-FFF2-40B4-BE49-F238E27FC236}">
              <a16:creationId xmlns:a16="http://schemas.microsoft.com/office/drawing/2014/main" id="{B217F451-8B04-44B7-B320-E0C6D092E061}"/>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5" name="Text Box 17">
          <a:extLst>
            <a:ext uri="{FF2B5EF4-FFF2-40B4-BE49-F238E27FC236}">
              <a16:creationId xmlns:a16="http://schemas.microsoft.com/office/drawing/2014/main" id="{CFD6F8B1-DDEE-4466-8B95-CC0FFCA2A9C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6" name="Text Box 18">
          <a:extLst>
            <a:ext uri="{FF2B5EF4-FFF2-40B4-BE49-F238E27FC236}">
              <a16:creationId xmlns:a16="http://schemas.microsoft.com/office/drawing/2014/main" id="{5BA39B92-E7B9-4CC2-A8CE-D74C1CFDDDCE}"/>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7" name="Text Box 19">
          <a:extLst>
            <a:ext uri="{FF2B5EF4-FFF2-40B4-BE49-F238E27FC236}">
              <a16:creationId xmlns:a16="http://schemas.microsoft.com/office/drawing/2014/main" id="{F618D4F5-948B-482A-8220-A804BDBE245A}"/>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98" name="Text Box 16">
          <a:extLst>
            <a:ext uri="{FF2B5EF4-FFF2-40B4-BE49-F238E27FC236}">
              <a16:creationId xmlns:a16="http://schemas.microsoft.com/office/drawing/2014/main" id="{FF3C3E1C-9871-4CB1-B960-A678268975C6}"/>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99" name="Text Box 17">
          <a:extLst>
            <a:ext uri="{FF2B5EF4-FFF2-40B4-BE49-F238E27FC236}">
              <a16:creationId xmlns:a16="http://schemas.microsoft.com/office/drawing/2014/main" id="{62A97E7A-1BA0-4B9D-8D89-58BBA1ECF6F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00" name="Text Box 18">
          <a:extLst>
            <a:ext uri="{FF2B5EF4-FFF2-40B4-BE49-F238E27FC236}">
              <a16:creationId xmlns:a16="http://schemas.microsoft.com/office/drawing/2014/main" id="{999CA21C-4ADB-4C13-BE26-E00CE39052C1}"/>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01" name="Text Box 19">
          <a:extLst>
            <a:ext uri="{FF2B5EF4-FFF2-40B4-BE49-F238E27FC236}">
              <a16:creationId xmlns:a16="http://schemas.microsoft.com/office/drawing/2014/main" id="{77AB8C17-81A1-4B9E-A2D7-9DE6BD9D104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2" name="Text Box 16">
          <a:extLst>
            <a:ext uri="{FF2B5EF4-FFF2-40B4-BE49-F238E27FC236}">
              <a16:creationId xmlns:a16="http://schemas.microsoft.com/office/drawing/2014/main" id="{7AE7677A-E767-48D4-BE9F-71EED86AD810}"/>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3" name="Text Box 17">
          <a:extLst>
            <a:ext uri="{FF2B5EF4-FFF2-40B4-BE49-F238E27FC236}">
              <a16:creationId xmlns:a16="http://schemas.microsoft.com/office/drawing/2014/main" id="{A58FF290-BB8B-4E2A-BEB6-36E128975814}"/>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4" name="Text Box 18">
          <a:extLst>
            <a:ext uri="{FF2B5EF4-FFF2-40B4-BE49-F238E27FC236}">
              <a16:creationId xmlns:a16="http://schemas.microsoft.com/office/drawing/2014/main" id="{DDA8A12D-62D6-45BF-BC3B-65E1F8961C9B}"/>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5" name="Text Box 19">
          <a:extLst>
            <a:ext uri="{FF2B5EF4-FFF2-40B4-BE49-F238E27FC236}">
              <a16:creationId xmlns:a16="http://schemas.microsoft.com/office/drawing/2014/main" id="{FE1F18C5-F4C7-42C8-A741-B76715CD8B3E}"/>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06" name="Text Box 15">
          <a:extLst>
            <a:ext uri="{FF2B5EF4-FFF2-40B4-BE49-F238E27FC236}">
              <a16:creationId xmlns:a16="http://schemas.microsoft.com/office/drawing/2014/main" id="{5E802B7B-B559-4089-9FBF-AB611523AC08}"/>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7" name="Text Box 16">
          <a:extLst>
            <a:ext uri="{FF2B5EF4-FFF2-40B4-BE49-F238E27FC236}">
              <a16:creationId xmlns:a16="http://schemas.microsoft.com/office/drawing/2014/main" id="{2D153902-266A-4F33-8895-698CCCFCE74B}"/>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8" name="Text Box 17">
          <a:extLst>
            <a:ext uri="{FF2B5EF4-FFF2-40B4-BE49-F238E27FC236}">
              <a16:creationId xmlns:a16="http://schemas.microsoft.com/office/drawing/2014/main" id="{8A90F7EF-6A68-4A68-A45E-CA8554FED17A}"/>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9" name="Text Box 18">
          <a:extLst>
            <a:ext uri="{FF2B5EF4-FFF2-40B4-BE49-F238E27FC236}">
              <a16:creationId xmlns:a16="http://schemas.microsoft.com/office/drawing/2014/main" id="{1BCD5ED3-56DA-44CE-8E6D-80C52AD803C5}"/>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10" name="Text Box 19">
          <a:extLst>
            <a:ext uri="{FF2B5EF4-FFF2-40B4-BE49-F238E27FC236}">
              <a16:creationId xmlns:a16="http://schemas.microsoft.com/office/drawing/2014/main" id="{3EE0A123-3854-419A-AC0A-F959CFFAA4CC}"/>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70</xdr:row>
      <xdr:rowOff>504825</xdr:rowOff>
    </xdr:from>
    <xdr:ext cx="95250" cy="442269"/>
    <xdr:sp macro="" textlink="">
      <xdr:nvSpPr>
        <xdr:cNvPr id="2811" name="Text Box 15">
          <a:extLst>
            <a:ext uri="{FF2B5EF4-FFF2-40B4-BE49-F238E27FC236}">
              <a16:creationId xmlns:a16="http://schemas.microsoft.com/office/drawing/2014/main" id="{BFF4092E-A19E-4111-82B3-259F49C2EE25}"/>
            </a:ext>
          </a:extLst>
        </xdr:cNvPr>
        <xdr:cNvSpPr txBox="1">
          <a:spLocks noChangeArrowheads="1"/>
        </xdr:cNvSpPr>
      </xdr:nvSpPr>
      <xdr:spPr bwMode="auto">
        <a:xfrm>
          <a:off x="14363700" y="31737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2" name="Text Box 16">
          <a:extLst>
            <a:ext uri="{FF2B5EF4-FFF2-40B4-BE49-F238E27FC236}">
              <a16:creationId xmlns:a16="http://schemas.microsoft.com/office/drawing/2014/main" id="{401B1B1B-1C78-4665-828D-5BAFA9022943}"/>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3" name="Text Box 17">
          <a:extLst>
            <a:ext uri="{FF2B5EF4-FFF2-40B4-BE49-F238E27FC236}">
              <a16:creationId xmlns:a16="http://schemas.microsoft.com/office/drawing/2014/main" id="{0FFEA955-C10C-4C43-BC62-6866DAA42F3B}"/>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4" name="Text Box 18">
          <a:extLst>
            <a:ext uri="{FF2B5EF4-FFF2-40B4-BE49-F238E27FC236}">
              <a16:creationId xmlns:a16="http://schemas.microsoft.com/office/drawing/2014/main" id="{8AAD1E6C-14C8-47E6-A262-A4046EB4EF3F}"/>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5" name="Text Box 16">
          <a:extLst>
            <a:ext uri="{FF2B5EF4-FFF2-40B4-BE49-F238E27FC236}">
              <a16:creationId xmlns:a16="http://schemas.microsoft.com/office/drawing/2014/main" id="{CDA0B075-1FB3-453B-8CA7-01A44FAADBEE}"/>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6" name="Text Box 17">
          <a:extLst>
            <a:ext uri="{FF2B5EF4-FFF2-40B4-BE49-F238E27FC236}">
              <a16:creationId xmlns:a16="http://schemas.microsoft.com/office/drawing/2014/main" id="{8E5D1BB0-CA26-452B-ABA1-A0565CFC029E}"/>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7" name="Text Box 18">
          <a:extLst>
            <a:ext uri="{FF2B5EF4-FFF2-40B4-BE49-F238E27FC236}">
              <a16:creationId xmlns:a16="http://schemas.microsoft.com/office/drawing/2014/main" id="{5CD23DC8-577A-4452-9756-C7BC314E25DE}"/>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8" name="Text Box 19">
          <a:extLst>
            <a:ext uri="{FF2B5EF4-FFF2-40B4-BE49-F238E27FC236}">
              <a16:creationId xmlns:a16="http://schemas.microsoft.com/office/drawing/2014/main" id="{79B22888-1BCA-4500-B9DF-D27BC32E3A8F}"/>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9" name="Text Box 16">
          <a:extLst>
            <a:ext uri="{FF2B5EF4-FFF2-40B4-BE49-F238E27FC236}">
              <a16:creationId xmlns:a16="http://schemas.microsoft.com/office/drawing/2014/main" id="{697BA20F-14F9-4D6A-BF0F-BCF51A107B81}"/>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20" name="Text Box 17">
          <a:extLst>
            <a:ext uri="{FF2B5EF4-FFF2-40B4-BE49-F238E27FC236}">
              <a16:creationId xmlns:a16="http://schemas.microsoft.com/office/drawing/2014/main" id="{B7C7514D-67BF-41B9-9C4F-915B466F8863}"/>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21" name="Text Box 18">
          <a:extLst>
            <a:ext uri="{FF2B5EF4-FFF2-40B4-BE49-F238E27FC236}">
              <a16:creationId xmlns:a16="http://schemas.microsoft.com/office/drawing/2014/main" id="{5C2976FD-1611-4983-B798-CEB3E7105CC9}"/>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22" name="Text Box 15">
          <a:extLst>
            <a:ext uri="{FF2B5EF4-FFF2-40B4-BE49-F238E27FC236}">
              <a16:creationId xmlns:a16="http://schemas.microsoft.com/office/drawing/2014/main" id="{46DC58E0-9773-4AD6-B4F3-A6BEBAD99B61}"/>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3" name="Text Box 16">
          <a:extLst>
            <a:ext uri="{FF2B5EF4-FFF2-40B4-BE49-F238E27FC236}">
              <a16:creationId xmlns:a16="http://schemas.microsoft.com/office/drawing/2014/main" id="{501F672F-7517-4BE4-A894-F4DAB3B5AA7B}"/>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4" name="Text Box 17">
          <a:extLst>
            <a:ext uri="{FF2B5EF4-FFF2-40B4-BE49-F238E27FC236}">
              <a16:creationId xmlns:a16="http://schemas.microsoft.com/office/drawing/2014/main" id="{69FDF8C1-1F42-4784-AC47-074A105E61C4}"/>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5" name="Text Box 18">
          <a:extLst>
            <a:ext uri="{FF2B5EF4-FFF2-40B4-BE49-F238E27FC236}">
              <a16:creationId xmlns:a16="http://schemas.microsoft.com/office/drawing/2014/main" id="{B5A1B987-39FB-400F-825F-24B866513789}"/>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6" name="Text Box 19">
          <a:extLst>
            <a:ext uri="{FF2B5EF4-FFF2-40B4-BE49-F238E27FC236}">
              <a16:creationId xmlns:a16="http://schemas.microsoft.com/office/drawing/2014/main" id="{EAA429D2-84E5-4F48-BF7F-4F2E804207B6}"/>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7" name="Text Box 16">
          <a:extLst>
            <a:ext uri="{FF2B5EF4-FFF2-40B4-BE49-F238E27FC236}">
              <a16:creationId xmlns:a16="http://schemas.microsoft.com/office/drawing/2014/main" id="{84869AE7-4EC1-491D-9242-6FFF393E756E}"/>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8" name="Text Box 17">
          <a:extLst>
            <a:ext uri="{FF2B5EF4-FFF2-40B4-BE49-F238E27FC236}">
              <a16:creationId xmlns:a16="http://schemas.microsoft.com/office/drawing/2014/main" id="{73CA7A26-85FE-44B1-BEB1-EF35DD2312AA}"/>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9" name="Text Box 18">
          <a:extLst>
            <a:ext uri="{FF2B5EF4-FFF2-40B4-BE49-F238E27FC236}">
              <a16:creationId xmlns:a16="http://schemas.microsoft.com/office/drawing/2014/main" id="{B88619E1-7EAE-4DF5-932E-7A4C0BCB662B}"/>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30" name="Text Box 19">
          <a:extLst>
            <a:ext uri="{FF2B5EF4-FFF2-40B4-BE49-F238E27FC236}">
              <a16:creationId xmlns:a16="http://schemas.microsoft.com/office/drawing/2014/main" id="{34B1A584-1A49-4245-A7A9-1032A0E8AB56}"/>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1" name="Text Box 16">
          <a:extLst>
            <a:ext uri="{FF2B5EF4-FFF2-40B4-BE49-F238E27FC236}">
              <a16:creationId xmlns:a16="http://schemas.microsoft.com/office/drawing/2014/main" id="{7CA88656-7E2E-47E0-96C3-275DC0A21540}"/>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2" name="Text Box 17">
          <a:extLst>
            <a:ext uri="{FF2B5EF4-FFF2-40B4-BE49-F238E27FC236}">
              <a16:creationId xmlns:a16="http://schemas.microsoft.com/office/drawing/2014/main" id="{2FEF89C6-6E0E-404A-AE58-FE472C951CE2}"/>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3" name="Text Box 18">
          <a:extLst>
            <a:ext uri="{FF2B5EF4-FFF2-40B4-BE49-F238E27FC236}">
              <a16:creationId xmlns:a16="http://schemas.microsoft.com/office/drawing/2014/main" id="{BACA13D0-954D-4D48-AFFA-D74A82522E6B}"/>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4" name="Text Box 19">
          <a:extLst>
            <a:ext uri="{FF2B5EF4-FFF2-40B4-BE49-F238E27FC236}">
              <a16:creationId xmlns:a16="http://schemas.microsoft.com/office/drawing/2014/main" id="{82308548-B6F5-47C0-97AB-666AF8E24F02}"/>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35" name="Text Box 15">
          <a:extLst>
            <a:ext uri="{FF2B5EF4-FFF2-40B4-BE49-F238E27FC236}">
              <a16:creationId xmlns:a16="http://schemas.microsoft.com/office/drawing/2014/main" id="{AFC4C9A3-9A73-4F9D-A900-BB442CB7997B}"/>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6" name="Text Box 16">
          <a:extLst>
            <a:ext uri="{FF2B5EF4-FFF2-40B4-BE49-F238E27FC236}">
              <a16:creationId xmlns:a16="http://schemas.microsoft.com/office/drawing/2014/main" id="{AC54EED4-ACF7-40C8-BDB3-6203C03E74AB}"/>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7" name="Text Box 17">
          <a:extLst>
            <a:ext uri="{FF2B5EF4-FFF2-40B4-BE49-F238E27FC236}">
              <a16:creationId xmlns:a16="http://schemas.microsoft.com/office/drawing/2014/main" id="{7AA13A3B-2D13-4863-A9AA-B79EC91BA3B9}"/>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8" name="Text Box 18">
          <a:extLst>
            <a:ext uri="{FF2B5EF4-FFF2-40B4-BE49-F238E27FC236}">
              <a16:creationId xmlns:a16="http://schemas.microsoft.com/office/drawing/2014/main" id="{A2625DA0-A342-4590-8DEF-0EE5E53EC982}"/>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9" name="Text Box 19">
          <a:extLst>
            <a:ext uri="{FF2B5EF4-FFF2-40B4-BE49-F238E27FC236}">
              <a16:creationId xmlns:a16="http://schemas.microsoft.com/office/drawing/2014/main" id="{4A9DA748-F74C-4809-B790-6F7EF1E1C2F5}"/>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40" name="Text Box 16">
          <a:extLst>
            <a:ext uri="{FF2B5EF4-FFF2-40B4-BE49-F238E27FC236}">
              <a16:creationId xmlns:a16="http://schemas.microsoft.com/office/drawing/2014/main" id="{A36D095C-96B8-4CB2-BB56-666C6B9E9499}"/>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41" name="Text Box 17">
          <a:extLst>
            <a:ext uri="{FF2B5EF4-FFF2-40B4-BE49-F238E27FC236}">
              <a16:creationId xmlns:a16="http://schemas.microsoft.com/office/drawing/2014/main" id="{E076BA35-22DD-4B12-AF81-8070CA921CC9}"/>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15875</xdr:rowOff>
    </xdr:from>
    <xdr:ext cx="95250" cy="171450"/>
    <xdr:sp macro="" textlink="">
      <xdr:nvSpPr>
        <xdr:cNvPr id="2842" name="Text Box 18">
          <a:extLst>
            <a:ext uri="{FF2B5EF4-FFF2-40B4-BE49-F238E27FC236}">
              <a16:creationId xmlns:a16="http://schemas.microsoft.com/office/drawing/2014/main" id="{F19BC2F5-FE64-4DC4-B5E6-DCB913D0E31C}"/>
            </a:ext>
          </a:extLst>
        </xdr:cNvPr>
        <xdr:cNvSpPr txBox="1">
          <a:spLocks noChangeArrowheads="1"/>
        </xdr:cNvSpPr>
      </xdr:nvSpPr>
      <xdr:spPr bwMode="auto">
        <a:xfrm>
          <a:off x="14355762" y="32124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3" name="Text Box 16">
          <a:extLst>
            <a:ext uri="{FF2B5EF4-FFF2-40B4-BE49-F238E27FC236}">
              <a16:creationId xmlns:a16="http://schemas.microsoft.com/office/drawing/2014/main" id="{DCE7B3F8-0979-4AE6-BC62-C2EB55B48E8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4" name="Text Box 17">
          <a:extLst>
            <a:ext uri="{FF2B5EF4-FFF2-40B4-BE49-F238E27FC236}">
              <a16:creationId xmlns:a16="http://schemas.microsoft.com/office/drawing/2014/main" id="{A6066A98-E900-4EC2-94C5-D23AC3D8D2C5}"/>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5" name="Text Box 18">
          <a:extLst>
            <a:ext uri="{FF2B5EF4-FFF2-40B4-BE49-F238E27FC236}">
              <a16:creationId xmlns:a16="http://schemas.microsoft.com/office/drawing/2014/main" id="{33E7B00D-B4FC-497E-A43A-F42C683BDB4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6" name="Text Box 19">
          <a:extLst>
            <a:ext uri="{FF2B5EF4-FFF2-40B4-BE49-F238E27FC236}">
              <a16:creationId xmlns:a16="http://schemas.microsoft.com/office/drawing/2014/main" id="{3AA8DB24-7197-4DB5-AA11-663A563082A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7" name="Text Box 16">
          <a:extLst>
            <a:ext uri="{FF2B5EF4-FFF2-40B4-BE49-F238E27FC236}">
              <a16:creationId xmlns:a16="http://schemas.microsoft.com/office/drawing/2014/main" id="{486FE5FE-5D44-40A1-AAD0-09D81EA47EA7}"/>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48" name="Text Box 15">
          <a:extLst>
            <a:ext uri="{FF2B5EF4-FFF2-40B4-BE49-F238E27FC236}">
              <a16:creationId xmlns:a16="http://schemas.microsoft.com/office/drawing/2014/main" id="{C4FF8854-B41B-428B-AFA3-3121B495A9EA}"/>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2849" name="Text Box 15">
          <a:extLst>
            <a:ext uri="{FF2B5EF4-FFF2-40B4-BE49-F238E27FC236}">
              <a16:creationId xmlns:a16="http://schemas.microsoft.com/office/drawing/2014/main" id="{5C1FC286-ECBD-4577-8206-E491F9967053}"/>
            </a:ext>
          </a:extLst>
        </xdr:cNvPr>
        <xdr:cNvSpPr txBox="1">
          <a:spLocks noChangeArrowheads="1"/>
        </xdr:cNvSpPr>
      </xdr:nvSpPr>
      <xdr:spPr bwMode="auto">
        <a:xfrm>
          <a:off x="4743450" y="32480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2850" name="Text Box 15">
          <a:extLst>
            <a:ext uri="{FF2B5EF4-FFF2-40B4-BE49-F238E27FC236}">
              <a16:creationId xmlns:a16="http://schemas.microsoft.com/office/drawing/2014/main" id="{35972DD0-134F-4572-8465-99AD8EA60F8A}"/>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851" name="Text Box 15">
          <a:extLst>
            <a:ext uri="{FF2B5EF4-FFF2-40B4-BE49-F238E27FC236}">
              <a16:creationId xmlns:a16="http://schemas.microsoft.com/office/drawing/2014/main" id="{10F7D792-CF7D-4CC8-9319-0DEB9B84FEE5}"/>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852" name="Text Box 15">
          <a:extLst>
            <a:ext uri="{FF2B5EF4-FFF2-40B4-BE49-F238E27FC236}">
              <a16:creationId xmlns:a16="http://schemas.microsoft.com/office/drawing/2014/main" id="{50818BAA-5EB2-4BA0-8E46-18D5EE6D366C}"/>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53" name="Text Box 15">
          <a:extLst>
            <a:ext uri="{FF2B5EF4-FFF2-40B4-BE49-F238E27FC236}">
              <a16:creationId xmlns:a16="http://schemas.microsoft.com/office/drawing/2014/main" id="{2167810D-8D67-4D5B-806C-639D7EE95DF7}"/>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4" name="Text Box 16">
          <a:extLst>
            <a:ext uri="{FF2B5EF4-FFF2-40B4-BE49-F238E27FC236}">
              <a16:creationId xmlns:a16="http://schemas.microsoft.com/office/drawing/2014/main" id="{7A07565C-CED6-4DDD-B065-AC6C2F6D9C19}"/>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5" name="Text Box 17">
          <a:extLst>
            <a:ext uri="{FF2B5EF4-FFF2-40B4-BE49-F238E27FC236}">
              <a16:creationId xmlns:a16="http://schemas.microsoft.com/office/drawing/2014/main" id="{8F06549F-81A4-46F6-88CE-D25594958EF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6" name="Text Box 18">
          <a:extLst>
            <a:ext uri="{FF2B5EF4-FFF2-40B4-BE49-F238E27FC236}">
              <a16:creationId xmlns:a16="http://schemas.microsoft.com/office/drawing/2014/main" id="{7D96BCC0-1522-4501-B058-59B9A9E2209E}"/>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7" name="Text Box 19">
          <a:extLst>
            <a:ext uri="{FF2B5EF4-FFF2-40B4-BE49-F238E27FC236}">
              <a16:creationId xmlns:a16="http://schemas.microsoft.com/office/drawing/2014/main" id="{3CA78A03-BDF3-4B22-9D11-AB7F6588C69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58" name="Text Box 16">
          <a:extLst>
            <a:ext uri="{FF2B5EF4-FFF2-40B4-BE49-F238E27FC236}">
              <a16:creationId xmlns:a16="http://schemas.microsoft.com/office/drawing/2014/main" id="{4C0FBE6C-DC69-4302-9F70-AEC9F21E33BA}"/>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59" name="Text Box 17">
          <a:extLst>
            <a:ext uri="{FF2B5EF4-FFF2-40B4-BE49-F238E27FC236}">
              <a16:creationId xmlns:a16="http://schemas.microsoft.com/office/drawing/2014/main" id="{2C08EB0F-AD5E-49C8-9463-7B911363DDE9}"/>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60" name="Text Box 18">
          <a:extLst>
            <a:ext uri="{FF2B5EF4-FFF2-40B4-BE49-F238E27FC236}">
              <a16:creationId xmlns:a16="http://schemas.microsoft.com/office/drawing/2014/main" id="{69548D7E-6DFD-41EC-8593-0B21CD298CA9}"/>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61" name="Text Box 19">
          <a:extLst>
            <a:ext uri="{FF2B5EF4-FFF2-40B4-BE49-F238E27FC236}">
              <a16:creationId xmlns:a16="http://schemas.microsoft.com/office/drawing/2014/main" id="{090BB8AA-8755-41C9-B8E9-7899BF1BB18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2" name="Text Box 16">
          <a:extLst>
            <a:ext uri="{FF2B5EF4-FFF2-40B4-BE49-F238E27FC236}">
              <a16:creationId xmlns:a16="http://schemas.microsoft.com/office/drawing/2014/main" id="{BD2AF2F2-D323-400B-9B94-64FD6B0055F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3" name="Text Box 17">
          <a:extLst>
            <a:ext uri="{FF2B5EF4-FFF2-40B4-BE49-F238E27FC236}">
              <a16:creationId xmlns:a16="http://schemas.microsoft.com/office/drawing/2014/main" id="{8287B08C-2E89-445A-BFD9-F77A7C22BC7A}"/>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4" name="Text Box 18">
          <a:extLst>
            <a:ext uri="{FF2B5EF4-FFF2-40B4-BE49-F238E27FC236}">
              <a16:creationId xmlns:a16="http://schemas.microsoft.com/office/drawing/2014/main" id="{4E7BC4A9-E224-4FEA-BA3D-70A6D1291E41}"/>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5" name="Text Box 19">
          <a:extLst>
            <a:ext uri="{FF2B5EF4-FFF2-40B4-BE49-F238E27FC236}">
              <a16:creationId xmlns:a16="http://schemas.microsoft.com/office/drawing/2014/main" id="{83C477FA-1C5B-421A-8F5B-87532BAE66E4}"/>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866" name="Text Box 15">
          <a:extLst>
            <a:ext uri="{FF2B5EF4-FFF2-40B4-BE49-F238E27FC236}">
              <a16:creationId xmlns:a16="http://schemas.microsoft.com/office/drawing/2014/main" id="{367954A2-EB57-44FA-B966-F2299AD2B99C}"/>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7" name="Text Box 16">
          <a:extLst>
            <a:ext uri="{FF2B5EF4-FFF2-40B4-BE49-F238E27FC236}">
              <a16:creationId xmlns:a16="http://schemas.microsoft.com/office/drawing/2014/main" id="{ED59BD81-C7BD-4FF2-8B54-4D339B945409}"/>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8" name="Text Box 17">
          <a:extLst>
            <a:ext uri="{FF2B5EF4-FFF2-40B4-BE49-F238E27FC236}">
              <a16:creationId xmlns:a16="http://schemas.microsoft.com/office/drawing/2014/main" id="{60DFD506-02BE-4E6B-8CCB-1262114DD7C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9" name="Text Box 18">
          <a:extLst>
            <a:ext uri="{FF2B5EF4-FFF2-40B4-BE49-F238E27FC236}">
              <a16:creationId xmlns:a16="http://schemas.microsoft.com/office/drawing/2014/main" id="{FDA52AEF-F793-4DD0-B8A0-04C4D3C52F66}"/>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70" name="Text Box 19">
          <a:extLst>
            <a:ext uri="{FF2B5EF4-FFF2-40B4-BE49-F238E27FC236}">
              <a16:creationId xmlns:a16="http://schemas.microsoft.com/office/drawing/2014/main" id="{72C6142E-4643-4E30-ACCA-231298AE41F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1" name="Text Box 16">
          <a:extLst>
            <a:ext uri="{FF2B5EF4-FFF2-40B4-BE49-F238E27FC236}">
              <a16:creationId xmlns:a16="http://schemas.microsoft.com/office/drawing/2014/main" id="{88FFA81C-7D43-40A4-B897-BFB5ABC9D80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2" name="Text Box 17">
          <a:extLst>
            <a:ext uri="{FF2B5EF4-FFF2-40B4-BE49-F238E27FC236}">
              <a16:creationId xmlns:a16="http://schemas.microsoft.com/office/drawing/2014/main" id="{7FA7BEFA-12CC-4456-A4B4-4B5309825A8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3" name="Text Box 18">
          <a:extLst>
            <a:ext uri="{FF2B5EF4-FFF2-40B4-BE49-F238E27FC236}">
              <a16:creationId xmlns:a16="http://schemas.microsoft.com/office/drawing/2014/main" id="{B44888FE-828F-450A-8A27-300BF6ED664E}"/>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4" name="Text Box 16">
          <a:extLst>
            <a:ext uri="{FF2B5EF4-FFF2-40B4-BE49-F238E27FC236}">
              <a16:creationId xmlns:a16="http://schemas.microsoft.com/office/drawing/2014/main" id="{EA784E81-CFAE-4D55-A4C8-5044216A7B96}"/>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5" name="Text Box 17">
          <a:extLst>
            <a:ext uri="{FF2B5EF4-FFF2-40B4-BE49-F238E27FC236}">
              <a16:creationId xmlns:a16="http://schemas.microsoft.com/office/drawing/2014/main" id="{DC88F27F-96CA-4CF0-8192-DDB58F98D00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6" name="Text Box 18">
          <a:extLst>
            <a:ext uri="{FF2B5EF4-FFF2-40B4-BE49-F238E27FC236}">
              <a16:creationId xmlns:a16="http://schemas.microsoft.com/office/drawing/2014/main" id="{D8920AA0-843F-4201-BD2A-8DAFB0AD36E9}"/>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7" name="Text Box 19">
          <a:extLst>
            <a:ext uri="{FF2B5EF4-FFF2-40B4-BE49-F238E27FC236}">
              <a16:creationId xmlns:a16="http://schemas.microsoft.com/office/drawing/2014/main" id="{AD44B519-249E-4383-8A67-2852883EA5FA}"/>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8" name="Text Box 16">
          <a:extLst>
            <a:ext uri="{FF2B5EF4-FFF2-40B4-BE49-F238E27FC236}">
              <a16:creationId xmlns:a16="http://schemas.microsoft.com/office/drawing/2014/main" id="{3DFE234B-68B2-4942-92BA-7A53A3DB02C3}"/>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9" name="Text Box 17">
          <a:extLst>
            <a:ext uri="{FF2B5EF4-FFF2-40B4-BE49-F238E27FC236}">
              <a16:creationId xmlns:a16="http://schemas.microsoft.com/office/drawing/2014/main" id="{904F7C1C-C822-4A38-800E-71E47AA19278}"/>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80" name="Text Box 18">
          <a:extLst>
            <a:ext uri="{FF2B5EF4-FFF2-40B4-BE49-F238E27FC236}">
              <a16:creationId xmlns:a16="http://schemas.microsoft.com/office/drawing/2014/main" id="{A84102FC-AEE9-4CF2-B701-B3B9CA027F15}"/>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81" name="Text Box 19">
          <a:extLst>
            <a:ext uri="{FF2B5EF4-FFF2-40B4-BE49-F238E27FC236}">
              <a16:creationId xmlns:a16="http://schemas.microsoft.com/office/drawing/2014/main" id="{78D58A86-4789-4648-9A7A-C853B56693D6}"/>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56743"/>
    <xdr:sp macro="" textlink="">
      <xdr:nvSpPr>
        <xdr:cNvPr id="2882" name="Text Box 15">
          <a:extLst>
            <a:ext uri="{FF2B5EF4-FFF2-40B4-BE49-F238E27FC236}">
              <a16:creationId xmlns:a16="http://schemas.microsoft.com/office/drawing/2014/main" id="{ACC86456-22C0-4A02-AA67-B6512CCA6B8F}"/>
            </a:ext>
          </a:extLst>
        </xdr:cNvPr>
        <xdr:cNvSpPr txBox="1">
          <a:spLocks noChangeArrowheads="1"/>
        </xdr:cNvSpPr>
      </xdr:nvSpPr>
      <xdr:spPr bwMode="auto">
        <a:xfrm>
          <a:off x="4743450" y="32480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2883" name="Text Box 15">
          <a:extLst>
            <a:ext uri="{FF2B5EF4-FFF2-40B4-BE49-F238E27FC236}">
              <a16:creationId xmlns:a16="http://schemas.microsoft.com/office/drawing/2014/main" id="{1524587E-96DA-4333-ABD2-ED913F43CCD5}"/>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884" name="Text Box 15">
          <a:extLst>
            <a:ext uri="{FF2B5EF4-FFF2-40B4-BE49-F238E27FC236}">
              <a16:creationId xmlns:a16="http://schemas.microsoft.com/office/drawing/2014/main" id="{23616454-FBC6-4237-937C-C22368D11838}"/>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885" name="Text Box 15">
          <a:extLst>
            <a:ext uri="{FF2B5EF4-FFF2-40B4-BE49-F238E27FC236}">
              <a16:creationId xmlns:a16="http://schemas.microsoft.com/office/drawing/2014/main" id="{02F30005-2505-4E7B-B585-AA8C05208A6C}"/>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213632"/>
    <xdr:sp macro="" textlink="">
      <xdr:nvSpPr>
        <xdr:cNvPr id="2886" name="Text Box 15">
          <a:extLst>
            <a:ext uri="{FF2B5EF4-FFF2-40B4-BE49-F238E27FC236}">
              <a16:creationId xmlns:a16="http://schemas.microsoft.com/office/drawing/2014/main" id="{469EE07E-50FB-4A98-A8A0-FA3469C425D0}"/>
            </a:ext>
          </a:extLst>
        </xdr:cNvPr>
        <xdr:cNvSpPr txBox="1">
          <a:spLocks noChangeArrowheads="1"/>
        </xdr:cNvSpPr>
      </xdr:nvSpPr>
      <xdr:spPr bwMode="auto">
        <a:xfrm>
          <a:off x="1436370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7" name="Text Box 16">
          <a:extLst>
            <a:ext uri="{FF2B5EF4-FFF2-40B4-BE49-F238E27FC236}">
              <a16:creationId xmlns:a16="http://schemas.microsoft.com/office/drawing/2014/main" id="{7C7CAE9C-0513-498C-A4CC-1829DA7CBA3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8" name="Text Box 17">
          <a:extLst>
            <a:ext uri="{FF2B5EF4-FFF2-40B4-BE49-F238E27FC236}">
              <a16:creationId xmlns:a16="http://schemas.microsoft.com/office/drawing/2014/main" id="{86459265-FE4E-484B-9E81-C8F7343B89ED}"/>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9" name="Text Box 18">
          <a:extLst>
            <a:ext uri="{FF2B5EF4-FFF2-40B4-BE49-F238E27FC236}">
              <a16:creationId xmlns:a16="http://schemas.microsoft.com/office/drawing/2014/main" id="{64C1C41F-CCF8-4C3C-B0BE-E6991AB5BEA8}"/>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90" name="Text Box 19">
          <a:extLst>
            <a:ext uri="{FF2B5EF4-FFF2-40B4-BE49-F238E27FC236}">
              <a16:creationId xmlns:a16="http://schemas.microsoft.com/office/drawing/2014/main" id="{369D8FF4-6AE5-4DFF-A76C-5597D8050C9D}"/>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1" name="Text Box 16">
          <a:extLst>
            <a:ext uri="{FF2B5EF4-FFF2-40B4-BE49-F238E27FC236}">
              <a16:creationId xmlns:a16="http://schemas.microsoft.com/office/drawing/2014/main" id="{80DA7AF3-60C7-4FD8-979A-39CBF20E7F4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2" name="Text Box 17">
          <a:extLst>
            <a:ext uri="{FF2B5EF4-FFF2-40B4-BE49-F238E27FC236}">
              <a16:creationId xmlns:a16="http://schemas.microsoft.com/office/drawing/2014/main" id="{250A093A-C80B-47D0-9A2B-86F51601E222}"/>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3" name="Text Box 18">
          <a:extLst>
            <a:ext uri="{FF2B5EF4-FFF2-40B4-BE49-F238E27FC236}">
              <a16:creationId xmlns:a16="http://schemas.microsoft.com/office/drawing/2014/main" id="{467B2B81-5472-4609-83DD-D247A588D891}"/>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4" name="Text Box 19">
          <a:extLst>
            <a:ext uri="{FF2B5EF4-FFF2-40B4-BE49-F238E27FC236}">
              <a16:creationId xmlns:a16="http://schemas.microsoft.com/office/drawing/2014/main" id="{CED85CE4-D169-4798-A15A-8628C2D1C43B}"/>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5" name="Text Box 16">
          <a:extLst>
            <a:ext uri="{FF2B5EF4-FFF2-40B4-BE49-F238E27FC236}">
              <a16:creationId xmlns:a16="http://schemas.microsoft.com/office/drawing/2014/main" id="{E6F6A84C-C3A5-47C5-8531-25888C18768B}"/>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6" name="Text Box 17">
          <a:extLst>
            <a:ext uri="{FF2B5EF4-FFF2-40B4-BE49-F238E27FC236}">
              <a16:creationId xmlns:a16="http://schemas.microsoft.com/office/drawing/2014/main" id="{852ADCAD-D897-425D-BD17-7073C7637C1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7" name="Text Box 18">
          <a:extLst>
            <a:ext uri="{FF2B5EF4-FFF2-40B4-BE49-F238E27FC236}">
              <a16:creationId xmlns:a16="http://schemas.microsoft.com/office/drawing/2014/main" id="{B2051EF9-5910-47A4-AEC5-4A1E24F5C08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8" name="Text Box 19">
          <a:extLst>
            <a:ext uri="{FF2B5EF4-FFF2-40B4-BE49-F238E27FC236}">
              <a16:creationId xmlns:a16="http://schemas.microsoft.com/office/drawing/2014/main" id="{3DB35AD4-F035-44A0-8246-CB8A5E9BF85D}"/>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899" name="Text Box 15">
          <a:extLst>
            <a:ext uri="{FF2B5EF4-FFF2-40B4-BE49-F238E27FC236}">
              <a16:creationId xmlns:a16="http://schemas.microsoft.com/office/drawing/2014/main" id="{63CD1CE4-423A-437E-979A-762FA6BC4DC8}"/>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0" name="Text Box 16">
          <a:extLst>
            <a:ext uri="{FF2B5EF4-FFF2-40B4-BE49-F238E27FC236}">
              <a16:creationId xmlns:a16="http://schemas.microsoft.com/office/drawing/2014/main" id="{533ABA49-7DC6-47C5-A433-BD882E84FD36}"/>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1" name="Text Box 17">
          <a:extLst>
            <a:ext uri="{FF2B5EF4-FFF2-40B4-BE49-F238E27FC236}">
              <a16:creationId xmlns:a16="http://schemas.microsoft.com/office/drawing/2014/main" id="{8861786B-EDC1-4C02-A434-3FCA4F0BF0EB}"/>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2" name="Text Box 18">
          <a:extLst>
            <a:ext uri="{FF2B5EF4-FFF2-40B4-BE49-F238E27FC236}">
              <a16:creationId xmlns:a16="http://schemas.microsoft.com/office/drawing/2014/main" id="{46D68BAF-6751-42D7-B664-20C6A26991B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3" name="Text Box 19">
          <a:extLst>
            <a:ext uri="{FF2B5EF4-FFF2-40B4-BE49-F238E27FC236}">
              <a16:creationId xmlns:a16="http://schemas.microsoft.com/office/drawing/2014/main" id="{9E45F952-AD04-41A1-9B1E-CBD30C29E778}"/>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74</xdr:row>
      <xdr:rowOff>504825</xdr:rowOff>
    </xdr:from>
    <xdr:ext cx="95250" cy="442269"/>
    <xdr:sp macro="" textlink="">
      <xdr:nvSpPr>
        <xdr:cNvPr id="2904" name="Text Box 15">
          <a:extLst>
            <a:ext uri="{FF2B5EF4-FFF2-40B4-BE49-F238E27FC236}">
              <a16:creationId xmlns:a16="http://schemas.microsoft.com/office/drawing/2014/main" id="{B0DC4715-B9E5-49F2-A928-B9BAB3A2787F}"/>
            </a:ext>
          </a:extLst>
        </xdr:cNvPr>
        <xdr:cNvSpPr txBox="1">
          <a:spLocks noChangeArrowheads="1"/>
        </xdr:cNvSpPr>
      </xdr:nvSpPr>
      <xdr:spPr bwMode="auto">
        <a:xfrm>
          <a:off x="14363700" y="33223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5" name="Text Box 16">
          <a:extLst>
            <a:ext uri="{FF2B5EF4-FFF2-40B4-BE49-F238E27FC236}">
              <a16:creationId xmlns:a16="http://schemas.microsoft.com/office/drawing/2014/main" id="{AC3F709F-10D0-49A6-9989-9BECA860A07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6" name="Text Box 17">
          <a:extLst>
            <a:ext uri="{FF2B5EF4-FFF2-40B4-BE49-F238E27FC236}">
              <a16:creationId xmlns:a16="http://schemas.microsoft.com/office/drawing/2014/main" id="{41B6064A-9361-4DA4-AC25-08CCB17205F5}"/>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7" name="Text Box 18">
          <a:extLst>
            <a:ext uri="{FF2B5EF4-FFF2-40B4-BE49-F238E27FC236}">
              <a16:creationId xmlns:a16="http://schemas.microsoft.com/office/drawing/2014/main" id="{D2A0D177-E6FB-45E8-B097-D3A009E6F8A2}"/>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08" name="Text Box 16">
          <a:extLst>
            <a:ext uri="{FF2B5EF4-FFF2-40B4-BE49-F238E27FC236}">
              <a16:creationId xmlns:a16="http://schemas.microsoft.com/office/drawing/2014/main" id="{2902693C-9F28-4158-A404-08D7063AE30D}"/>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09" name="Text Box 17">
          <a:extLst>
            <a:ext uri="{FF2B5EF4-FFF2-40B4-BE49-F238E27FC236}">
              <a16:creationId xmlns:a16="http://schemas.microsoft.com/office/drawing/2014/main" id="{F13743BF-AA19-44A9-8B2A-3E36E153851A}"/>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0" name="Text Box 18">
          <a:extLst>
            <a:ext uri="{FF2B5EF4-FFF2-40B4-BE49-F238E27FC236}">
              <a16:creationId xmlns:a16="http://schemas.microsoft.com/office/drawing/2014/main" id="{C07E785B-13CE-484D-B957-53E09BC87AB1}"/>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1" name="Text Box 19">
          <a:extLst>
            <a:ext uri="{FF2B5EF4-FFF2-40B4-BE49-F238E27FC236}">
              <a16:creationId xmlns:a16="http://schemas.microsoft.com/office/drawing/2014/main" id="{A658C28F-B751-4C32-A245-133AD6B127DD}"/>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2" name="Text Box 16">
          <a:extLst>
            <a:ext uri="{FF2B5EF4-FFF2-40B4-BE49-F238E27FC236}">
              <a16:creationId xmlns:a16="http://schemas.microsoft.com/office/drawing/2014/main" id="{39A4077E-219B-49CD-9D55-DDCF8AD7FB5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3" name="Text Box 17">
          <a:extLst>
            <a:ext uri="{FF2B5EF4-FFF2-40B4-BE49-F238E27FC236}">
              <a16:creationId xmlns:a16="http://schemas.microsoft.com/office/drawing/2014/main" id="{61B77347-6121-4731-9DD1-FC652D1C278A}"/>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4" name="Text Box 18">
          <a:extLst>
            <a:ext uri="{FF2B5EF4-FFF2-40B4-BE49-F238E27FC236}">
              <a16:creationId xmlns:a16="http://schemas.microsoft.com/office/drawing/2014/main" id="{01430A28-2B6D-4A7F-B952-8CCDFAEB0F00}"/>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15" name="Text Box 15">
          <a:extLst>
            <a:ext uri="{FF2B5EF4-FFF2-40B4-BE49-F238E27FC236}">
              <a16:creationId xmlns:a16="http://schemas.microsoft.com/office/drawing/2014/main" id="{C3677305-5045-422D-96A5-38D1197F6097}"/>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6" name="Text Box 16">
          <a:extLst>
            <a:ext uri="{FF2B5EF4-FFF2-40B4-BE49-F238E27FC236}">
              <a16:creationId xmlns:a16="http://schemas.microsoft.com/office/drawing/2014/main" id="{3E28C415-1BDB-4A76-93C0-C124A11E88DC}"/>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7" name="Text Box 17">
          <a:extLst>
            <a:ext uri="{FF2B5EF4-FFF2-40B4-BE49-F238E27FC236}">
              <a16:creationId xmlns:a16="http://schemas.microsoft.com/office/drawing/2014/main" id="{D4924A1D-DCB8-4AC4-8209-C0AD662A5EE6}"/>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8" name="Text Box 18">
          <a:extLst>
            <a:ext uri="{FF2B5EF4-FFF2-40B4-BE49-F238E27FC236}">
              <a16:creationId xmlns:a16="http://schemas.microsoft.com/office/drawing/2014/main" id="{A1936885-4540-45F2-BDB1-AEB20213F74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9" name="Text Box 19">
          <a:extLst>
            <a:ext uri="{FF2B5EF4-FFF2-40B4-BE49-F238E27FC236}">
              <a16:creationId xmlns:a16="http://schemas.microsoft.com/office/drawing/2014/main" id="{7778F938-03CF-46C3-AA3E-23A3921AE2D7}"/>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0" name="Text Box 16">
          <a:extLst>
            <a:ext uri="{FF2B5EF4-FFF2-40B4-BE49-F238E27FC236}">
              <a16:creationId xmlns:a16="http://schemas.microsoft.com/office/drawing/2014/main" id="{AB25DFD9-DB2E-4D4F-80BA-2FE4532CCFA3}"/>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1" name="Text Box 17">
          <a:extLst>
            <a:ext uri="{FF2B5EF4-FFF2-40B4-BE49-F238E27FC236}">
              <a16:creationId xmlns:a16="http://schemas.microsoft.com/office/drawing/2014/main" id="{3C30FF96-ADE3-4E32-9863-9CB31B31B8AF}"/>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2" name="Text Box 18">
          <a:extLst>
            <a:ext uri="{FF2B5EF4-FFF2-40B4-BE49-F238E27FC236}">
              <a16:creationId xmlns:a16="http://schemas.microsoft.com/office/drawing/2014/main" id="{FA84B8D9-FB5D-417F-BFA0-419CC00D7197}"/>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3" name="Text Box 19">
          <a:extLst>
            <a:ext uri="{FF2B5EF4-FFF2-40B4-BE49-F238E27FC236}">
              <a16:creationId xmlns:a16="http://schemas.microsoft.com/office/drawing/2014/main" id="{ECD5493D-1558-4AD3-935E-002BDBF06D6F}"/>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4" name="Text Box 16">
          <a:extLst>
            <a:ext uri="{FF2B5EF4-FFF2-40B4-BE49-F238E27FC236}">
              <a16:creationId xmlns:a16="http://schemas.microsoft.com/office/drawing/2014/main" id="{629FDB9E-4AC4-455E-A81D-83D1E5BC2006}"/>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5" name="Text Box 17">
          <a:extLst>
            <a:ext uri="{FF2B5EF4-FFF2-40B4-BE49-F238E27FC236}">
              <a16:creationId xmlns:a16="http://schemas.microsoft.com/office/drawing/2014/main" id="{6F71BEC6-DC9D-4D61-A5B6-2887F7A56C7D}"/>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6" name="Text Box 18">
          <a:extLst>
            <a:ext uri="{FF2B5EF4-FFF2-40B4-BE49-F238E27FC236}">
              <a16:creationId xmlns:a16="http://schemas.microsoft.com/office/drawing/2014/main" id="{46E9AE3C-7866-444B-801E-7FC7FDA9B7E8}"/>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7" name="Text Box 19">
          <a:extLst>
            <a:ext uri="{FF2B5EF4-FFF2-40B4-BE49-F238E27FC236}">
              <a16:creationId xmlns:a16="http://schemas.microsoft.com/office/drawing/2014/main" id="{9C0C90C0-A0E9-41E5-B540-7D00B05184C1}"/>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928" name="Text Box 15">
          <a:extLst>
            <a:ext uri="{FF2B5EF4-FFF2-40B4-BE49-F238E27FC236}">
              <a16:creationId xmlns:a16="http://schemas.microsoft.com/office/drawing/2014/main" id="{089A2711-597B-4C61-BBB1-CDF9056DEE02}"/>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29" name="Text Box 16">
          <a:extLst>
            <a:ext uri="{FF2B5EF4-FFF2-40B4-BE49-F238E27FC236}">
              <a16:creationId xmlns:a16="http://schemas.microsoft.com/office/drawing/2014/main" id="{EEE2F989-3E0A-402D-98D4-85A4E305CF5B}"/>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0" name="Text Box 17">
          <a:extLst>
            <a:ext uri="{FF2B5EF4-FFF2-40B4-BE49-F238E27FC236}">
              <a16:creationId xmlns:a16="http://schemas.microsoft.com/office/drawing/2014/main" id="{B4A9110F-F01B-4000-A77A-40D58A5FE4CD}"/>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1" name="Text Box 18">
          <a:extLst>
            <a:ext uri="{FF2B5EF4-FFF2-40B4-BE49-F238E27FC236}">
              <a16:creationId xmlns:a16="http://schemas.microsoft.com/office/drawing/2014/main" id="{BA0FDF17-A3AF-43F0-9A86-E0879EF6146C}"/>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2" name="Text Box 19">
          <a:extLst>
            <a:ext uri="{FF2B5EF4-FFF2-40B4-BE49-F238E27FC236}">
              <a16:creationId xmlns:a16="http://schemas.microsoft.com/office/drawing/2014/main" id="{F749BA86-E9AA-4537-A4C9-26B15231E3D3}"/>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33" name="Text Box 16">
          <a:extLst>
            <a:ext uri="{FF2B5EF4-FFF2-40B4-BE49-F238E27FC236}">
              <a16:creationId xmlns:a16="http://schemas.microsoft.com/office/drawing/2014/main" id="{B6A3520A-F13D-40B8-BE3C-FBD0F8EE0A74}"/>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34" name="Text Box 17">
          <a:extLst>
            <a:ext uri="{FF2B5EF4-FFF2-40B4-BE49-F238E27FC236}">
              <a16:creationId xmlns:a16="http://schemas.microsoft.com/office/drawing/2014/main" id="{B9DEDF7B-EBC9-42BF-AABB-5827415C387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15875</xdr:rowOff>
    </xdr:from>
    <xdr:ext cx="95250" cy="171450"/>
    <xdr:sp macro="" textlink="">
      <xdr:nvSpPr>
        <xdr:cNvPr id="2935" name="Text Box 18">
          <a:extLst>
            <a:ext uri="{FF2B5EF4-FFF2-40B4-BE49-F238E27FC236}">
              <a16:creationId xmlns:a16="http://schemas.microsoft.com/office/drawing/2014/main" id="{D46520AC-9BEA-4A5F-B221-43923FC283C6}"/>
            </a:ext>
          </a:extLst>
        </xdr:cNvPr>
        <xdr:cNvSpPr txBox="1">
          <a:spLocks noChangeArrowheads="1"/>
        </xdr:cNvSpPr>
      </xdr:nvSpPr>
      <xdr:spPr bwMode="auto">
        <a:xfrm>
          <a:off x="14355762" y="34353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6" name="Text Box 16">
          <a:extLst>
            <a:ext uri="{FF2B5EF4-FFF2-40B4-BE49-F238E27FC236}">
              <a16:creationId xmlns:a16="http://schemas.microsoft.com/office/drawing/2014/main" id="{78F62D2F-A201-4657-9FAD-F18F180DFC5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7" name="Text Box 17">
          <a:extLst>
            <a:ext uri="{FF2B5EF4-FFF2-40B4-BE49-F238E27FC236}">
              <a16:creationId xmlns:a16="http://schemas.microsoft.com/office/drawing/2014/main" id="{83D95812-571B-4B54-8B76-E7B50E730B6D}"/>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8" name="Text Box 18">
          <a:extLst>
            <a:ext uri="{FF2B5EF4-FFF2-40B4-BE49-F238E27FC236}">
              <a16:creationId xmlns:a16="http://schemas.microsoft.com/office/drawing/2014/main" id="{D73D6926-EB9C-44C6-A9FD-3889E767A2DC}"/>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9" name="Text Box 19">
          <a:extLst>
            <a:ext uri="{FF2B5EF4-FFF2-40B4-BE49-F238E27FC236}">
              <a16:creationId xmlns:a16="http://schemas.microsoft.com/office/drawing/2014/main" id="{5B2C68E0-FEFF-4B70-B743-1F4D16B895B5}"/>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40" name="Text Box 16">
          <a:extLst>
            <a:ext uri="{FF2B5EF4-FFF2-40B4-BE49-F238E27FC236}">
              <a16:creationId xmlns:a16="http://schemas.microsoft.com/office/drawing/2014/main" id="{C6171E93-F4A2-4395-8FB4-34BABD3FBC0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41" name="Text Box 15">
          <a:extLst>
            <a:ext uri="{FF2B5EF4-FFF2-40B4-BE49-F238E27FC236}">
              <a16:creationId xmlns:a16="http://schemas.microsoft.com/office/drawing/2014/main" id="{7889B36B-D754-410E-900D-CB733BFF7F1F}"/>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2942" name="Text Box 15">
          <a:extLst>
            <a:ext uri="{FF2B5EF4-FFF2-40B4-BE49-F238E27FC236}">
              <a16:creationId xmlns:a16="http://schemas.microsoft.com/office/drawing/2014/main" id="{0BC28520-9B97-43FA-918F-43D4B80C3CD2}"/>
            </a:ext>
          </a:extLst>
        </xdr:cNvPr>
        <xdr:cNvSpPr txBox="1">
          <a:spLocks noChangeArrowheads="1"/>
        </xdr:cNvSpPr>
      </xdr:nvSpPr>
      <xdr:spPr bwMode="auto">
        <a:xfrm>
          <a:off x="4743450" y="34709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442269"/>
    <xdr:sp macro="" textlink="">
      <xdr:nvSpPr>
        <xdr:cNvPr id="2943" name="Text Box 15">
          <a:extLst>
            <a:ext uri="{FF2B5EF4-FFF2-40B4-BE49-F238E27FC236}">
              <a16:creationId xmlns:a16="http://schemas.microsoft.com/office/drawing/2014/main" id="{9F25D894-7ACE-4D61-8D8B-41BF86912C92}"/>
            </a:ext>
          </a:extLst>
        </xdr:cNvPr>
        <xdr:cNvSpPr txBox="1">
          <a:spLocks noChangeArrowheads="1"/>
        </xdr:cNvSpPr>
      </xdr:nvSpPr>
      <xdr:spPr bwMode="auto">
        <a:xfrm>
          <a:off x="14363700" y="34709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2944" name="Text Box 15">
          <a:extLst>
            <a:ext uri="{FF2B5EF4-FFF2-40B4-BE49-F238E27FC236}">
              <a16:creationId xmlns:a16="http://schemas.microsoft.com/office/drawing/2014/main" id="{B3A05AE6-CE4D-4875-9091-2D3020AE0749}"/>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2945" name="Text Box 15">
          <a:extLst>
            <a:ext uri="{FF2B5EF4-FFF2-40B4-BE49-F238E27FC236}">
              <a16:creationId xmlns:a16="http://schemas.microsoft.com/office/drawing/2014/main" id="{F73D55C4-E0F6-43BB-8288-582F7ADAEE23}"/>
            </a:ext>
          </a:extLst>
        </xdr:cNvPr>
        <xdr:cNvSpPr txBox="1">
          <a:spLocks noChangeArrowheads="1"/>
        </xdr:cNvSpPr>
      </xdr:nvSpPr>
      <xdr:spPr bwMode="auto">
        <a:xfrm>
          <a:off x="4743450" y="34709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46" name="Text Box 15">
          <a:extLst>
            <a:ext uri="{FF2B5EF4-FFF2-40B4-BE49-F238E27FC236}">
              <a16:creationId xmlns:a16="http://schemas.microsoft.com/office/drawing/2014/main" id="{D78C3FD0-2B2B-4E5F-B1A3-7ADF96E64D5D}"/>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7" name="Text Box 16">
          <a:extLst>
            <a:ext uri="{FF2B5EF4-FFF2-40B4-BE49-F238E27FC236}">
              <a16:creationId xmlns:a16="http://schemas.microsoft.com/office/drawing/2014/main" id="{BCFDDB71-26F9-43C6-AE50-3A8044A41C4B}"/>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8" name="Text Box 17">
          <a:extLst>
            <a:ext uri="{FF2B5EF4-FFF2-40B4-BE49-F238E27FC236}">
              <a16:creationId xmlns:a16="http://schemas.microsoft.com/office/drawing/2014/main" id="{0B338F3A-B9E9-4687-814A-A8150CBDC878}"/>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9" name="Text Box 18">
          <a:extLst>
            <a:ext uri="{FF2B5EF4-FFF2-40B4-BE49-F238E27FC236}">
              <a16:creationId xmlns:a16="http://schemas.microsoft.com/office/drawing/2014/main" id="{EC04B7C8-4AB3-4B13-BBB9-63A20AE072FA}"/>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50" name="Text Box 19">
          <a:extLst>
            <a:ext uri="{FF2B5EF4-FFF2-40B4-BE49-F238E27FC236}">
              <a16:creationId xmlns:a16="http://schemas.microsoft.com/office/drawing/2014/main" id="{969CA0FA-79CA-419A-A564-F95E989A0464}"/>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1" name="Text Box 16">
          <a:extLst>
            <a:ext uri="{FF2B5EF4-FFF2-40B4-BE49-F238E27FC236}">
              <a16:creationId xmlns:a16="http://schemas.microsoft.com/office/drawing/2014/main" id="{22C5608E-2C05-40EC-97EC-8ED79E56448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2" name="Text Box 17">
          <a:extLst>
            <a:ext uri="{FF2B5EF4-FFF2-40B4-BE49-F238E27FC236}">
              <a16:creationId xmlns:a16="http://schemas.microsoft.com/office/drawing/2014/main" id="{A48CC5F7-A9E9-440C-93D2-FE19C4D282ED}"/>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3" name="Text Box 18">
          <a:extLst>
            <a:ext uri="{FF2B5EF4-FFF2-40B4-BE49-F238E27FC236}">
              <a16:creationId xmlns:a16="http://schemas.microsoft.com/office/drawing/2014/main" id="{80A21C3A-DD0F-4ED3-AA1C-0F5C0FB8C066}"/>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4" name="Text Box 19">
          <a:extLst>
            <a:ext uri="{FF2B5EF4-FFF2-40B4-BE49-F238E27FC236}">
              <a16:creationId xmlns:a16="http://schemas.microsoft.com/office/drawing/2014/main" id="{95E61368-9F47-4FDC-9423-03425732B9E7}"/>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5" name="Text Box 16">
          <a:extLst>
            <a:ext uri="{FF2B5EF4-FFF2-40B4-BE49-F238E27FC236}">
              <a16:creationId xmlns:a16="http://schemas.microsoft.com/office/drawing/2014/main" id="{1EE2ACA3-7BD4-4F96-84AF-E66C359172B5}"/>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6" name="Text Box 17">
          <a:extLst>
            <a:ext uri="{FF2B5EF4-FFF2-40B4-BE49-F238E27FC236}">
              <a16:creationId xmlns:a16="http://schemas.microsoft.com/office/drawing/2014/main" id="{6A28EC91-904B-4B11-B369-90E0BC268017}"/>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7" name="Text Box 18">
          <a:extLst>
            <a:ext uri="{FF2B5EF4-FFF2-40B4-BE49-F238E27FC236}">
              <a16:creationId xmlns:a16="http://schemas.microsoft.com/office/drawing/2014/main" id="{E3600D8E-72BF-4AD5-B930-F50F2E2CC698}"/>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8" name="Text Box 19">
          <a:extLst>
            <a:ext uri="{FF2B5EF4-FFF2-40B4-BE49-F238E27FC236}">
              <a16:creationId xmlns:a16="http://schemas.microsoft.com/office/drawing/2014/main" id="{1E78E6B9-CEB4-4092-A880-DCFA2674FF37}"/>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2959" name="Text Box 15">
          <a:extLst>
            <a:ext uri="{FF2B5EF4-FFF2-40B4-BE49-F238E27FC236}">
              <a16:creationId xmlns:a16="http://schemas.microsoft.com/office/drawing/2014/main" id="{9160A764-14D1-4074-819A-DD27A13B6477}"/>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0" name="Text Box 16">
          <a:extLst>
            <a:ext uri="{FF2B5EF4-FFF2-40B4-BE49-F238E27FC236}">
              <a16:creationId xmlns:a16="http://schemas.microsoft.com/office/drawing/2014/main" id="{FB8DC64A-139F-4134-BD89-57B846076362}"/>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1" name="Text Box 17">
          <a:extLst>
            <a:ext uri="{FF2B5EF4-FFF2-40B4-BE49-F238E27FC236}">
              <a16:creationId xmlns:a16="http://schemas.microsoft.com/office/drawing/2014/main" id="{A01177DE-5BE8-4C50-84AD-67E6EC03BC8A}"/>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2" name="Text Box 18">
          <a:extLst>
            <a:ext uri="{FF2B5EF4-FFF2-40B4-BE49-F238E27FC236}">
              <a16:creationId xmlns:a16="http://schemas.microsoft.com/office/drawing/2014/main" id="{78500F3A-F565-43E1-8537-92DD90872597}"/>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3" name="Text Box 19">
          <a:extLst>
            <a:ext uri="{FF2B5EF4-FFF2-40B4-BE49-F238E27FC236}">
              <a16:creationId xmlns:a16="http://schemas.microsoft.com/office/drawing/2014/main" id="{869F0376-5A02-4CC5-976A-2C44934935A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4" name="Text Box 16">
          <a:extLst>
            <a:ext uri="{FF2B5EF4-FFF2-40B4-BE49-F238E27FC236}">
              <a16:creationId xmlns:a16="http://schemas.microsoft.com/office/drawing/2014/main" id="{015E55C5-EEA8-40D3-B43B-3D7CDE4C13AD}"/>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5" name="Text Box 17">
          <a:extLst>
            <a:ext uri="{FF2B5EF4-FFF2-40B4-BE49-F238E27FC236}">
              <a16:creationId xmlns:a16="http://schemas.microsoft.com/office/drawing/2014/main" id="{2A8B79E2-9DD3-4241-9E2D-98CB5DB2DBCA}"/>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6" name="Text Box 18">
          <a:extLst>
            <a:ext uri="{FF2B5EF4-FFF2-40B4-BE49-F238E27FC236}">
              <a16:creationId xmlns:a16="http://schemas.microsoft.com/office/drawing/2014/main" id="{11EF1686-6562-40D9-9032-6810E4D816FC}"/>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7" name="Text Box 16">
          <a:extLst>
            <a:ext uri="{FF2B5EF4-FFF2-40B4-BE49-F238E27FC236}">
              <a16:creationId xmlns:a16="http://schemas.microsoft.com/office/drawing/2014/main" id="{E4847077-E665-46CC-A972-F44A46625319}"/>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8" name="Text Box 17">
          <a:extLst>
            <a:ext uri="{FF2B5EF4-FFF2-40B4-BE49-F238E27FC236}">
              <a16:creationId xmlns:a16="http://schemas.microsoft.com/office/drawing/2014/main" id="{6BC40607-C458-4FEA-A5F3-B3E08A43AC5F}"/>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9" name="Text Box 18">
          <a:extLst>
            <a:ext uri="{FF2B5EF4-FFF2-40B4-BE49-F238E27FC236}">
              <a16:creationId xmlns:a16="http://schemas.microsoft.com/office/drawing/2014/main" id="{96C6EB47-5A82-4E04-AC53-609A2ACDC93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0" name="Text Box 19">
          <a:extLst>
            <a:ext uri="{FF2B5EF4-FFF2-40B4-BE49-F238E27FC236}">
              <a16:creationId xmlns:a16="http://schemas.microsoft.com/office/drawing/2014/main" id="{54FC843A-D7F6-4375-A0CC-448DEC47910A}"/>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1" name="Text Box 16">
          <a:extLst>
            <a:ext uri="{FF2B5EF4-FFF2-40B4-BE49-F238E27FC236}">
              <a16:creationId xmlns:a16="http://schemas.microsoft.com/office/drawing/2014/main" id="{1F228E3F-8AE1-4248-91AF-5FF8D3804F35}"/>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2" name="Text Box 17">
          <a:extLst>
            <a:ext uri="{FF2B5EF4-FFF2-40B4-BE49-F238E27FC236}">
              <a16:creationId xmlns:a16="http://schemas.microsoft.com/office/drawing/2014/main" id="{F0F1428C-9AA0-4440-A8BB-1AE035FB6AB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3" name="Text Box 18">
          <a:extLst>
            <a:ext uri="{FF2B5EF4-FFF2-40B4-BE49-F238E27FC236}">
              <a16:creationId xmlns:a16="http://schemas.microsoft.com/office/drawing/2014/main" id="{23A3F522-2325-4472-B606-299B63B1B595}"/>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4" name="Text Box 19">
          <a:extLst>
            <a:ext uri="{FF2B5EF4-FFF2-40B4-BE49-F238E27FC236}">
              <a16:creationId xmlns:a16="http://schemas.microsoft.com/office/drawing/2014/main" id="{61E135AC-13F5-494C-8199-6EC77DA76393}"/>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2975" name="Text Box 15">
          <a:extLst>
            <a:ext uri="{FF2B5EF4-FFF2-40B4-BE49-F238E27FC236}">
              <a16:creationId xmlns:a16="http://schemas.microsoft.com/office/drawing/2014/main" id="{D35AC249-1BD5-4B94-9999-2874660C9A29}"/>
            </a:ext>
          </a:extLst>
        </xdr:cNvPr>
        <xdr:cNvSpPr txBox="1">
          <a:spLocks noChangeArrowheads="1"/>
        </xdr:cNvSpPr>
      </xdr:nvSpPr>
      <xdr:spPr bwMode="auto">
        <a:xfrm>
          <a:off x="4743450" y="34709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442269"/>
    <xdr:sp macro="" textlink="">
      <xdr:nvSpPr>
        <xdr:cNvPr id="2976" name="Text Box 15">
          <a:extLst>
            <a:ext uri="{FF2B5EF4-FFF2-40B4-BE49-F238E27FC236}">
              <a16:creationId xmlns:a16="http://schemas.microsoft.com/office/drawing/2014/main" id="{13BA04A0-9527-4121-AB5C-FB65B7B81703}"/>
            </a:ext>
          </a:extLst>
        </xdr:cNvPr>
        <xdr:cNvSpPr txBox="1">
          <a:spLocks noChangeArrowheads="1"/>
        </xdr:cNvSpPr>
      </xdr:nvSpPr>
      <xdr:spPr bwMode="auto">
        <a:xfrm>
          <a:off x="14363700" y="34709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2977" name="Text Box 15">
          <a:extLst>
            <a:ext uri="{FF2B5EF4-FFF2-40B4-BE49-F238E27FC236}">
              <a16:creationId xmlns:a16="http://schemas.microsoft.com/office/drawing/2014/main" id="{B3F9F23F-FA3B-4BEA-BA18-633395540F06}"/>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2978" name="Text Box 15">
          <a:extLst>
            <a:ext uri="{FF2B5EF4-FFF2-40B4-BE49-F238E27FC236}">
              <a16:creationId xmlns:a16="http://schemas.microsoft.com/office/drawing/2014/main" id="{B4F84BB1-B070-4103-8CB8-A3A3B31ACB02}"/>
            </a:ext>
          </a:extLst>
        </xdr:cNvPr>
        <xdr:cNvSpPr txBox="1">
          <a:spLocks noChangeArrowheads="1"/>
        </xdr:cNvSpPr>
      </xdr:nvSpPr>
      <xdr:spPr bwMode="auto">
        <a:xfrm>
          <a:off x="4743450" y="34709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213632"/>
    <xdr:sp macro="" textlink="">
      <xdr:nvSpPr>
        <xdr:cNvPr id="2979" name="Text Box 15">
          <a:extLst>
            <a:ext uri="{FF2B5EF4-FFF2-40B4-BE49-F238E27FC236}">
              <a16:creationId xmlns:a16="http://schemas.microsoft.com/office/drawing/2014/main" id="{6D854DFD-03DE-4577-BF14-169BD8DBEFE7}"/>
            </a:ext>
          </a:extLst>
        </xdr:cNvPr>
        <xdr:cNvSpPr txBox="1">
          <a:spLocks noChangeArrowheads="1"/>
        </xdr:cNvSpPr>
      </xdr:nvSpPr>
      <xdr:spPr bwMode="auto">
        <a:xfrm>
          <a:off x="1436370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0" name="Text Box 16">
          <a:extLst>
            <a:ext uri="{FF2B5EF4-FFF2-40B4-BE49-F238E27FC236}">
              <a16:creationId xmlns:a16="http://schemas.microsoft.com/office/drawing/2014/main" id="{E7156CE2-2ADC-4A66-A6A9-EEE3E3D9ED3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1" name="Text Box 17">
          <a:extLst>
            <a:ext uri="{FF2B5EF4-FFF2-40B4-BE49-F238E27FC236}">
              <a16:creationId xmlns:a16="http://schemas.microsoft.com/office/drawing/2014/main" id="{45121519-70F1-44BE-9AFC-0318C8DD94D3}"/>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2" name="Text Box 18">
          <a:extLst>
            <a:ext uri="{FF2B5EF4-FFF2-40B4-BE49-F238E27FC236}">
              <a16:creationId xmlns:a16="http://schemas.microsoft.com/office/drawing/2014/main" id="{109D6B34-FD4C-41C9-9C65-627289AAF8B2}"/>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3" name="Text Box 19">
          <a:extLst>
            <a:ext uri="{FF2B5EF4-FFF2-40B4-BE49-F238E27FC236}">
              <a16:creationId xmlns:a16="http://schemas.microsoft.com/office/drawing/2014/main" id="{E3701E08-1655-4801-A625-514293BB2FCD}"/>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4" name="Text Box 16">
          <a:extLst>
            <a:ext uri="{FF2B5EF4-FFF2-40B4-BE49-F238E27FC236}">
              <a16:creationId xmlns:a16="http://schemas.microsoft.com/office/drawing/2014/main" id="{97978CF1-9211-43BE-87C5-4D3D1C2C593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5" name="Text Box 17">
          <a:extLst>
            <a:ext uri="{FF2B5EF4-FFF2-40B4-BE49-F238E27FC236}">
              <a16:creationId xmlns:a16="http://schemas.microsoft.com/office/drawing/2014/main" id="{A955D769-521D-4A20-8DC2-A37C79C74C7C}"/>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6" name="Text Box 18">
          <a:extLst>
            <a:ext uri="{FF2B5EF4-FFF2-40B4-BE49-F238E27FC236}">
              <a16:creationId xmlns:a16="http://schemas.microsoft.com/office/drawing/2014/main" id="{62671549-BEFE-4629-A3AE-55FA7377A51F}"/>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7" name="Text Box 19">
          <a:extLst>
            <a:ext uri="{FF2B5EF4-FFF2-40B4-BE49-F238E27FC236}">
              <a16:creationId xmlns:a16="http://schemas.microsoft.com/office/drawing/2014/main" id="{1A7CC2C3-B301-4EF2-84E6-57E1D604231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88" name="Text Box 16">
          <a:extLst>
            <a:ext uri="{FF2B5EF4-FFF2-40B4-BE49-F238E27FC236}">
              <a16:creationId xmlns:a16="http://schemas.microsoft.com/office/drawing/2014/main" id="{72B0D7FF-ECAF-446D-B8CF-52B3E7CF0152}"/>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89" name="Text Box 17">
          <a:extLst>
            <a:ext uri="{FF2B5EF4-FFF2-40B4-BE49-F238E27FC236}">
              <a16:creationId xmlns:a16="http://schemas.microsoft.com/office/drawing/2014/main" id="{7D22EFD2-1C77-4E85-A195-578EA6833353}"/>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90" name="Text Box 18">
          <a:extLst>
            <a:ext uri="{FF2B5EF4-FFF2-40B4-BE49-F238E27FC236}">
              <a16:creationId xmlns:a16="http://schemas.microsoft.com/office/drawing/2014/main" id="{7CC3B74A-C2E6-4CD4-91A7-E8688CC7AA83}"/>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91" name="Text Box 19">
          <a:extLst>
            <a:ext uri="{FF2B5EF4-FFF2-40B4-BE49-F238E27FC236}">
              <a16:creationId xmlns:a16="http://schemas.microsoft.com/office/drawing/2014/main" id="{3317B065-5367-4FD9-B8F9-B0918E367676}"/>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2992" name="Text Box 15">
          <a:extLst>
            <a:ext uri="{FF2B5EF4-FFF2-40B4-BE49-F238E27FC236}">
              <a16:creationId xmlns:a16="http://schemas.microsoft.com/office/drawing/2014/main" id="{20264664-AA38-4C8F-897F-5DB8AE77B8CE}"/>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3" name="Text Box 16">
          <a:extLst>
            <a:ext uri="{FF2B5EF4-FFF2-40B4-BE49-F238E27FC236}">
              <a16:creationId xmlns:a16="http://schemas.microsoft.com/office/drawing/2014/main" id="{74240848-9D28-404F-AFB0-4CF18D50B70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4" name="Text Box 17">
          <a:extLst>
            <a:ext uri="{FF2B5EF4-FFF2-40B4-BE49-F238E27FC236}">
              <a16:creationId xmlns:a16="http://schemas.microsoft.com/office/drawing/2014/main" id="{26FEE323-D640-4D1F-8D91-080249344386}"/>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5" name="Text Box 18">
          <a:extLst>
            <a:ext uri="{FF2B5EF4-FFF2-40B4-BE49-F238E27FC236}">
              <a16:creationId xmlns:a16="http://schemas.microsoft.com/office/drawing/2014/main" id="{5FF82CB2-913B-4E1D-A90A-26301DCB2368}"/>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6" name="Text Box 19">
          <a:extLst>
            <a:ext uri="{FF2B5EF4-FFF2-40B4-BE49-F238E27FC236}">
              <a16:creationId xmlns:a16="http://schemas.microsoft.com/office/drawing/2014/main" id="{14BF9967-CFCE-4A60-85C9-1B05188D9B6A}"/>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80</xdr:row>
      <xdr:rowOff>504825</xdr:rowOff>
    </xdr:from>
    <xdr:ext cx="95250" cy="442269"/>
    <xdr:sp macro="" textlink="">
      <xdr:nvSpPr>
        <xdr:cNvPr id="2997" name="Text Box 15">
          <a:extLst>
            <a:ext uri="{FF2B5EF4-FFF2-40B4-BE49-F238E27FC236}">
              <a16:creationId xmlns:a16="http://schemas.microsoft.com/office/drawing/2014/main" id="{A43CE4B8-A2E9-4F1B-B277-6BE5FDB42996}"/>
            </a:ext>
          </a:extLst>
        </xdr:cNvPr>
        <xdr:cNvSpPr txBox="1">
          <a:spLocks noChangeArrowheads="1"/>
        </xdr:cNvSpPr>
      </xdr:nvSpPr>
      <xdr:spPr bwMode="auto">
        <a:xfrm>
          <a:off x="14363700" y="35452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98" name="Text Box 16">
          <a:extLst>
            <a:ext uri="{FF2B5EF4-FFF2-40B4-BE49-F238E27FC236}">
              <a16:creationId xmlns:a16="http://schemas.microsoft.com/office/drawing/2014/main" id="{D5390314-0C07-4751-97BE-53E86BC3D3A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99" name="Text Box 17">
          <a:extLst>
            <a:ext uri="{FF2B5EF4-FFF2-40B4-BE49-F238E27FC236}">
              <a16:creationId xmlns:a16="http://schemas.microsoft.com/office/drawing/2014/main" id="{DC41DE60-4B52-496F-8782-A8C5EBD90EAE}"/>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00" name="Text Box 18">
          <a:extLst>
            <a:ext uri="{FF2B5EF4-FFF2-40B4-BE49-F238E27FC236}">
              <a16:creationId xmlns:a16="http://schemas.microsoft.com/office/drawing/2014/main" id="{CD78A2CC-AD71-46D7-92F9-F2B8D6576D95}"/>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1" name="Text Box 16">
          <a:extLst>
            <a:ext uri="{FF2B5EF4-FFF2-40B4-BE49-F238E27FC236}">
              <a16:creationId xmlns:a16="http://schemas.microsoft.com/office/drawing/2014/main" id="{9EEAF40C-05AD-4A31-85A4-C7390C192F6F}"/>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2" name="Text Box 17">
          <a:extLst>
            <a:ext uri="{FF2B5EF4-FFF2-40B4-BE49-F238E27FC236}">
              <a16:creationId xmlns:a16="http://schemas.microsoft.com/office/drawing/2014/main" id="{D1C0BBEB-5870-41BB-8E20-545091CB880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3" name="Text Box 18">
          <a:extLst>
            <a:ext uri="{FF2B5EF4-FFF2-40B4-BE49-F238E27FC236}">
              <a16:creationId xmlns:a16="http://schemas.microsoft.com/office/drawing/2014/main" id="{F718D80D-1F83-4597-9455-A9954E284F4D}"/>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4" name="Text Box 19">
          <a:extLst>
            <a:ext uri="{FF2B5EF4-FFF2-40B4-BE49-F238E27FC236}">
              <a16:creationId xmlns:a16="http://schemas.microsoft.com/office/drawing/2014/main" id="{446D3C2B-E431-4497-B0B8-8FCB23F19CB7}"/>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5" name="Text Box 16">
          <a:extLst>
            <a:ext uri="{FF2B5EF4-FFF2-40B4-BE49-F238E27FC236}">
              <a16:creationId xmlns:a16="http://schemas.microsoft.com/office/drawing/2014/main" id="{C13F008A-FF63-4C0E-B5FE-9F9DC8014F2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6" name="Text Box 17">
          <a:extLst>
            <a:ext uri="{FF2B5EF4-FFF2-40B4-BE49-F238E27FC236}">
              <a16:creationId xmlns:a16="http://schemas.microsoft.com/office/drawing/2014/main" id="{08DB9355-1489-44F2-B36A-BC5E435CADE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7" name="Text Box 18">
          <a:extLst>
            <a:ext uri="{FF2B5EF4-FFF2-40B4-BE49-F238E27FC236}">
              <a16:creationId xmlns:a16="http://schemas.microsoft.com/office/drawing/2014/main" id="{E417F91A-FBA5-4C10-9C0A-2E5F9712F63A}"/>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08" name="Text Box 15">
          <a:extLst>
            <a:ext uri="{FF2B5EF4-FFF2-40B4-BE49-F238E27FC236}">
              <a16:creationId xmlns:a16="http://schemas.microsoft.com/office/drawing/2014/main" id="{8AAD1E42-F36F-4323-A4AA-26CDD5DD9D0C}"/>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09" name="Text Box 16">
          <a:extLst>
            <a:ext uri="{FF2B5EF4-FFF2-40B4-BE49-F238E27FC236}">
              <a16:creationId xmlns:a16="http://schemas.microsoft.com/office/drawing/2014/main" id="{F6C8AB2A-72C4-4F2D-8986-A7FF9F86EE3C}"/>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0" name="Text Box 17">
          <a:extLst>
            <a:ext uri="{FF2B5EF4-FFF2-40B4-BE49-F238E27FC236}">
              <a16:creationId xmlns:a16="http://schemas.microsoft.com/office/drawing/2014/main" id="{C93E8298-BB9E-4A0F-A0A9-1E34371685A5}"/>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1" name="Text Box 18">
          <a:extLst>
            <a:ext uri="{FF2B5EF4-FFF2-40B4-BE49-F238E27FC236}">
              <a16:creationId xmlns:a16="http://schemas.microsoft.com/office/drawing/2014/main" id="{13E48B0D-7785-4F7B-A7AE-5260F6187D7E}"/>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2" name="Text Box 19">
          <a:extLst>
            <a:ext uri="{FF2B5EF4-FFF2-40B4-BE49-F238E27FC236}">
              <a16:creationId xmlns:a16="http://schemas.microsoft.com/office/drawing/2014/main" id="{69FB213F-C22F-4F1F-8946-91A608C4E197}"/>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3" name="Text Box 16">
          <a:extLst>
            <a:ext uri="{FF2B5EF4-FFF2-40B4-BE49-F238E27FC236}">
              <a16:creationId xmlns:a16="http://schemas.microsoft.com/office/drawing/2014/main" id="{94B05C31-66F7-400F-8513-AA7856102020}"/>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4" name="Text Box 17">
          <a:extLst>
            <a:ext uri="{FF2B5EF4-FFF2-40B4-BE49-F238E27FC236}">
              <a16:creationId xmlns:a16="http://schemas.microsoft.com/office/drawing/2014/main" id="{63148E27-5A10-4B37-AA25-C5597FB679D4}"/>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5" name="Text Box 18">
          <a:extLst>
            <a:ext uri="{FF2B5EF4-FFF2-40B4-BE49-F238E27FC236}">
              <a16:creationId xmlns:a16="http://schemas.microsoft.com/office/drawing/2014/main" id="{A822C885-050B-4E9A-BB2A-D23A1F646BC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6" name="Text Box 19">
          <a:extLst>
            <a:ext uri="{FF2B5EF4-FFF2-40B4-BE49-F238E27FC236}">
              <a16:creationId xmlns:a16="http://schemas.microsoft.com/office/drawing/2014/main" id="{B452B345-2A72-43BD-A55A-0CDCD97488AD}"/>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7" name="Text Box 16">
          <a:extLst>
            <a:ext uri="{FF2B5EF4-FFF2-40B4-BE49-F238E27FC236}">
              <a16:creationId xmlns:a16="http://schemas.microsoft.com/office/drawing/2014/main" id="{34D56282-0082-4FB1-9712-FC29A28E387C}"/>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8" name="Text Box 17">
          <a:extLst>
            <a:ext uri="{FF2B5EF4-FFF2-40B4-BE49-F238E27FC236}">
              <a16:creationId xmlns:a16="http://schemas.microsoft.com/office/drawing/2014/main" id="{6A5FBEEB-901D-4A03-9880-83032362F961}"/>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9" name="Text Box 18">
          <a:extLst>
            <a:ext uri="{FF2B5EF4-FFF2-40B4-BE49-F238E27FC236}">
              <a16:creationId xmlns:a16="http://schemas.microsoft.com/office/drawing/2014/main" id="{A3578551-930A-491D-A6FE-50BA8D99E44B}"/>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20" name="Text Box 19">
          <a:extLst>
            <a:ext uri="{FF2B5EF4-FFF2-40B4-BE49-F238E27FC236}">
              <a16:creationId xmlns:a16="http://schemas.microsoft.com/office/drawing/2014/main" id="{FB537A73-3A96-4F51-B8F2-21D6CB58DFAC}"/>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021" name="Text Box 15">
          <a:extLst>
            <a:ext uri="{FF2B5EF4-FFF2-40B4-BE49-F238E27FC236}">
              <a16:creationId xmlns:a16="http://schemas.microsoft.com/office/drawing/2014/main" id="{5AE6EB79-79B5-44C3-B6A3-03957ADF261C}"/>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2" name="Text Box 16">
          <a:extLst>
            <a:ext uri="{FF2B5EF4-FFF2-40B4-BE49-F238E27FC236}">
              <a16:creationId xmlns:a16="http://schemas.microsoft.com/office/drawing/2014/main" id="{B5C8C185-E7B0-41FD-978A-E33B3F74DFCF}"/>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3" name="Text Box 17">
          <a:extLst>
            <a:ext uri="{FF2B5EF4-FFF2-40B4-BE49-F238E27FC236}">
              <a16:creationId xmlns:a16="http://schemas.microsoft.com/office/drawing/2014/main" id="{7FE51ABD-8946-42FF-A9CB-021BA247BC2C}"/>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4" name="Text Box 18">
          <a:extLst>
            <a:ext uri="{FF2B5EF4-FFF2-40B4-BE49-F238E27FC236}">
              <a16:creationId xmlns:a16="http://schemas.microsoft.com/office/drawing/2014/main" id="{9286FD3B-47DB-426F-9E5A-BC693348C1A5}"/>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5" name="Text Box 19">
          <a:extLst>
            <a:ext uri="{FF2B5EF4-FFF2-40B4-BE49-F238E27FC236}">
              <a16:creationId xmlns:a16="http://schemas.microsoft.com/office/drawing/2014/main" id="{5898916E-09D4-4CF8-8040-05092659028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26" name="Text Box 16">
          <a:extLst>
            <a:ext uri="{FF2B5EF4-FFF2-40B4-BE49-F238E27FC236}">
              <a16:creationId xmlns:a16="http://schemas.microsoft.com/office/drawing/2014/main" id="{929CDB87-D2CA-4D81-867B-D76F7F47DEEC}"/>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27" name="Text Box 17">
          <a:extLst>
            <a:ext uri="{FF2B5EF4-FFF2-40B4-BE49-F238E27FC236}">
              <a16:creationId xmlns:a16="http://schemas.microsoft.com/office/drawing/2014/main" id="{17239626-BEAC-46D9-9C30-D0CEBDF4778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15875</xdr:rowOff>
    </xdr:from>
    <xdr:ext cx="95250" cy="171450"/>
    <xdr:sp macro="" textlink="">
      <xdr:nvSpPr>
        <xdr:cNvPr id="3028" name="Text Box 18">
          <a:extLst>
            <a:ext uri="{FF2B5EF4-FFF2-40B4-BE49-F238E27FC236}">
              <a16:creationId xmlns:a16="http://schemas.microsoft.com/office/drawing/2014/main" id="{ABCF0047-715D-4E66-B46B-76D7CB0BA793}"/>
            </a:ext>
          </a:extLst>
        </xdr:cNvPr>
        <xdr:cNvSpPr txBox="1">
          <a:spLocks noChangeArrowheads="1"/>
        </xdr:cNvSpPr>
      </xdr:nvSpPr>
      <xdr:spPr bwMode="auto">
        <a:xfrm>
          <a:off x="14355762" y="36582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29" name="Text Box 16">
          <a:extLst>
            <a:ext uri="{FF2B5EF4-FFF2-40B4-BE49-F238E27FC236}">
              <a16:creationId xmlns:a16="http://schemas.microsoft.com/office/drawing/2014/main" id="{BE3DD979-A4EC-447C-B319-1F44477E6477}"/>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0" name="Text Box 17">
          <a:extLst>
            <a:ext uri="{FF2B5EF4-FFF2-40B4-BE49-F238E27FC236}">
              <a16:creationId xmlns:a16="http://schemas.microsoft.com/office/drawing/2014/main" id="{0EBFC65B-B80A-4DE7-8FAC-06A5B27CFEF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1" name="Text Box 18">
          <a:extLst>
            <a:ext uri="{FF2B5EF4-FFF2-40B4-BE49-F238E27FC236}">
              <a16:creationId xmlns:a16="http://schemas.microsoft.com/office/drawing/2014/main" id="{6C4C8ADC-CF3C-413E-BE18-566801222A59}"/>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2" name="Text Box 19">
          <a:extLst>
            <a:ext uri="{FF2B5EF4-FFF2-40B4-BE49-F238E27FC236}">
              <a16:creationId xmlns:a16="http://schemas.microsoft.com/office/drawing/2014/main" id="{6FD69907-207D-4F95-8D83-561DA41A268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3" name="Text Box 16">
          <a:extLst>
            <a:ext uri="{FF2B5EF4-FFF2-40B4-BE49-F238E27FC236}">
              <a16:creationId xmlns:a16="http://schemas.microsoft.com/office/drawing/2014/main" id="{CD5F106F-59DC-451E-AFB6-02FB1EFB47CF}"/>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34" name="Text Box 15">
          <a:extLst>
            <a:ext uri="{FF2B5EF4-FFF2-40B4-BE49-F238E27FC236}">
              <a16:creationId xmlns:a16="http://schemas.microsoft.com/office/drawing/2014/main" id="{1DFFD2A7-AA25-4530-8CBD-CF947EC9791B}"/>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8496"/>
    <xdr:sp macro="" textlink="">
      <xdr:nvSpPr>
        <xdr:cNvPr id="3035" name="Text Box 15">
          <a:extLst>
            <a:ext uri="{FF2B5EF4-FFF2-40B4-BE49-F238E27FC236}">
              <a16:creationId xmlns:a16="http://schemas.microsoft.com/office/drawing/2014/main" id="{6B3F30D8-66F7-4D04-A76C-9A23F604F7AC}"/>
            </a:ext>
          </a:extLst>
        </xdr:cNvPr>
        <xdr:cNvSpPr txBox="1">
          <a:spLocks noChangeArrowheads="1"/>
        </xdr:cNvSpPr>
      </xdr:nvSpPr>
      <xdr:spPr bwMode="auto">
        <a:xfrm>
          <a:off x="4743450" y="36937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3036" name="Text Box 15">
          <a:extLst>
            <a:ext uri="{FF2B5EF4-FFF2-40B4-BE49-F238E27FC236}">
              <a16:creationId xmlns:a16="http://schemas.microsoft.com/office/drawing/2014/main" id="{C99D56C9-FEAF-49DB-8868-184FE4783528}"/>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037" name="Text Box 15">
          <a:extLst>
            <a:ext uri="{FF2B5EF4-FFF2-40B4-BE49-F238E27FC236}">
              <a16:creationId xmlns:a16="http://schemas.microsoft.com/office/drawing/2014/main" id="{D42C3919-8A0F-45C1-A8D5-92AA24958146}"/>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038" name="Text Box 15">
          <a:extLst>
            <a:ext uri="{FF2B5EF4-FFF2-40B4-BE49-F238E27FC236}">
              <a16:creationId xmlns:a16="http://schemas.microsoft.com/office/drawing/2014/main" id="{BDE4F918-0D4B-4004-B2BF-1EC7FFA3E5AD}"/>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39" name="Text Box 15">
          <a:extLst>
            <a:ext uri="{FF2B5EF4-FFF2-40B4-BE49-F238E27FC236}">
              <a16:creationId xmlns:a16="http://schemas.microsoft.com/office/drawing/2014/main" id="{DCAA116A-C68E-47CB-BA49-E5A295D69E0B}"/>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0" name="Text Box 16">
          <a:extLst>
            <a:ext uri="{FF2B5EF4-FFF2-40B4-BE49-F238E27FC236}">
              <a16:creationId xmlns:a16="http://schemas.microsoft.com/office/drawing/2014/main" id="{522F7178-A70A-4DE8-8522-97D48CE51994}"/>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1" name="Text Box 17">
          <a:extLst>
            <a:ext uri="{FF2B5EF4-FFF2-40B4-BE49-F238E27FC236}">
              <a16:creationId xmlns:a16="http://schemas.microsoft.com/office/drawing/2014/main" id="{476EB2BA-BC22-4440-8DCB-776696FDF70F}"/>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2" name="Text Box 18">
          <a:extLst>
            <a:ext uri="{FF2B5EF4-FFF2-40B4-BE49-F238E27FC236}">
              <a16:creationId xmlns:a16="http://schemas.microsoft.com/office/drawing/2014/main" id="{292DAF00-61D8-479B-9F52-4867C7B9BF57}"/>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3" name="Text Box 19">
          <a:extLst>
            <a:ext uri="{FF2B5EF4-FFF2-40B4-BE49-F238E27FC236}">
              <a16:creationId xmlns:a16="http://schemas.microsoft.com/office/drawing/2014/main" id="{F59207B0-B8C4-4541-A858-2439DAA6313C}"/>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4" name="Text Box 16">
          <a:extLst>
            <a:ext uri="{FF2B5EF4-FFF2-40B4-BE49-F238E27FC236}">
              <a16:creationId xmlns:a16="http://schemas.microsoft.com/office/drawing/2014/main" id="{155AB38E-EF76-4DC4-A421-DD8BA6364991}"/>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5" name="Text Box 17">
          <a:extLst>
            <a:ext uri="{FF2B5EF4-FFF2-40B4-BE49-F238E27FC236}">
              <a16:creationId xmlns:a16="http://schemas.microsoft.com/office/drawing/2014/main" id="{F339F75F-36EF-4EDE-9A11-20A6FEA6992F}"/>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6" name="Text Box 18">
          <a:extLst>
            <a:ext uri="{FF2B5EF4-FFF2-40B4-BE49-F238E27FC236}">
              <a16:creationId xmlns:a16="http://schemas.microsoft.com/office/drawing/2014/main" id="{284FBA0C-C887-4DFF-B19D-8E482E10C3A5}"/>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7" name="Text Box 19">
          <a:extLst>
            <a:ext uri="{FF2B5EF4-FFF2-40B4-BE49-F238E27FC236}">
              <a16:creationId xmlns:a16="http://schemas.microsoft.com/office/drawing/2014/main" id="{8407B28F-6EBA-40BF-B065-F1B14E8B919D}"/>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48" name="Text Box 16">
          <a:extLst>
            <a:ext uri="{FF2B5EF4-FFF2-40B4-BE49-F238E27FC236}">
              <a16:creationId xmlns:a16="http://schemas.microsoft.com/office/drawing/2014/main" id="{5BCA0EE7-5EC1-4BAB-874D-955D278123FC}"/>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49" name="Text Box 17">
          <a:extLst>
            <a:ext uri="{FF2B5EF4-FFF2-40B4-BE49-F238E27FC236}">
              <a16:creationId xmlns:a16="http://schemas.microsoft.com/office/drawing/2014/main" id="{16831F90-B8DF-45D8-9380-26262BAC7CF1}"/>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50" name="Text Box 18">
          <a:extLst>
            <a:ext uri="{FF2B5EF4-FFF2-40B4-BE49-F238E27FC236}">
              <a16:creationId xmlns:a16="http://schemas.microsoft.com/office/drawing/2014/main" id="{0F7FFC5F-0E17-45C5-8259-F76CACB72CE7}"/>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51" name="Text Box 19">
          <a:extLst>
            <a:ext uri="{FF2B5EF4-FFF2-40B4-BE49-F238E27FC236}">
              <a16:creationId xmlns:a16="http://schemas.microsoft.com/office/drawing/2014/main" id="{F916D946-0D70-47CD-BDF0-1197B6E999CD}"/>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052" name="Text Box 15">
          <a:extLst>
            <a:ext uri="{FF2B5EF4-FFF2-40B4-BE49-F238E27FC236}">
              <a16:creationId xmlns:a16="http://schemas.microsoft.com/office/drawing/2014/main" id="{21AB20E6-D7B2-4593-85F1-3B35466C3FB1}"/>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3" name="Text Box 16">
          <a:extLst>
            <a:ext uri="{FF2B5EF4-FFF2-40B4-BE49-F238E27FC236}">
              <a16:creationId xmlns:a16="http://schemas.microsoft.com/office/drawing/2014/main" id="{F533826C-C812-439A-A944-6ECCCE706A2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4" name="Text Box 17">
          <a:extLst>
            <a:ext uri="{FF2B5EF4-FFF2-40B4-BE49-F238E27FC236}">
              <a16:creationId xmlns:a16="http://schemas.microsoft.com/office/drawing/2014/main" id="{D05F1009-59F3-418B-A86E-D0A0E62E385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5" name="Text Box 18">
          <a:extLst>
            <a:ext uri="{FF2B5EF4-FFF2-40B4-BE49-F238E27FC236}">
              <a16:creationId xmlns:a16="http://schemas.microsoft.com/office/drawing/2014/main" id="{E39402AA-B670-40F0-A4D1-D9152BCC689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6" name="Text Box 19">
          <a:extLst>
            <a:ext uri="{FF2B5EF4-FFF2-40B4-BE49-F238E27FC236}">
              <a16:creationId xmlns:a16="http://schemas.microsoft.com/office/drawing/2014/main" id="{9F2F1BCF-2981-43BD-8B29-D48365DDD109}"/>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7" name="Text Box 16">
          <a:extLst>
            <a:ext uri="{FF2B5EF4-FFF2-40B4-BE49-F238E27FC236}">
              <a16:creationId xmlns:a16="http://schemas.microsoft.com/office/drawing/2014/main" id="{F15044D9-798C-4812-B95B-4E2005053F0C}"/>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8" name="Text Box 17">
          <a:extLst>
            <a:ext uri="{FF2B5EF4-FFF2-40B4-BE49-F238E27FC236}">
              <a16:creationId xmlns:a16="http://schemas.microsoft.com/office/drawing/2014/main" id="{5BCA9FD8-5572-47AB-8468-E83D7522A74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9" name="Text Box 18">
          <a:extLst>
            <a:ext uri="{FF2B5EF4-FFF2-40B4-BE49-F238E27FC236}">
              <a16:creationId xmlns:a16="http://schemas.microsoft.com/office/drawing/2014/main" id="{2C81610E-A141-47CB-AB51-0062E0444DA2}"/>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0" name="Text Box 16">
          <a:extLst>
            <a:ext uri="{FF2B5EF4-FFF2-40B4-BE49-F238E27FC236}">
              <a16:creationId xmlns:a16="http://schemas.microsoft.com/office/drawing/2014/main" id="{2BB8802B-8D6A-47F3-89F8-7574E2DB5E33}"/>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1" name="Text Box 17">
          <a:extLst>
            <a:ext uri="{FF2B5EF4-FFF2-40B4-BE49-F238E27FC236}">
              <a16:creationId xmlns:a16="http://schemas.microsoft.com/office/drawing/2014/main" id="{DAB2AB34-AFA7-4AEA-96EA-E44CADA87675}"/>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2" name="Text Box 18">
          <a:extLst>
            <a:ext uri="{FF2B5EF4-FFF2-40B4-BE49-F238E27FC236}">
              <a16:creationId xmlns:a16="http://schemas.microsoft.com/office/drawing/2014/main" id="{42D05CFA-6719-4402-B6BD-49D27F14022E}"/>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3" name="Text Box 19">
          <a:extLst>
            <a:ext uri="{FF2B5EF4-FFF2-40B4-BE49-F238E27FC236}">
              <a16:creationId xmlns:a16="http://schemas.microsoft.com/office/drawing/2014/main" id="{D5F271FF-E898-4BE9-A42F-00D9AF97BEE8}"/>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4" name="Text Box 16">
          <a:extLst>
            <a:ext uri="{FF2B5EF4-FFF2-40B4-BE49-F238E27FC236}">
              <a16:creationId xmlns:a16="http://schemas.microsoft.com/office/drawing/2014/main" id="{385C5FE7-9639-48CC-94C4-ECB65A91BD18}"/>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5" name="Text Box 17">
          <a:extLst>
            <a:ext uri="{FF2B5EF4-FFF2-40B4-BE49-F238E27FC236}">
              <a16:creationId xmlns:a16="http://schemas.microsoft.com/office/drawing/2014/main" id="{B69D835F-B23C-4C38-8F96-1C66AAC0CFE3}"/>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6" name="Text Box 18">
          <a:extLst>
            <a:ext uri="{FF2B5EF4-FFF2-40B4-BE49-F238E27FC236}">
              <a16:creationId xmlns:a16="http://schemas.microsoft.com/office/drawing/2014/main" id="{3619269A-243A-43D3-9F8C-20701BE3AA07}"/>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7" name="Text Box 19">
          <a:extLst>
            <a:ext uri="{FF2B5EF4-FFF2-40B4-BE49-F238E27FC236}">
              <a16:creationId xmlns:a16="http://schemas.microsoft.com/office/drawing/2014/main" id="{5DEE7BB4-C379-4F06-BFA0-D71E9AFA96B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56743"/>
    <xdr:sp macro="" textlink="">
      <xdr:nvSpPr>
        <xdr:cNvPr id="3068" name="Text Box 15">
          <a:extLst>
            <a:ext uri="{FF2B5EF4-FFF2-40B4-BE49-F238E27FC236}">
              <a16:creationId xmlns:a16="http://schemas.microsoft.com/office/drawing/2014/main" id="{7A881956-9A43-4631-8208-FF0788F94B46}"/>
            </a:ext>
          </a:extLst>
        </xdr:cNvPr>
        <xdr:cNvSpPr txBox="1">
          <a:spLocks noChangeArrowheads="1"/>
        </xdr:cNvSpPr>
      </xdr:nvSpPr>
      <xdr:spPr bwMode="auto">
        <a:xfrm>
          <a:off x="4743450" y="36937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3069" name="Text Box 15">
          <a:extLst>
            <a:ext uri="{FF2B5EF4-FFF2-40B4-BE49-F238E27FC236}">
              <a16:creationId xmlns:a16="http://schemas.microsoft.com/office/drawing/2014/main" id="{7C9BF725-4E19-417A-8F7B-05E5672F2778}"/>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070" name="Text Box 15">
          <a:extLst>
            <a:ext uri="{FF2B5EF4-FFF2-40B4-BE49-F238E27FC236}">
              <a16:creationId xmlns:a16="http://schemas.microsoft.com/office/drawing/2014/main" id="{D2A5D16D-7640-4DD0-B359-8D89A89B5EB6}"/>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071" name="Text Box 15">
          <a:extLst>
            <a:ext uri="{FF2B5EF4-FFF2-40B4-BE49-F238E27FC236}">
              <a16:creationId xmlns:a16="http://schemas.microsoft.com/office/drawing/2014/main" id="{ED6D730A-D03D-49B6-BDE3-65FD579CA838}"/>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213632"/>
    <xdr:sp macro="" textlink="">
      <xdr:nvSpPr>
        <xdr:cNvPr id="3072" name="Text Box 15">
          <a:extLst>
            <a:ext uri="{FF2B5EF4-FFF2-40B4-BE49-F238E27FC236}">
              <a16:creationId xmlns:a16="http://schemas.microsoft.com/office/drawing/2014/main" id="{10B3FCDD-9965-4F37-8961-6C81A723B62F}"/>
            </a:ext>
          </a:extLst>
        </xdr:cNvPr>
        <xdr:cNvSpPr txBox="1">
          <a:spLocks noChangeArrowheads="1"/>
        </xdr:cNvSpPr>
      </xdr:nvSpPr>
      <xdr:spPr bwMode="auto">
        <a:xfrm>
          <a:off x="1436370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3" name="Text Box 16">
          <a:extLst>
            <a:ext uri="{FF2B5EF4-FFF2-40B4-BE49-F238E27FC236}">
              <a16:creationId xmlns:a16="http://schemas.microsoft.com/office/drawing/2014/main" id="{65547652-AC3E-4CBD-9CC4-40C9479656D6}"/>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4" name="Text Box 17">
          <a:extLst>
            <a:ext uri="{FF2B5EF4-FFF2-40B4-BE49-F238E27FC236}">
              <a16:creationId xmlns:a16="http://schemas.microsoft.com/office/drawing/2014/main" id="{81F878F5-B53F-4FA1-A0B0-9CC611EBAA6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5" name="Text Box 18">
          <a:extLst>
            <a:ext uri="{FF2B5EF4-FFF2-40B4-BE49-F238E27FC236}">
              <a16:creationId xmlns:a16="http://schemas.microsoft.com/office/drawing/2014/main" id="{DA3B59FE-7072-4906-92FA-B27BA4B12E3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6" name="Text Box 19">
          <a:extLst>
            <a:ext uri="{FF2B5EF4-FFF2-40B4-BE49-F238E27FC236}">
              <a16:creationId xmlns:a16="http://schemas.microsoft.com/office/drawing/2014/main" id="{DEDAA78E-293F-4C4F-B6FE-8F21ADD974CB}"/>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7" name="Text Box 16">
          <a:extLst>
            <a:ext uri="{FF2B5EF4-FFF2-40B4-BE49-F238E27FC236}">
              <a16:creationId xmlns:a16="http://schemas.microsoft.com/office/drawing/2014/main" id="{508C3EBD-E1CB-4E8C-8566-37DABA657FBF}"/>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8" name="Text Box 17">
          <a:extLst>
            <a:ext uri="{FF2B5EF4-FFF2-40B4-BE49-F238E27FC236}">
              <a16:creationId xmlns:a16="http://schemas.microsoft.com/office/drawing/2014/main" id="{1FF103BF-D72A-4FDF-83F5-86E01748625B}"/>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9" name="Text Box 18">
          <a:extLst>
            <a:ext uri="{FF2B5EF4-FFF2-40B4-BE49-F238E27FC236}">
              <a16:creationId xmlns:a16="http://schemas.microsoft.com/office/drawing/2014/main" id="{36209730-0673-4F2F-A986-E4D85936D829}"/>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80" name="Text Box 19">
          <a:extLst>
            <a:ext uri="{FF2B5EF4-FFF2-40B4-BE49-F238E27FC236}">
              <a16:creationId xmlns:a16="http://schemas.microsoft.com/office/drawing/2014/main" id="{EA799E45-3068-426F-B5CF-02035110695E}"/>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1" name="Text Box 16">
          <a:extLst>
            <a:ext uri="{FF2B5EF4-FFF2-40B4-BE49-F238E27FC236}">
              <a16:creationId xmlns:a16="http://schemas.microsoft.com/office/drawing/2014/main" id="{8AD39E68-DF9A-4684-B79E-A04BE34BEEC6}"/>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2" name="Text Box 17">
          <a:extLst>
            <a:ext uri="{FF2B5EF4-FFF2-40B4-BE49-F238E27FC236}">
              <a16:creationId xmlns:a16="http://schemas.microsoft.com/office/drawing/2014/main" id="{AA848FDE-CBBE-4A7F-82CB-AFB68EC6A987}"/>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3" name="Text Box 18">
          <a:extLst>
            <a:ext uri="{FF2B5EF4-FFF2-40B4-BE49-F238E27FC236}">
              <a16:creationId xmlns:a16="http://schemas.microsoft.com/office/drawing/2014/main" id="{1513D9E5-526E-4AA4-BD3B-5BA9F6AFC5D8}"/>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4" name="Text Box 19">
          <a:extLst>
            <a:ext uri="{FF2B5EF4-FFF2-40B4-BE49-F238E27FC236}">
              <a16:creationId xmlns:a16="http://schemas.microsoft.com/office/drawing/2014/main" id="{6003A872-E8C4-44E2-A701-7224504512D0}"/>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085" name="Text Box 15">
          <a:extLst>
            <a:ext uri="{FF2B5EF4-FFF2-40B4-BE49-F238E27FC236}">
              <a16:creationId xmlns:a16="http://schemas.microsoft.com/office/drawing/2014/main" id="{FCBDAFAB-9C38-4070-8D58-B849C7C418A8}"/>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6" name="Text Box 16">
          <a:extLst>
            <a:ext uri="{FF2B5EF4-FFF2-40B4-BE49-F238E27FC236}">
              <a16:creationId xmlns:a16="http://schemas.microsoft.com/office/drawing/2014/main" id="{D7CF141E-0368-4C54-9644-FA9D1BF00E86}"/>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7" name="Text Box 17">
          <a:extLst>
            <a:ext uri="{FF2B5EF4-FFF2-40B4-BE49-F238E27FC236}">
              <a16:creationId xmlns:a16="http://schemas.microsoft.com/office/drawing/2014/main" id="{3E7D5BDB-0C10-41D0-8773-4C67CF2215B4}"/>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8" name="Text Box 18">
          <a:extLst>
            <a:ext uri="{FF2B5EF4-FFF2-40B4-BE49-F238E27FC236}">
              <a16:creationId xmlns:a16="http://schemas.microsoft.com/office/drawing/2014/main" id="{2347D4FF-4C29-4BC2-9DBA-FDAC82EE1236}"/>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9" name="Text Box 19">
          <a:extLst>
            <a:ext uri="{FF2B5EF4-FFF2-40B4-BE49-F238E27FC236}">
              <a16:creationId xmlns:a16="http://schemas.microsoft.com/office/drawing/2014/main" id="{28E4203B-CD6C-43D6-8C74-541A6F91F972}"/>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86</xdr:row>
      <xdr:rowOff>504825</xdr:rowOff>
    </xdr:from>
    <xdr:ext cx="95250" cy="442269"/>
    <xdr:sp macro="" textlink="">
      <xdr:nvSpPr>
        <xdr:cNvPr id="3090" name="Text Box 15">
          <a:extLst>
            <a:ext uri="{FF2B5EF4-FFF2-40B4-BE49-F238E27FC236}">
              <a16:creationId xmlns:a16="http://schemas.microsoft.com/office/drawing/2014/main" id="{DF6432AC-20F3-4FC5-A733-B7F603EDFF6D}"/>
            </a:ext>
          </a:extLst>
        </xdr:cNvPr>
        <xdr:cNvSpPr txBox="1">
          <a:spLocks noChangeArrowheads="1"/>
        </xdr:cNvSpPr>
      </xdr:nvSpPr>
      <xdr:spPr bwMode="auto">
        <a:xfrm>
          <a:off x="14363700" y="37680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1" name="Text Box 16">
          <a:extLst>
            <a:ext uri="{FF2B5EF4-FFF2-40B4-BE49-F238E27FC236}">
              <a16:creationId xmlns:a16="http://schemas.microsoft.com/office/drawing/2014/main" id="{ACEEBE3A-5BF4-4C02-8BFF-5CE131FFC681}"/>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2" name="Text Box 17">
          <a:extLst>
            <a:ext uri="{FF2B5EF4-FFF2-40B4-BE49-F238E27FC236}">
              <a16:creationId xmlns:a16="http://schemas.microsoft.com/office/drawing/2014/main" id="{B17736DE-0E59-4FE8-9C75-27822D3E667C}"/>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3" name="Text Box 18">
          <a:extLst>
            <a:ext uri="{FF2B5EF4-FFF2-40B4-BE49-F238E27FC236}">
              <a16:creationId xmlns:a16="http://schemas.microsoft.com/office/drawing/2014/main" id="{A493B4F3-8B46-4BD0-A367-1D989E84BDC6}"/>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4" name="Text Box 16">
          <a:extLst>
            <a:ext uri="{FF2B5EF4-FFF2-40B4-BE49-F238E27FC236}">
              <a16:creationId xmlns:a16="http://schemas.microsoft.com/office/drawing/2014/main" id="{4603F8FB-D28D-4CC7-A470-1933403469E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5" name="Text Box 17">
          <a:extLst>
            <a:ext uri="{FF2B5EF4-FFF2-40B4-BE49-F238E27FC236}">
              <a16:creationId xmlns:a16="http://schemas.microsoft.com/office/drawing/2014/main" id="{F1322F0B-4AA0-46AA-A369-FB0D0C164F37}"/>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6" name="Text Box 18">
          <a:extLst>
            <a:ext uri="{FF2B5EF4-FFF2-40B4-BE49-F238E27FC236}">
              <a16:creationId xmlns:a16="http://schemas.microsoft.com/office/drawing/2014/main" id="{DF41C4FA-6B0A-4C27-B3D1-91E956C9D93D}"/>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7" name="Text Box 19">
          <a:extLst>
            <a:ext uri="{FF2B5EF4-FFF2-40B4-BE49-F238E27FC236}">
              <a16:creationId xmlns:a16="http://schemas.microsoft.com/office/drawing/2014/main" id="{8A2B89C7-EF27-46EA-A81F-50612EEE69A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8" name="Text Box 16">
          <a:extLst>
            <a:ext uri="{FF2B5EF4-FFF2-40B4-BE49-F238E27FC236}">
              <a16:creationId xmlns:a16="http://schemas.microsoft.com/office/drawing/2014/main" id="{ECF77056-EE01-43D2-96AF-4448D6797478}"/>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9" name="Text Box 17">
          <a:extLst>
            <a:ext uri="{FF2B5EF4-FFF2-40B4-BE49-F238E27FC236}">
              <a16:creationId xmlns:a16="http://schemas.microsoft.com/office/drawing/2014/main" id="{FE527853-5968-4F2F-A744-8E4E75939593}"/>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00" name="Text Box 18">
          <a:extLst>
            <a:ext uri="{FF2B5EF4-FFF2-40B4-BE49-F238E27FC236}">
              <a16:creationId xmlns:a16="http://schemas.microsoft.com/office/drawing/2014/main" id="{8FFF181A-AC6D-49BF-87DE-D36068C0F05A}"/>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01" name="Text Box 15">
          <a:extLst>
            <a:ext uri="{FF2B5EF4-FFF2-40B4-BE49-F238E27FC236}">
              <a16:creationId xmlns:a16="http://schemas.microsoft.com/office/drawing/2014/main" id="{4F4E893F-3075-49BE-9536-74E8946F628B}"/>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2" name="Text Box 16">
          <a:extLst>
            <a:ext uri="{FF2B5EF4-FFF2-40B4-BE49-F238E27FC236}">
              <a16:creationId xmlns:a16="http://schemas.microsoft.com/office/drawing/2014/main" id="{B3DB5574-D6D5-420C-BB45-D535488BB76B}"/>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3" name="Text Box 17">
          <a:extLst>
            <a:ext uri="{FF2B5EF4-FFF2-40B4-BE49-F238E27FC236}">
              <a16:creationId xmlns:a16="http://schemas.microsoft.com/office/drawing/2014/main" id="{0459E5E0-53F5-47DC-B5E4-CC881B50D50D}"/>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4" name="Text Box 18">
          <a:extLst>
            <a:ext uri="{FF2B5EF4-FFF2-40B4-BE49-F238E27FC236}">
              <a16:creationId xmlns:a16="http://schemas.microsoft.com/office/drawing/2014/main" id="{83CE088F-BA33-400B-8468-C12929B48B51}"/>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5" name="Text Box 19">
          <a:extLst>
            <a:ext uri="{FF2B5EF4-FFF2-40B4-BE49-F238E27FC236}">
              <a16:creationId xmlns:a16="http://schemas.microsoft.com/office/drawing/2014/main" id="{99C55179-D9B8-4E3E-8951-137167D8244A}"/>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6" name="Text Box 16">
          <a:extLst>
            <a:ext uri="{FF2B5EF4-FFF2-40B4-BE49-F238E27FC236}">
              <a16:creationId xmlns:a16="http://schemas.microsoft.com/office/drawing/2014/main" id="{9986E5A4-27FA-42FB-901A-D48CC719D693}"/>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7" name="Text Box 17">
          <a:extLst>
            <a:ext uri="{FF2B5EF4-FFF2-40B4-BE49-F238E27FC236}">
              <a16:creationId xmlns:a16="http://schemas.microsoft.com/office/drawing/2014/main" id="{51633729-1AAD-471D-8F98-D3E38D83DD5B}"/>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8" name="Text Box 18">
          <a:extLst>
            <a:ext uri="{FF2B5EF4-FFF2-40B4-BE49-F238E27FC236}">
              <a16:creationId xmlns:a16="http://schemas.microsoft.com/office/drawing/2014/main" id="{525FCFF4-23D3-4058-A668-0FE6AB0C334A}"/>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9" name="Text Box 19">
          <a:extLst>
            <a:ext uri="{FF2B5EF4-FFF2-40B4-BE49-F238E27FC236}">
              <a16:creationId xmlns:a16="http://schemas.microsoft.com/office/drawing/2014/main" id="{D6622391-4558-4BAB-863A-3BB9FC43DC6D}"/>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0" name="Text Box 16">
          <a:extLst>
            <a:ext uri="{FF2B5EF4-FFF2-40B4-BE49-F238E27FC236}">
              <a16:creationId xmlns:a16="http://schemas.microsoft.com/office/drawing/2014/main" id="{9E83C903-FA4B-4562-A9E6-7AFBAA835798}"/>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1" name="Text Box 17">
          <a:extLst>
            <a:ext uri="{FF2B5EF4-FFF2-40B4-BE49-F238E27FC236}">
              <a16:creationId xmlns:a16="http://schemas.microsoft.com/office/drawing/2014/main" id="{4B8D3610-40B8-44A4-84EA-7C67BA6C3E11}"/>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2" name="Text Box 18">
          <a:extLst>
            <a:ext uri="{FF2B5EF4-FFF2-40B4-BE49-F238E27FC236}">
              <a16:creationId xmlns:a16="http://schemas.microsoft.com/office/drawing/2014/main" id="{D25F026D-CFDC-455E-90FB-2E1F00B8D4D3}"/>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3" name="Text Box 19">
          <a:extLst>
            <a:ext uri="{FF2B5EF4-FFF2-40B4-BE49-F238E27FC236}">
              <a16:creationId xmlns:a16="http://schemas.microsoft.com/office/drawing/2014/main" id="{3DD4B968-3347-494C-BF26-7F1A06EA47ED}"/>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114" name="Text Box 15">
          <a:extLst>
            <a:ext uri="{FF2B5EF4-FFF2-40B4-BE49-F238E27FC236}">
              <a16:creationId xmlns:a16="http://schemas.microsoft.com/office/drawing/2014/main" id="{61AA25E4-EEFB-4CA6-87DF-BECF3DAE2874}"/>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5" name="Text Box 16">
          <a:extLst>
            <a:ext uri="{FF2B5EF4-FFF2-40B4-BE49-F238E27FC236}">
              <a16:creationId xmlns:a16="http://schemas.microsoft.com/office/drawing/2014/main" id="{4C8DF352-0F71-440C-A2B6-B25B5077974F}"/>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6" name="Text Box 17">
          <a:extLst>
            <a:ext uri="{FF2B5EF4-FFF2-40B4-BE49-F238E27FC236}">
              <a16:creationId xmlns:a16="http://schemas.microsoft.com/office/drawing/2014/main" id="{71DE8630-E7C7-4FDE-9FDE-996727023D1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7" name="Text Box 18">
          <a:extLst>
            <a:ext uri="{FF2B5EF4-FFF2-40B4-BE49-F238E27FC236}">
              <a16:creationId xmlns:a16="http://schemas.microsoft.com/office/drawing/2014/main" id="{9179D5FE-FEB4-45D1-BDC3-24269344536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8" name="Text Box 19">
          <a:extLst>
            <a:ext uri="{FF2B5EF4-FFF2-40B4-BE49-F238E27FC236}">
              <a16:creationId xmlns:a16="http://schemas.microsoft.com/office/drawing/2014/main" id="{DE241918-4359-4D87-936F-954F1CF0437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19" name="Text Box 16">
          <a:extLst>
            <a:ext uri="{FF2B5EF4-FFF2-40B4-BE49-F238E27FC236}">
              <a16:creationId xmlns:a16="http://schemas.microsoft.com/office/drawing/2014/main" id="{0A1C8F7B-6B67-465D-964F-B7F78DDD5F7A}"/>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20" name="Text Box 17">
          <a:extLst>
            <a:ext uri="{FF2B5EF4-FFF2-40B4-BE49-F238E27FC236}">
              <a16:creationId xmlns:a16="http://schemas.microsoft.com/office/drawing/2014/main" id="{840E3DA7-278C-4CE6-B8B0-367C6E0DD393}"/>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15875</xdr:rowOff>
    </xdr:from>
    <xdr:ext cx="95250" cy="171450"/>
    <xdr:sp macro="" textlink="">
      <xdr:nvSpPr>
        <xdr:cNvPr id="3121" name="Text Box 18">
          <a:extLst>
            <a:ext uri="{FF2B5EF4-FFF2-40B4-BE49-F238E27FC236}">
              <a16:creationId xmlns:a16="http://schemas.microsoft.com/office/drawing/2014/main" id="{AA24D30A-0988-4F22-B639-C863FD9B09F1}"/>
            </a:ext>
          </a:extLst>
        </xdr:cNvPr>
        <xdr:cNvSpPr txBox="1">
          <a:spLocks noChangeArrowheads="1"/>
        </xdr:cNvSpPr>
      </xdr:nvSpPr>
      <xdr:spPr bwMode="auto">
        <a:xfrm>
          <a:off x="14355762" y="38811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2" name="Text Box 16">
          <a:extLst>
            <a:ext uri="{FF2B5EF4-FFF2-40B4-BE49-F238E27FC236}">
              <a16:creationId xmlns:a16="http://schemas.microsoft.com/office/drawing/2014/main" id="{A2E7D681-9372-4947-8B4A-BD74ABF59ECA}"/>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3" name="Text Box 17">
          <a:extLst>
            <a:ext uri="{FF2B5EF4-FFF2-40B4-BE49-F238E27FC236}">
              <a16:creationId xmlns:a16="http://schemas.microsoft.com/office/drawing/2014/main" id="{17058F9F-1EFE-4C76-8DBF-26B6A60F9E05}"/>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4" name="Text Box 18">
          <a:extLst>
            <a:ext uri="{FF2B5EF4-FFF2-40B4-BE49-F238E27FC236}">
              <a16:creationId xmlns:a16="http://schemas.microsoft.com/office/drawing/2014/main" id="{5FF26353-1E54-42CD-B309-4E9923F7799A}"/>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5" name="Text Box 19">
          <a:extLst>
            <a:ext uri="{FF2B5EF4-FFF2-40B4-BE49-F238E27FC236}">
              <a16:creationId xmlns:a16="http://schemas.microsoft.com/office/drawing/2014/main" id="{33E64024-1D0E-4CC8-AE52-2461BDAC7785}"/>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6" name="Text Box 16">
          <a:extLst>
            <a:ext uri="{FF2B5EF4-FFF2-40B4-BE49-F238E27FC236}">
              <a16:creationId xmlns:a16="http://schemas.microsoft.com/office/drawing/2014/main" id="{53341B20-11BC-4ED9-968C-E562AF26155B}"/>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27" name="Text Box 15">
          <a:extLst>
            <a:ext uri="{FF2B5EF4-FFF2-40B4-BE49-F238E27FC236}">
              <a16:creationId xmlns:a16="http://schemas.microsoft.com/office/drawing/2014/main" id="{5862A7C5-4A1C-4AB8-A07B-ED7EE2CA32D0}"/>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3128" name="Text Box 15">
          <a:extLst>
            <a:ext uri="{FF2B5EF4-FFF2-40B4-BE49-F238E27FC236}">
              <a16:creationId xmlns:a16="http://schemas.microsoft.com/office/drawing/2014/main" id="{CDB54CC8-EE89-4A25-8BC2-8688DFD32182}"/>
            </a:ext>
          </a:extLst>
        </xdr:cNvPr>
        <xdr:cNvSpPr txBox="1">
          <a:spLocks noChangeArrowheads="1"/>
        </xdr:cNvSpPr>
      </xdr:nvSpPr>
      <xdr:spPr bwMode="auto">
        <a:xfrm>
          <a:off x="4743450" y="39166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3129" name="Text Box 15">
          <a:extLst>
            <a:ext uri="{FF2B5EF4-FFF2-40B4-BE49-F238E27FC236}">
              <a16:creationId xmlns:a16="http://schemas.microsoft.com/office/drawing/2014/main" id="{D4DF6E92-624B-4024-B89F-F1FEE4EAEA89}"/>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130" name="Text Box 15">
          <a:extLst>
            <a:ext uri="{FF2B5EF4-FFF2-40B4-BE49-F238E27FC236}">
              <a16:creationId xmlns:a16="http://schemas.microsoft.com/office/drawing/2014/main" id="{6C1940E2-F9BF-4CD8-A8F8-2106808E4A17}"/>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131" name="Text Box 15">
          <a:extLst>
            <a:ext uri="{FF2B5EF4-FFF2-40B4-BE49-F238E27FC236}">
              <a16:creationId xmlns:a16="http://schemas.microsoft.com/office/drawing/2014/main" id="{1AF51776-5378-4A3C-A235-03E1CE65759C}"/>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132" name="Text Box 15">
          <a:extLst>
            <a:ext uri="{FF2B5EF4-FFF2-40B4-BE49-F238E27FC236}">
              <a16:creationId xmlns:a16="http://schemas.microsoft.com/office/drawing/2014/main" id="{D23AE1D3-D82B-4F33-8DC7-142F8749E09D}"/>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33" name="Text Box 15">
          <a:extLst>
            <a:ext uri="{FF2B5EF4-FFF2-40B4-BE49-F238E27FC236}">
              <a16:creationId xmlns:a16="http://schemas.microsoft.com/office/drawing/2014/main" id="{68CA6B72-7EEC-4758-8A32-C02D74B4A8DE}"/>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4" name="Text Box 16">
          <a:extLst>
            <a:ext uri="{FF2B5EF4-FFF2-40B4-BE49-F238E27FC236}">
              <a16:creationId xmlns:a16="http://schemas.microsoft.com/office/drawing/2014/main" id="{83B142FF-0C04-4AA8-A188-FFD9787052AB}"/>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5" name="Text Box 17">
          <a:extLst>
            <a:ext uri="{FF2B5EF4-FFF2-40B4-BE49-F238E27FC236}">
              <a16:creationId xmlns:a16="http://schemas.microsoft.com/office/drawing/2014/main" id="{5B4DB249-7693-43B3-8BD0-1DE8E1AA808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6" name="Text Box 18">
          <a:extLst>
            <a:ext uri="{FF2B5EF4-FFF2-40B4-BE49-F238E27FC236}">
              <a16:creationId xmlns:a16="http://schemas.microsoft.com/office/drawing/2014/main" id="{98D1AE2D-B608-457D-9DF8-015B60583851}"/>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7" name="Text Box 19">
          <a:extLst>
            <a:ext uri="{FF2B5EF4-FFF2-40B4-BE49-F238E27FC236}">
              <a16:creationId xmlns:a16="http://schemas.microsoft.com/office/drawing/2014/main" id="{FA180DCB-D66F-48AC-A400-87AECD7C149D}"/>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38" name="Text Box 16">
          <a:extLst>
            <a:ext uri="{FF2B5EF4-FFF2-40B4-BE49-F238E27FC236}">
              <a16:creationId xmlns:a16="http://schemas.microsoft.com/office/drawing/2014/main" id="{9BF66161-ABF6-4C26-9090-6C95C5A8BD89}"/>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39" name="Text Box 17">
          <a:extLst>
            <a:ext uri="{FF2B5EF4-FFF2-40B4-BE49-F238E27FC236}">
              <a16:creationId xmlns:a16="http://schemas.microsoft.com/office/drawing/2014/main" id="{C1A36741-85CF-483D-AB22-FC53E4D83343}"/>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40" name="Text Box 18">
          <a:extLst>
            <a:ext uri="{FF2B5EF4-FFF2-40B4-BE49-F238E27FC236}">
              <a16:creationId xmlns:a16="http://schemas.microsoft.com/office/drawing/2014/main" id="{0774A938-1E73-45E9-8514-3FE2CD5CAA0F}"/>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41" name="Text Box 19">
          <a:extLst>
            <a:ext uri="{FF2B5EF4-FFF2-40B4-BE49-F238E27FC236}">
              <a16:creationId xmlns:a16="http://schemas.microsoft.com/office/drawing/2014/main" id="{033533CA-A80A-48E0-8389-65D1EFA67B9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2" name="Text Box 16">
          <a:extLst>
            <a:ext uri="{FF2B5EF4-FFF2-40B4-BE49-F238E27FC236}">
              <a16:creationId xmlns:a16="http://schemas.microsoft.com/office/drawing/2014/main" id="{FFC5F760-8BF5-4FA6-995B-D355D96EDACF}"/>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3" name="Text Box 17">
          <a:extLst>
            <a:ext uri="{FF2B5EF4-FFF2-40B4-BE49-F238E27FC236}">
              <a16:creationId xmlns:a16="http://schemas.microsoft.com/office/drawing/2014/main" id="{BA41FA45-0869-44BE-88B7-65238E69436E}"/>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4" name="Text Box 18">
          <a:extLst>
            <a:ext uri="{FF2B5EF4-FFF2-40B4-BE49-F238E27FC236}">
              <a16:creationId xmlns:a16="http://schemas.microsoft.com/office/drawing/2014/main" id="{642B6BB7-F42A-4097-9890-E179E2E28D03}"/>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5" name="Text Box 19">
          <a:extLst>
            <a:ext uri="{FF2B5EF4-FFF2-40B4-BE49-F238E27FC236}">
              <a16:creationId xmlns:a16="http://schemas.microsoft.com/office/drawing/2014/main" id="{B1F5F306-56F2-4CAC-9CCB-9FDCBBA0B02B}"/>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146" name="Text Box 15">
          <a:extLst>
            <a:ext uri="{FF2B5EF4-FFF2-40B4-BE49-F238E27FC236}">
              <a16:creationId xmlns:a16="http://schemas.microsoft.com/office/drawing/2014/main" id="{4DDB03E6-55BD-4B7E-8EFC-08912036D65C}"/>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7" name="Text Box 16">
          <a:extLst>
            <a:ext uri="{FF2B5EF4-FFF2-40B4-BE49-F238E27FC236}">
              <a16:creationId xmlns:a16="http://schemas.microsoft.com/office/drawing/2014/main" id="{046BAF69-C887-4336-BE59-09CB5B96CA57}"/>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8" name="Text Box 17">
          <a:extLst>
            <a:ext uri="{FF2B5EF4-FFF2-40B4-BE49-F238E27FC236}">
              <a16:creationId xmlns:a16="http://schemas.microsoft.com/office/drawing/2014/main" id="{901143A4-B98B-4D19-B1DF-9454569733F4}"/>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9" name="Text Box 18">
          <a:extLst>
            <a:ext uri="{FF2B5EF4-FFF2-40B4-BE49-F238E27FC236}">
              <a16:creationId xmlns:a16="http://schemas.microsoft.com/office/drawing/2014/main" id="{099800CF-0E03-4849-990C-0D448D6FE3F3}"/>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50" name="Text Box 19">
          <a:extLst>
            <a:ext uri="{FF2B5EF4-FFF2-40B4-BE49-F238E27FC236}">
              <a16:creationId xmlns:a16="http://schemas.microsoft.com/office/drawing/2014/main" id="{22E06D9B-A12C-4DDC-948C-E421EDE16A5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1" name="Text Box 16">
          <a:extLst>
            <a:ext uri="{FF2B5EF4-FFF2-40B4-BE49-F238E27FC236}">
              <a16:creationId xmlns:a16="http://schemas.microsoft.com/office/drawing/2014/main" id="{46F250B8-4D73-4C5D-8293-74812E5E420B}"/>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2" name="Text Box 17">
          <a:extLst>
            <a:ext uri="{FF2B5EF4-FFF2-40B4-BE49-F238E27FC236}">
              <a16:creationId xmlns:a16="http://schemas.microsoft.com/office/drawing/2014/main" id="{9D419346-5B54-4E4A-BD52-AE9EB80B88F1}"/>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3" name="Text Box 18">
          <a:extLst>
            <a:ext uri="{FF2B5EF4-FFF2-40B4-BE49-F238E27FC236}">
              <a16:creationId xmlns:a16="http://schemas.microsoft.com/office/drawing/2014/main" id="{80BAC78B-C0D6-4A19-9450-769B9B54374D}"/>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4" name="Text Box 16">
          <a:extLst>
            <a:ext uri="{FF2B5EF4-FFF2-40B4-BE49-F238E27FC236}">
              <a16:creationId xmlns:a16="http://schemas.microsoft.com/office/drawing/2014/main" id="{050C537D-045D-4510-99E8-D5BC2DDCA09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5" name="Text Box 17">
          <a:extLst>
            <a:ext uri="{FF2B5EF4-FFF2-40B4-BE49-F238E27FC236}">
              <a16:creationId xmlns:a16="http://schemas.microsoft.com/office/drawing/2014/main" id="{12811E7E-B956-418D-A655-8AA229BE50D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6" name="Text Box 18">
          <a:extLst>
            <a:ext uri="{FF2B5EF4-FFF2-40B4-BE49-F238E27FC236}">
              <a16:creationId xmlns:a16="http://schemas.microsoft.com/office/drawing/2014/main" id="{3D2C7EF6-4190-4721-925A-17A02E8CC63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7" name="Text Box 19">
          <a:extLst>
            <a:ext uri="{FF2B5EF4-FFF2-40B4-BE49-F238E27FC236}">
              <a16:creationId xmlns:a16="http://schemas.microsoft.com/office/drawing/2014/main" id="{0357D027-BC9B-45C6-9418-A777F7F4575E}"/>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8" name="Text Box 16">
          <a:extLst>
            <a:ext uri="{FF2B5EF4-FFF2-40B4-BE49-F238E27FC236}">
              <a16:creationId xmlns:a16="http://schemas.microsoft.com/office/drawing/2014/main" id="{33251E71-08D0-493F-86A8-2055C73844C3}"/>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9" name="Text Box 17">
          <a:extLst>
            <a:ext uri="{FF2B5EF4-FFF2-40B4-BE49-F238E27FC236}">
              <a16:creationId xmlns:a16="http://schemas.microsoft.com/office/drawing/2014/main" id="{5E82339D-138E-4967-BD5F-826DAEB61A1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60" name="Text Box 18">
          <a:extLst>
            <a:ext uri="{FF2B5EF4-FFF2-40B4-BE49-F238E27FC236}">
              <a16:creationId xmlns:a16="http://schemas.microsoft.com/office/drawing/2014/main" id="{0E4D74A6-32F7-4B0C-A425-500DBCF2B6D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61" name="Text Box 19">
          <a:extLst>
            <a:ext uri="{FF2B5EF4-FFF2-40B4-BE49-F238E27FC236}">
              <a16:creationId xmlns:a16="http://schemas.microsoft.com/office/drawing/2014/main" id="{5E9F1E40-FB0C-493F-B9BB-EDDBF48276EF}"/>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56743"/>
    <xdr:sp macro="" textlink="">
      <xdr:nvSpPr>
        <xdr:cNvPr id="3162" name="Text Box 15">
          <a:extLst>
            <a:ext uri="{FF2B5EF4-FFF2-40B4-BE49-F238E27FC236}">
              <a16:creationId xmlns:a16="http://schemas.microsoft.com/office/drawing/2014/main" id="{020402F3-DFF2-47B2-94DD-9BE4A7D39947}"/>
            </a:ext>
          </a:extLst>
        </xdr:cNvPr>
        <xdr:cNvSpPr txBox="1">
          <a:spLocks noChangeArrowheads="1"/>
        </xdr:cNvSpPr>
      </xdr:nvSpPr>
      <xdr:spPr bwMode="auto">
        <a:xfrm>
          <a:off x="4743450" y="391668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3163" name="Text Box 15">
          <a:extLst>
            <a:ext uri="{FF2B5EF4-FFF2-40B4-BE49-F238E27FC236}">
              <a16:creationId xmlns:a16="http://schemas.microsoft.com/office/drawing/2014/main" id="{4111059A-4CF0-46EC-A64F-72834D895576}"/>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164" name="Text Box 15">
          <a:extLst>
            <a:ext uri="{FF2B5EF4-FFF2-40B4-BE49-F238E27FC236}">
              <a16:creationId xmlns:a16="http://schemas.microsoft.com/office/drawing/2014/main" id="{6C64E12A-8A09-43BE-8133-6D52F12E7026}"/>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165" name="Text Box 15">
          <a:extLst>
            <a:ext uri="{FF2B5EF4-FFF2-40B4-BE49-F238E27FC236}">
              <a16:creationId xmlns:a16="http://schemas.microsoft.com/office/drawing/2014/main" id="{0F01CFA7-2BEE-4077-98C0-4218392CD60C}"/>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166" name="Text Box 15">
          <a:extLst>
            <a:ext uri="{FF2B5EF4-FFF2-40B4-BE49-F238E27FC236}">
              <a16:creationId xmlns:a16="http://schemas.microsoft.com/office/drawing/2014/main" id="{2C4C01FF-178E-4E11-AD4B-9AA8DED07839}"/>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213632"/>
    <xdr:sp macro="" textlink="">
      <xdr:nvSpPr>
        <xdr:cNvPr id="3167" name="Text Box 15">
          <a:extLst>
            <a:ext uri="{FF2B5EF4-FFF2-40B4-BE49-F238E27FC236}">
              <a16:creationId xmlns:a16="http://schemas.microsoft.com/office/drawing/2014/main" id="{8E91F88B-E828-4B08-A72F-39C3B26AF148}"/>
            </a:ext>
          </a:extLst>
        </xdr:cNvPr>
        <xdr:cNvSpPr txBox="1">
          <a:spLocks noChangeArrowheads="1"/>
        </xdr:cNvSpPr>
      </xdr:nvSpPr>
      <xdr:spPr bwMode="auto">
        <a:xfrm>
          <a:off x="1436370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68" name="Text Box 16">
          <a:extLst>
            <a:ext uri="{FF2B5EF4-FFF2-40B4-BE49-F238E27FC236}">
              <a16:creationId xmlns:a16="http://schemas.microsoft.com/office/drawing/2014/main" id="{A53E947B-636D-45F9-AD46-535CFE7E4A83}"/>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69" name="Text Box 17">
          <a:extLst>
            <a:ext uri="{FF2B5EF4-FFF2-40B4-BE49-F238E27FC236}">
              <a16:creationId xmlns:a16="http://schemas.microsoft.com/office/drawing/2014/main" id="{347242B6-18C3-4577-95D5-C4B1FCFA3988}"/>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70" name="Text Box 18">
          <a:extLst>
            <a:ext uri="{FF2B5EF4-FFF2-40B4-BE49-F238E27FC236}">
              <a16:creationId xmlns:a16="http://schemas.microsoft.com/office/drawing/2014/main" id="{0717CF00-2322-4743-ABC8-724D3A97B177}"/>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71" name="Text Box 19">
          <a:extLst>
            <a:ext uri="{FF2B5EF4-FFF2-40B4-BE49-F238E27FC236}">
              <a16:creationId xmlns:a16="http://schemas.microsoft.com/office/drawing/2014/main" id="{386F2465-5600-48ED-9255-42A83C3BD195}"/>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2" name="Text Box 16">
          <a:extLst>
            <a:ext uri="{FF2B5EF4-FFF2-40B4-BE49-F238E27FC236}">
              <a16:creationId xmlns:a16="http://schemas.microsoft.com/office/drawing/2014/main" id="{F2D6DC79-10CB-42AD-95B0-60B729224074}"/>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3" name="Text Box 17">
          <a:extLst>
            <a:ext uri="{FF2B5EF4-FFF2-40B4-BE49-F238E27FC236}">
              <a16:creationId xmlns:a16="http://schemas.microsoft.com/office/drawing/2014/main" id="{F16CBB8B-E8FF-4F8B-A604-0CE25280DEF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4" name="Text Box 18">
          <a:extLst>
            <a:ext uri="{FF2B5EF4-FFF2-40B4-BE49-F238E27FC236}">
              <a16:creationId xmlns:a16="http://schemas.microsoft.com/office/drawing/2014/main" id="{A7455805-4C57-489C-B14A-E37A774A757E}"/>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5" name="Text Box 19">
          <a:extLst>
            <a:ext uri="{FF2B5EF4-FFF2-40B4-BE49-F238E27FC236}">
              <a16:creationId xmlns:a16="http://schemas.microsoft.com/office/drawing/2014/main" id="{E110FE4A-DDBC-4F6A-B6CB-47739F7B01A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6" name="Text Box 16">
          <a:extLst>
            <a:ext uri="{FF2B5EF4-FFF2-40B4-BE49-F238E27FC236}">
              <a16:creationId xmlns:a16="http://schemas.microsoft.com/office/drawing/2014/main" id="{39024FF2-88FE-4E4C-A92B-7BA5344FE054}"/>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7" name="Text Box 17">
          <a:extLst>
            <a:ext uri="{FF2B5EF4-FFF2-40B4-BE49-F238E27FC236}">
              <a16:creationId xmlns:a16="http://schemas.microsoft.com/office/drawing/2014/main" id="{CEEA560E-275C-4DF8-B6EE-8512A04C8C07}"/>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8" name="Text Box 18">
          <a:extLst>
            <a:ext uri="{FF2B5EF4-FFF2-40B4-BE49-F238E27FC236}">
              <a16:creationId xmlns:a16="http://schemas.microsoft.com/office/drawing/2014/main" id="{B0FF52B3-D674-4BA3-9C8D-05E1A45B54E3}"/>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9" name="Text Box 19">
          <a:extLst>
            <a:ext uri="{FF2B5EF4-FFF2-40B4-BE49-F238E27FC236}">
              <a16:creationId xmlns:a16="http://schemas.microsoft.com/office/drawing/2014/main" id="{C27F9428-2AE4-43D7-BB2E-0BD82A5060DE}"/>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180" name="Text Box 15">
          <a:extLst>
            <a:ext uri="{FF2B5EF4-FFF2-40B4-BE49-F238E27FC236}">
              <a16:creationId xmlns:a16="http://schemas.microsoft.com/office/drawing/2014/main" id="{DF986AB8-8061-491E-8981-36A54C198C76}"/>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1" name="Text Box 16">
          <a:extLst>
            <a:ext uri="{FF2B5EF4-FFF2-40B4-BE49-F238E27FC236}">
              <a16:creationId xmlns:a16="http://schemas.microsoft.com/office/drawing/2014/main" id="{1753A401-AEC0-4323-A188-C4D29CE2EFD6}"/>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2" name="Text Box 17">
          <a:extLst>
            <a:ext uri="{FF2B5EF4-FFF2-40B4-BE49-F238E27FC236}">
              <a16:creationId xmlns:a16="http://schemas.microsoft.com/office/drawing/2014/main" id="{66BCD656-A32B-4DF1-8AA1-40FCACFFB8B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3" name="Text Box 18">
          <a:extLst>
            <a:ext uri="{FF2B5EF4-FFF2-40B4-BE49-F238E27FC236}">
              <a16:creationId xmlns:a16="http://schemas.microsoft.com/office/drawing/2014/main" id="{DE2E2F77-56E4-42BE-974A-79719D990EB8}"/>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4" name="Text Box 19">
          <a:extLst>
            <a:ext uri="{FF2B5EF4-FFF2-40B4-BE49-F238E27FC236}">
              <a16:creationId xmlns:a16="http://schemas.microsoft.com/office/drawing/2014/main" id="{1A965486-5ED4-437F-BA39-0664789919DB}"/>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92</xdr:row>
      <xdr:rowOff>504825</xdr:rowOff>
    </xdr:from>
    <xdr:ext cx="95250" cy="442269"/>
    <xdr:sp macro="" textlink="">
      <xdr:nvSpPr>
        <xdr:cNvPr id="3185" name="Text Box 15">
          <a:extLst>
            <a:ext uri="{FF2B5EF4-FFF2-40B4-BE49-F238E27FC236}">
              <a16:creationId xmlns:a16="http://schemas.microsoft.com/office/drawing/2014/main" id="{474C6ACE-4251-4EC2-96E8-EF0726E366AD}"/>
            </a:ext>
          </a:extLst>
        </xdr:cNvPr>
        <xdr:cNvSpPr txBox="1">
          <a:spLocks noChangeArrowheads="1"/>
        </xdr:cNvSpPr>
      </xdr:nvSpPr>
      <xdr:spPr bwMode="auto">
        <a:xfrm>
          <a:off x="14363700" y="399097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6" name="Text Box 16">
          <a:extLst>
            <a:ext uri="{FF2B5EF4-FFF2-40B4-BE49-F238E27FC236}">
              <a16:creationId xmlns:a16="http://schemas.microsoft.com/office/drawing/2014/main" id="{CC40FF0C-DB47-4184-AF53-EE44D4BA4F56}"/>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7" name="Text Box 17">
          <a:extLst>
            <a:ext uri="{FF2B5EF4-FFF2-40B4-BE49-F238E27FC236}">
              <a16:creationId xmlns:a16="http://schemas.microsoft.com/office/drawing/2014/main" id="{2944BC45-8A60-463D-B5CA-C63191552FCF}"/>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8" name="Text Box 18">
          <a:extLst>
            <a:ext uri="{FF2B5EF4-FFF2-40B4-BE49-F238E27FC236}">
              <a16:creationId xmlns:a16="http://schemas.microsoft.com/office/drawing/2014/main" id="{2645DF99-AA34-4386-85EE-210738C6383D}"/>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89" name="Text Box 16">
          <a:extLst>
            <a:ext uri="{FF2B5EF4-FFF2-40B4-BE49-F238E27FC236}">
              <a16:creationId xmlns:a16="http://schemas.microsoft.com/office/drawing/2014/main" id="{04EFF157-F44F-4725-92D1-2288C839B1AA}"/>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0" name="Text Box 17">
          <a:extLst>
            <a:ext uri="{FF2B5EF4-FFF2-40B4-BE49-F238E27FC236}">
              <a16:creationId xmlns:a16="http://schemas.microsoft.com/office/drawing/2014/main" id="{D0CD8C09-00B2-46CD-A52F-06284C08927F}"/>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1" name="Text Box 18">
          <a:extLst>
            <a:ext uri="{FF2B5EF4-FFF2-40B4-BE49-F238E27FC236}">
              <a16:creationId xmlns:a16="http://schemas.microsoft.com/office/drawing/2014/main" id="{285A4240-ED11-48D7-8274-0038D5C782BE}"/>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2" name="Text Box 19">
          <a:extLst>
            <a:ext uri="{FF2B5EF4-FFF2-40B4-BE49-F238E27FC236}">
              <a16:creationId xmlns:a16="http://schemas.microsoft.com/office/drawing/2014/main" id="{509FE814-8819-49E5-B1FB-892A37CBE566}"/>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3" name="Text Box 16">
          <a:extLst>
            <a:ext uri="{FF2B5EF4-FFF2-40B4-BE49-F238E27FC236}">
              <a16:creationId xmlns:a16="http://schemas.microsoft.com/office/drawing/2014/main" id="{0507372D-E046-4FDE-A3CC-C1A686679700}"/>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4" name="Text Box 17">
          <a:extLst>
            <a:ext uri="{FF2B5EF4-FFF2-40B4-BE49-F238E27FC236}">
              <a16:creationId xmlns:a16="http://schemas.microsoft.com/office/drawing/2014/main" id="{F7190FC5-4DC4-4CA8-8C4F-63485B5855D5}"/>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5" name="Text Box 18">
          <a:extLst>
            <a:ext uri="{FF2B5EF4-FFF2-40B4-BE49-F238E27FC236}">
              <a16:creationId xmlns:a16="http://schemas.microsoft.com/office/drawing/2014/main" id="{BF4F0B2F-FF7B-4EEF-A4EB-B5AF2B029726}"/>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196" name="Text Box 15">
          <a:extLst>
            <a:ext uri="{FF2B5EF4-FFF2-40B4-BE49-F238E27FC236}">
              <a16:creationId xmlns:a16="http://schemas.microsoft.com/office/drawing/2014/main" id="{3040DA8A-63CC-4415-A229-57ECA1D9DD1C}"/>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7" name="Text Box 16">
          <a:extLst>
            <a:ext uri="{FF2B5EF4-FFF2-40B4-BE49-F238E27FC236}">
              <a16:creationId xmlns:a16="http://schemas.microsoft.com/office/drawing/2014/main" id="{6A474408-30BA-41E6-9A5F-6B17A848230D}"/>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8" name="Text Box 17">
          <a:extLst>
            <a:ext uri="{FF2B5EF4-FFF2-40B4-BE49-F238E27FC236}">
              <a16:creationId xmlns:a16="http://schemas.microsoft.com/office/drawing/2014/main" id="{5ACBAD57-347C-48CC-BD09-E92460A28E91}"/>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9" name="Text Box 18">
          <a:extLst>
            <a:ext uri="{FF2B5EF4-FFF2-40B4-BE49-F238E27FC236}">
              <a16:creationId xmlns:a16="http://schemas.microsoft.com/office/drawing/2014/main" id="{B3C9D9E9-3161-4577-80F8-9D279A77D50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00" name="Text Box 19">
          <a:extLst>
            <a:ext uri="{FF2B5EF4-FFF2-40B4-BE49-F238E27FC236}">
              <a16:creationId xmlns:a16="http://schemas.microsoft.com/office/drawing/2014/main" id="{C7E36D48-106A-44EA-AC1F-2D98A105CC62}"/>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1" name="Text Box 16">
          <a:extLst>
            <a:ext uri="{FF2B5EF4-FFF2-40B4-BE49-F238E27FC236}">
              <a16:creationId xmlns:a16="http://schemas.microsoft.com/office/drawing/2014/main" id="{C5C8DC2F-DA02-4AF0-8B9D-FF567F281FD5}"/>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2" name="Text Box 17">
          <a:extLst>
            <a:ext uri="{FF2B5EF4-FFF2-40B4-BE49-F238E27FC236}">
              <a16:creationId xmlns:a16="http://schemas.microsoft.com/office/drawing/2014/main" id="{FBAAABEC-1400-49E1-A811-17F0916FE0AF}"/>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3" name="Text Box 18">
          <a:extLst>
            <a:ext uri="{FF2B5EF4-FFF2-40B4-BE49-F238E27FC236}">
              <a16:creationId xmlns:a16="http://schemas.microsoft.com/office/drawing/2014/main" id="{A191CAD6-8F51-442A-A7C9-12585D728B1B}"/>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4" name="Text Box 19">
          <a:extLst>
            <a:ext uri="{FF2B5EF4-FFF2-40B4-BE49-F238E27FC236}">
              <a16:creationId xmlns:a16="http://schemas.microsoft.com/office/drawing/2014/main" id="{008A1F64-8CE0-4080-8120-14FB89578A43}"/>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5" name="Text Box 16">
          <a:extLst>
            <a:ext uri="{FF2B5EF4-FFF2-40B4-BE49-F238E27FC236}">
              <a16:creationId xmlns:a16="http://schemas.microsoft.com/office/drawing/2014/main" id="{FC2C986B-30DC-45EA-A264-0334A508B7A1}"/>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6" name="Text Box 17">
          <a:extLst>
            <a:ext uri="{FF2B5EF4-FFF2-40B4-BE49-F238E27FC236}">
              <a16:creationId xmlns:a16="http://schemas.microsoft.com/office/drawing/2014/main" id="{CFC57EB6-3049-47A7-A060-D878F896B4EA}"/>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7" name="Text Box 18">
          <a:extLst>
            <a:ext uri="{FF2B5EF4-FFF2-40B4-BE49-F238E27FC236}">
              <a16:creationId xmlns:a16="http://schemas.microsoft.com/office/drawing/2014/main" id="{5ACC739A-F447-4457-A7CE-0424AB49168D}"/>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8" name="Text Box 19">
          <a:extLst>
            <a:ext uri="{FF2B5EF4-FFF2-40B4-BE49-F238E27FC236}">
              <a16:creationId xmlns:a16="http://schemas.microsoft.com/office/drawing/2014/main" id="{EFA928B5-8523-48E6-BA9F-DE0E0574188A}"/>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209" name="Text Box 15">
          <a:extLst>
            <a:ext uri="{FF2B5EF4-FFF2-40B4-BE49-F238E27FC236}">
              <a16:creationId xmlns:a16="http://schemas.microsoft.com/office/drawing/2014/main" id="{F0E51607-C27B-4E40-873C-5F1E77F520B1}"/>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0" name="Text Box 16">
          <a:extLst>
            <a:ext uri="{FF2B5EF4-FFF2-40B4-BE49-F238E27FC236}">
              <a16:creationId xmlns:a16="http://schemas.microsoft.com/office/drawing/2014/main" id="{9C3115D9-CCC7-4F53-B4B6-9AD97E04961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1" name="Text Box 17">
          <a:extLst>
            <a:ext uri="{FF2B5EF4-FFF2-40B4-BE49-F238E27FC236}">
              <a16:creationId xmlns:a16="http://schemas.microsoft.com/office/drawing/2014/main" id="{40464595-6185-4551-BEDC-F5E535EBF822}"/>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2" name="Text Box 18">
          <a:extLst>
            <a:ext uri="{FF2B5EF4-FFF2-40B4-BE49-F238E27FC236}">
              <a16:creationId xmlns:a16="http://schemas.microsoft.com/office/drawing/2014/main" id="{4248BD12-7E26-496D-9023-5FE1CDFFCF2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3" name="Text Box 19">
          <a:extLst>
            <a:ext uri="{FF2B5EF4-FFF2-40B4-BE49-F238E27FC236}">
              <a16:creationId xmlns:a16="http://schemas.microsoft.com/office/drawing/2014/main" id="{A32740B3-A7C8-4065-8941-762197914D7C}"/>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14" name="Text Box 16">
          <a:extLst>
            <a:ext uri="{FF2B5EF4-FFF2-40B4-BE49-F238E27FC236}">
              <a16:creationId xmlns:a16="http://schemas.microsoft.com/office/drawing/2014/main" id="{B1FFAF3F-AE92-4FE2-A7A5-A86E25D3292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15" name="Text Box 17">
          <a:extLst>
            <a:ext uri="{FF2B5EF4-FFF2-40B4-BE49-F238E27FC236}">
              <a16:creationId xmlns:a16="http://schemas.microsoft.com/office/drawing/2014/main" id="{3A8E00DA-342B-485A-8911-FCDA0195D258}"/>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15875</xdr:rowOff>
    </xdr:from>
    <xdr:ext cx="95250" cy="171450"/>
    <xdr:sp macro="" textlink="">
      <xdr:nvSpPr>
        <xdr:cNvPr id="3216" name="Text Box 18">
          <a:extLst>
            <a:ext uri="{FF2B5EF4-FFF2-40B4-BE49-F238E27FC236}">
              <a16:creationId xmlns:a16="http://schemas.microsoft.com/office/drawing/2014/main" id="{AF2D8293-2868-49BA-9EE2-584E42CD3019}"/>
            </a:ext>
          </a:extLst>
        </xdr:cNvPr>
        <xdr:cNvSpPr txBox="1">
          <a:spLocks noChangeArrowheads="1"/>
        </xdr:cNvSpPr>
      </xdr:nvSpPr>
      <xdr:spPr bwMode="auto">
        <a:xfrm>
          <a:off x="14355762" y="41040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7" name="Text Box 16">
          <a:extLst>
            <a:ext uri="{FF2B5EF4-FFF2-40B4-BE49-F238E27FC236}">
              <a16:creationId xmlns:a16="http://schemas.microsoft.com/office/drawing/2014/main" id="{4D5EC5C1-D303-410A-B598-3266E1C2922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8" name="Text Box 17">
          <a:extLst>
            <a:ext uri="{FF2B5EF4-FFF2-40B4-BE49-F238E27FC236}">
              <a16:creationId xmlns:a16="http://schemas.microsoft.com/office/drawing/2014/main" id="{6C795ACA-79CB-48BF-B6BB-AD5850AC58CA}"/>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9" name="Text Box 18">
          <a:extLst>
            <a:ext uri="{FF2B5EF4-FFF2-40B4-BE49-F238E27FC236}">
              <a16:creationId xmlns:a16="http://schemas.microsoft.com/office/drawing/2014/main" id="{1CE661F7-4340-467B-96BB-2E3750ED8BF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20" name="Text Box 19">
          <a:extLst>
            <a:ext uri="{FF2B5EF4-FFF2-40B4-BE49-F238E27FC236}">
              <a16:creationId xmlns:a16="http://schemas.microsoft.com/office/drawing/2014/main" id="{92CD9F54-B206-46C6-8306-30E1B43175F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21" name="Text Box 16">
          <a:extLst>
            <a:ext uri="{FF2B5EF4-FFF2-40B4-BE49-F238E27FC236}">
              <a16:creationId xmlns:a16="http://schemas.microsoft.com/office/drawing/2014/main" id="{6976C3D1-C072-4B0B-9CB0-62CD4AF0824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222" name="Text Box 15">
          <a:extLst>
            <a:ext uri="{FF2B5EF4-FFF2-40B4-BE49-F238E27FC236}">
              <a16:creationId xmlns:a16="http://schemas.microsoft.com/office/drawing/2014/main" id="{DB48EFB6-8AD5-4375-8666-B233CAFA5C58}"/>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3223" name="Text Box 15">
          <a:extLst>
            <a:ext uri="{FF2B5EF4-FFF2-40B4-BE49-F238E27FC236}">
              <a16:creationId xmlns:a16="http://schemas.microsoft.com/office/drawing/2014/main" id="{01851F2E-D5FA-454E-AE0B-4F8E9AF2C288}"/>
            </a:ext>
          </a:extLst>
        </xdr:cNvPr>
        <xdr:cNvSpPr txBox="1">
          <a:spLocks noChangeArrowheads="1"/>
        </xdr:cNvSpPr>
      </xdr:nvSpPr>
      <xdr:spPr bwMode="auto">
        <a:xfrm>
          <a:off x="4743450" y="41395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442269"/>
    <xdr:sp macro="" textlink="">
      <xdr:nvSpPr>
        <xdr:cNvPr id="3224" name="Text Box 15">
          <a:extLst>
            <a:ext uri="{FF2B5EF4-FFF2-40B4-BE49-F238E27FC236}">
              <a16:creationId xmlns:a16="http://schemas.microsoft.com/office/drawing/2014/main" id="{6741F242-5EE6-49A1-9985-E63B434E0219}"/>
            </a:ext>
          </a:extLst>
        </xdr:cNvPr>
        <xdr:cNvSpPr txBox="1">
          <a:spLocks noChangeArrowheads="1"/>
        </xdr:cNvSpPr>
      </xdr:nvSpPr>
      <xdr:spPr bwMode="auto">
        <a:xfrm>
          <a:off x="1436370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225" name="Text Box 15">
          <a:extLst>
            <a:ext uri="{FF2B5EF4-FFF2-40B4-BE49-F238E27FC236}">
              <a16:creationId xmlns:a16="http://schemas.microsoft.com/office/drawing/2014/main" id="{52C8C1F3-D58B-4394-966E-5522CF6EE6E3}"/>
            </a:ext>
          </a:extLst>
        </xdr:cNvPr>
        <xdr:cNvSpPr txBox="1">
          <a:spLocks noChangeArrowheads="1"/>
        </xdr:cNvSpPr>
      </xdr:nvSpPr>
      <xdr:spPr bwMode="auto">
        <a:xfrm>
          <a:off x="3091815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226" name="Text Box 15">
          <a:extLst>
            <a:ext uri="{FF2B5EF4-FFF2-40B4-BE49-F238E27FC236}">
              <a16:creationId xmlns:a16="http://schemas.microsoft.com/office/drawing/2014/main" id="{1EFEE5AB-FAAE-458F-8803-A2B13BC1704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227" name="Text Box 15">
          <a:extLst>
            <a:ext uri="{FF2B5EF4-FFF2-40B4-BE49-F238E27FC236}">
              <a16:creationId xmlns:a16="http://schemas.microsoft.com/office/drawing/2014/main" id="{80F98C45-AEE9-48BA-86D9-59BB077E0C3B}"/>
            </a:ext>
          </a:extLst>
        </xdr:cNvPr>
        <xdr:cNvSpPr txBox="1">
          <a:spLocks noChangeArrowheads="1"/>
        </xdr:cNvSpPr>
      </xdr:nvSpPr>
      <xdr:spPr bwMode="auto">
        <a:xfrm>
          <a:off x="4743450" y="4139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228" name="Text Box 15">
          <a:extLst>
            <a:ext uri="{FF2B5EF4-FFF2-40B4-BE49-F238E27FC236}">
              <a16:creationId xmlns:a16="http://schemas.microsoft.com/office/drawing/2014/main" id="{9FF12304-FCE9-4174-AF56-91911C33A849}"/>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29" name="Text Box 16">
          <a:extLst>
            <a:ext uri="{FF2B5EF4-FFF2-40B4-BE49-F238E27FC236}">
              <a16:creationId xmlns:a16="http://schemas.microsoft.com/office/drawing/2014/main" id="{B2EE63E9-71DE-4184-885B-2CC52E4C0D95}"/>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0" name="Text Box 17">
          <a:extLst>
            <a:ext uri="{FF2B5EF4-FFF2-40B4-BE49-F238E27FC236}">
              <a16:creationId xmlns:a16="http://schemas.microsoft.com/office/drawing/2014/main" id="{613681DD-87BE-4C42-BB82-35DE839C26F9}"/>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1" name="Text Box 18">
          <a:extLst>
            <a:ext uri="{FF2B5EF4-FFF2-40B4-BE49-F238E27FC236}">
              <a16:creationId xmlns:a16="http://schemas.microsoft.com/office/drawing/2014/main" id="{BA7D2176-9A0B-4F10-BEAA-2DA2420E023D}"/>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2" name="Text Box 19">
          <a:extLst>
            <a:ext uri="{FF2B5EF4-FFF2-40B4-BE49-F238E27FC236}">
              <a16:creationId xmlns:a16="http://schemas.microsoft.com/office/drawing/2014/main" id="{F7D07049-8BD6-47F3-977C-565AC5E9280A}"/>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3" name="Text Box 16">
          <a:extLst>
            <a:ext uri="{FF2B5EF4-FFF2-40B4-BE49-F238E27FC236}">
              <a16:creationId xmlns:a16="http://schemas.microsoft.com/office/drawing/2014/main" id="{BC21AABA-1F26-4F4C-B061-3B98E9F68977}"/>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4" name="Text Box 17">
          <a:extLst>
            <a:ext uri="{FF2B5EF4-FFF2-40B4-BE49-F238E27FC236}">
              <a16:creationId xmlns:a16="http://schemas.microsoft.com/office/drawing/2014/main" id="{2063DDB2-D414-4914-93EE-E64D522A5497}"/>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5" name="Text Box 18">
          <a:extLst>
            <a:ext uri="{FF2B5EF4-FFF2-40B4-BE49-F238E27FC236}">
              <a16:creationId xmlns:a16="http://schemas.microsoft.com/office/drawing/2014/main" id="{D0035E9F-9AE7-4780-A069-924241DF036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6" name="Text Box 19">
          <a:extLst>
            <a:ext uri="{FF2B5EF4-FFF2-40B4-BE49-F238E27FC236}">
              <a16:creationId xmlns:a16="http://schemas.microsoft.com/office/drawing/2014/main" id="{DE51035A-395F-481A-9814-F1A007C27E8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7" name="Text Box 16">
          <a:extLst>
            <a:ext uri="{FF2B5EF4-FFF2-40B4-BE49-F238E27FC236}">
              <a16:creationId xmlns:a16="http://schemas.microsoft.com/office/drawing/2014/main" id="{04F98C17-D2C4-4B5B-AA4C-49D9E5AC17CC}"/>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8" name="Text Box 17">
          <a:extLst>
            <a:ext uri="{FF2B5EF4-FFF2-40B4-BE49-F238E27FC236}">
              <a16:creationId xmlns:a16="http://schemas.microsoft.com/office/drawing/2014/main" id="{FC1DD8C2-551E-412E-B5ED-E6E69F440344}"/>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9" name="Text Box 18">
          <a:extLst>
            <a:ext uri="{FF2B5EF4-FFF2-40B4-BE49-F238E27FC236}">
              <a16:creationId xmlns:a16="http://schemas.microsoft.com/office/drawing/2014/main" id="{D5AE4504-B0E4-4275-997C-D919EEEBFE79}"/>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40" name="Text Box 19">
          <a:extLst>
            <a:ext uri="{FF2B5EF4-FFF2-40B4-BE49-F238E27FC236}">
              <a16:creationId xmlns:a16="http://schemas.microsoft.com/office/drawing/2014/main" id="{92EB5C38-6142-489D-826C-4A1C345C8E7F}"/>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241" name="Text Box 15">
          <a:extLst>
            <a:ext uri="{FF2B5EF4-FFF2-40B4-BE49-F238E27FC236}">
              <a16:creationId xmlns:a16="http://schemas.microsoft.com/office/drawing/2014/main" id="{56AC21C0-1A52-4C85-BE9F-FA5A0355623E}"/>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2" name="Text Box 16">
          <a:extLst>
            <a:ext uri="{FF2B5EF4-FFF2-40B4-BE49-F238E27FC236}">
              <a16:creationId xmlns:a16="http://schemas.microsoft.com/office/drawing/2014/main" id="{447A86B5-2871-49FE-A729-5BCD5D5417B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3" name="Text Box 17">
          <a:extLst>
            <a:ext uri="{FF2B5EF4-FFF2-40B4-BE49-F238E27FC236}">
              <a16:creationId xmlns:a16="http://schemas.microsoft.com/office/drawing/2014/main" id="{69A1F14A-A648-4802-81FA-7AE537E9D6F7}"/>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4" name="Text Box 18">
          <a:extLst>
            <a:ext uri="{FF2B5EF4-FFF2-40B4-BE49-F238E27FC236}">
              <a16:creationId xmlns:a16="http://schemas.microsoft.com/office/drawing/2014/main" id="{7157CDBC-0649-415E-B2E2-D600936F5215}"/>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5" name="Text Box 19">
          <a:extLst>
            <a:ext uri="{FF2B5EF4-FFF2-40B4-BE49-F238E27FC236}">
              <a16:creationId xmlns:a16="http://schemas.microsoft.com/office/drawing/2014/main" id="{B0DD86B2-BE5D-467E-B059-50A2E8B28ED4}"/>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6" name="Text Box 16">
          <a:extLst>
            <a:ext uri="{FF2B5EF4-FFF2-40B4-BE49-F238E27FC236}">
              <a16:creationId xmlns:a16="http://schemas.microsoft.com/office/drawing/2014/main" id="{FB053AB9-9841-4133-8FE8-89030B6E6EA2}"/>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7" name="Text Box 17">
          <a:extLst>
            <a:ext uri="{FF2B5EF4-FFF2-40B4-BE49-F238E27FC236}">
              <a16:creationId xmlns:a16="http://schemas.microsoft.com/office/drawing/2014/main" id="{0AD3A44B-0981-4CCC-9EB1-C9C32637A87B}"/>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8" name="Text Box 18">
          <a:extLst>
            <a:ext uri="{FF2B5EF4-FFF2-40B4-BE49-F238E27FC236}">
              <a16:creationId xmlns:a16="http://schemas.microsoft.com/office/drawing/2014/main" id="{3EDE5502-174F-41BE-9238-BC8CF83401BE}"/>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49" name="Text Box 16">
          <a:extLst>
            <a:ext uri="{FF2B5EF4-FFF2-40B4-BE49-F238E27FC236}">
              <a16:creationId xmlns:a16="http://schemas.microsoft.com/office/drawing/2014/main" id="{C4FE75B8-BA88-4439-A7AB-A248BC9C8E8C}"/>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0" name="Text Box 17">
          <a:extLst>
            <a:ext uri="{FF2B5EF4-FFF2-40B4-BE49-F238E27FC236}">
              <a16:creationId xmlns:a16="http://schemas.microsoft.com/office/drawing/2014/main" id="{E387B4FF-343B-4307-BD69-F5391AAEDFCF}"/>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1" name="Text Box 18">
          <a:extLst>
            <a:ext uri="{FF2B5EF4-FFF2-40B4-BE49-F238E27FC236}">
              <a16:creationId xmlns:a16="http://schemas.microsoft.com/office/drawing/2014/main" id="{FB67180E-CD0D-450D-A312-08D74C37D41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2" name="Text Box 19">
          <a:extLst>
            <a:ext uri="{FF2B5EF4-FFF2-40B4-BE49-F238E27FC236}">
              <a16:creationId xmlns:a16="http://schemas.microsoft.com/office/drawing/2014/main" id="{100DD900-AC2E-4D39-A778-60A502911187}"/>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3" name="Text Box 16">
          <a:extLst>
            <a:ext uri="{FF2B5EF4-FFF2-40B4-BE49-F238E27FC236}">
              <a16:creationId xmlns:a16="http://schemas.microsoft.com/office/drawing/2014/main" id="{A622D277-C62F-430A-AED8-29642D62EB6E}"/>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4" name="Text Box 17">
          <a:extLst>
            <a:ext uri="{FF2B5EF4-FFF2-40B4-BE49-F238E27FC236}">
              <a16:creationId xmlns:a16="http://schemas.microsoft.com/office/drawing/2014/main" id="{CA52D3B9-1119-4597-A92C-389F956C5999}"/>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5" name="Text Box 18">
          <a:extLst>
            <a:ext uri="{FF2B5EF4-FFF2-40B4-BE49-F238E27FC236}">
              <a16:creationId xmlns:a16="http://schemas.microsoft.com/office/drawing/2014/main" id="{2E5F361C-A37D-40A2-B94E-FEB09400201B}"/>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6" name="Text Box 19">
          <a:extLst>
            <a:ext uri="{FF2B5EF4-FFF2-40B4-BE49-F238E27FC236}">
              <a16:creationId xmlns:a16="http://schemas.microsoft.com/office/drawing/2014/main" id="{4FA1BFEF-1C16-482D-B4CD-FE767122F54C}"/>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56743"/>
    <xdr:sp macro="" textlink="">
      <xdr:nvSpPr>
        <xdr:cNvPr id="3257" name="Text Box 15">
          <a:extLst>
            <a:ext uri="{FF2B5EF4-FFF2-40B4-BE49-F238E27FC236}">
              <a16:creationId xmlns:a16="http://schemas.microsoft.com/office/drawing/2014/main" id="{F72F45B9-2A01-416E-9444-3070AB14D0EB}"/>
            </a:ext>
          </a:extLst>
        </xdr:cNvPr>
        <xdr:cNvSpPr txBox="1">
          <a:spLocks noChangeArrowheads="1"/>
        </xdr:cNvSpPr>
      </xdr:nvSpPr>
      <xdr:spPr bwMode="auto">
        <a:xfrm>
          <a:off x="4743450" y="413956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442269"/>
    <xdr:sp macro="" textlink="">
      <xdr:nvSpPr>
        <xdr:cNvPr id="3258" name="Text Box 15">
          <a:extLst>
            <a:ext uri="{FF2B5EF4-FFF2-40B4-BE49-F238E27FC236}">
              <a16:creationId xmlns:a16="http://schemas.microsoft.com/office/drawing/2014/main" id="{05C8AEBD-F2B1-46A6-B662-3D44AD667338}"/>
            </a:ext>
          </a:extLst>
        </xdr:cNvPr>
        <xdr:cNvSpPr txBox="1">
          <a:spLocks noChangeArrowheads="1"/>
        </xdr:cNvSpPr>
      </xdr:nvSpPr>
      <xdr:spPr bwMode="auto">
        <a:xfrm>
          <a:off x="1436370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259" name="Text Box 15">
          <a:extLst>
            <a:ext uri="{FF2B5EF4-FFF2-40B4-BE49-F238E27FC236}">
              <a16:creationId xmlns:a16="http://schemas.microsoft.com/office/drawing/2014/main" id="{402A459B-4909-45DA-AD58-CB15EBAD269A}"/>
            </a:ext>
          </a:extLst>
        </xdr:cNvPr>
        <xdr:cNvSpPr txBox="1">
          <a:spLocks noChangeArrowheads="1"/>
        </xdr:cNvSpPr>
      </xdr:nvSpPr>
      <xdr:spPr bwMode="auto">
        <a:xfrm>
          <a:off x="3091815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260" name="Text Box 15">
          <a:extLst>
            <a:ext uri="{FF2B5EF4-FFF2-40B4-BE49-F238E27FC236}">
              <a16:creationId xmlns:a16="http://schemas.microsoft.com/office/drawing/2014/main" id="{3136B6A2-EA2B-4B50-A6ED-DFB2F752DAB2}"/>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261" name="Text Box 15">
          <a:extLst>
            <a:ext uri="{FF2B5EF4-FFF2-40B4-BE49-F238E27FC236}">
              <a16:creationId xmlns:a16="http://schemas.microsoft.com/office/drawing/2014/main" id="{A8B8A4EB-3A6C-41CB-A219-EA13CC878B4A}"/>
            </a:ext>
          </a:extLst>
        </xdr:cNvPr>
        <xdr:cNvSpPr txBox="1">
          <a:spLocks noChangeArrowheads="1"/>
        </xdr:cNvSpPr>
      </xdr:nvSpPr>
      <xdr:spPr bwMode="auto">
        <a:xfrm>
          <a:off x="4743450" y="4139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213632"/>
    <xdr:sp macro="" textlink="">
      <xdr:nvSpPr>
        <xdr:cNvPr id="3262" name="Text Box 15">
          <a:extLst>
            <a:ext uri="{FF2B5EF4-FFF2-40B4-BE49-F238E27FC236}">
              <a16:creationId xmlns:a16="http://schemas.microsoft.com/office/drawing/2014/main" id="{E052EE9E-82C7-43C5-AFC3-22425A1671DF}"/>
            </a:ext>
          </a:extLst>
        </xdr:cNvPr>
        <xdr:cNvSpPr txBox="1">
          <a:spLocks noChangeArrowheads="1"/>
        </xdr:cNvSpPr>
      </xdr:nvSpPr>
      <xdr:spPr bwMode="auto">
        <a:xfrm>
          <a:off x="1436370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3" name="Text Box 16">
          <a:extLst>
            <a:ext uri="{FF2B5EF4-FFF2-40B4-BE49-F238E27FC236}">
              <a16:creationId xmlns:a16="http://schemas.microsoft.com/office/drawing/2014/main" id="{1149569E-247C-4A47-BEFB-CDC7BBD52A26}"/>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4" name="Text Box 17">
          <a:extLst>
            <a:ext uri="{FF2B5EF4-FFF2-40B4-BE49-F238E27FC236}">
              <a16:creationId xmlns:a16="http://schemas.microsoft.com/office/drawing/2014/main" id="{38BDE073-B1A5-41DF-89A2-42A95E1CA5B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5" name="Text Box 18">
          <a:extLst>
            <a:ext uri="{FF2B5EF4-FFF2-40B4-BE49-F238E27FC236}">
              <a16:creationId xmlns:a16="http://schemas.microsoft.com/office/drawing/2014/main" id="{56B2F53C-A831-47CD-9A48-AD47394A0854}"/>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6" name="Text Box 19">
          <a:extLst>
            <a:ext uri="{FF2B5EF4-FFF2-40B4-BE49-F238E27FC236}">
              <a16:creationId xmlns:a16="http://schemas.microsoft.com/office/drawing/2014/main" id="{A77CC3F2-EC53-4BE6-942C-65520ECCCA3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7" name="Text Box 16">
          <a:extLst>
            <a:ext uri="{FF2B5EF4-FFF2-40B4-BE49-F238E27FC236}">
              <a16:creationId xmlns:a16="http://schemas.microsoft.com/office/drawing/2014/main" id="{5EB6BD94-D264-471E-9712-4D560B99EF19}"/>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8" name="Text Box 17">
          <a:extLst>
            <a:ext uri="{FF2B5EF4-FFF2-40B4-BE49-F238E27FC236}">
              <a16:creationId xmlns:a16="http://schemas.microsoft.com/office/drawing/2014/main" id="{D2DCA86B-131C-4BFA-9E9C-4216B5CEAEF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9" name="Text Box 18">
          <a:extLst>
            <a:ext uri="{FF2B5EF4-FFF2-40B4-BE49-F238E27FC236}">
              <a16:creationId xmlns:a16="http://schemas.microsoft.com/office/drawing/2014/main" id="{31E5E0D0-0F40-40E3-9DDD-F813F69EB76F}"/>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70" name="Text Box 19">
          <a:extLst>
            <a:ext uri="{FF2B5EF4-FFF2-40B4-BE49-F238E27FC236}">
              <a16:creationId xmlns:a16="http://schemas.microsoft.com/office/drawing/2014/main" id="{B11C1E31-F1D9-43B0-8D04-BE94BAD86C91}"/>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1" name="Text Box 16">
          <a:extLst>
            <a:ext uri="{FF2B5EF4-FFF2-40B4-BE49-F238E27FC236}">
              <a16:creationId xmlns:a16="http://schemas.microsoft.com/office/drawing/2014/main" id="{DD60465C-D14E-4941-8A4A-A14DF6DC5289}"/>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2" name="Text Box 17">
          <a:extLst>
            <a:ext uri="{FF2B5EF4-FFF2-40B4-BE49-F238E27FC236}">
              <a16:creationId xmlns:a16="http://schemas.microsoft.com/office/drawing/2014/main" id="{89DFF536-62FB-43F6-8143-4E17A1B6B57D}"/>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3" name="Text Box 18">
          <a:extLst>
            <a:ext uri="{FF2B5EF4-FFF2-40B4-BE49-F238E27FC236}">
              <a16:creationId xmlns:a16="http://schemas.microsoft.com/office/drawing/2014/main" id="{03ED57E3-1BA9-41B0-9B23-418007DC4281}"/>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4" name="Text Box 19">
          <a:extLst>
            <a:ext uri="{FF2B5EF4-FFF2-40B4-BE49-F238E27FC236}">
              <a16:creationId xmlns:a16="http://schemas.microsoft.com/office/drawing/2014/main" id="{3BD6C543-584D-4B21-A4D8-A60B8A48045C}"/>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275" name="Text Box 15">
          <a:extLst>
            <a:ext uri="{FF2B5EF4-FFF2-40B4-BE49-F238E27FC236}">
              <a16:creationId xmlns:a16="http://schemas.microsoft.com/office/drawing/2014/main" id="{C7AD170C-7868-4D3D-8962-ED7074FF91BF}"/>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6" name="Text Box 16">
          <a:extLst>
            <a:ext uri="{FF2B5EF4-FFF2-40B4-BE49-F238E27FC236}">
              <a16:creationId xmlns:a16="http://schemas.microsoft.com/office/drawing/2014/main" id="{7D4F3E3B-76E0-4C4B-B9C6-53709B75C617}"/>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7" name="Text Box 17">
          <a:extLst>
            <a:ext uri="{FF2B5EF4-FFF2-40B4-BE49-F238E27FC236}">
              <a16:creationId xmlns:a16="http://schemas.microsoft.com/office/drawing/2014/main" id="{D6B0C844-DE17-40D3-A08D-010E2C733212}"/>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8" name="Text Box 18">
          <a:extLst>
            <a:ext uri="{FF2B5EF4-FFF2-40B4-BE49-F238E27FC236}">
              <a16:creationId xmlns:a16="http://schemas.microsoft.com/office/drawing/2014/main" id="{1C15FCF8-95A9-40BF-99A6-2E725091BD4C}"/>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9" name="Text Box 19">
          <a:extLst>
            <a:ext uri="{FF2B5EF4-FFF2-40B4-BE49-F238E27FC236}">
              <a16:creationId xmlns:a16="http://schemas.microsoft.com/office/drawing/2014/main" id="{7B4B53FD-D898-4061-8CDE-71C7DE72922D}"/>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98</xdr:row>
      <xdr:rowOff>504825</xdr:rowOff>
    </xdr:from>
    <xdr:ext cx="95250" cy="442269"/>
    <xdr:sp macro="" textlink="">
      <xdr:nvSpPr>
        <xdr:cNvPr id="3280" name="Text Box 15">
          <a:extLst>
            <a:ext uri="{FF2B5EF4-FFF2-40B4-BE49-F238E27FC236}">
              <a16:creationId xmlns:a16="http://schemas.microsoft.com/office/drawing/2014/main" id="{073720CB-1870-4B64-A450-596551DF40F4}"/>
            </a:ext>
          </a:extLst>
        </xdr:cNvPr>
        <xdr:cNvSpPr txBox="1">
          <a:spLocks noChangeArrowheads="1"/>
        </xdr:cNvSpPr>
      </xdr:nvSpPr>
      <xdr:spPr bwMode="auto">
        <a:xfrm>
          <a:off x="14363700" y="42138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1" name="Text Box 16">
          <a:extLst>
            <a:ext uri="{FF2B5EF4-FFF2-40B4-BE49-F238E27FC236}">
              <a16:creationId xmlns:a16="http://schemas.microsoft.com/office/drawing/2014/main" id="{3388D794-D2DC-4751-B6BC-86798F9C252E}"/>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2" name="Text Box 17">
          <a:extLst>
            <a:ext uri="{FF2B5EF4-FFF2-40B4-BE49-F238E27FC236}">
              <a16:creationId xmlns:a16="http://schemas.microsoft.com/office/drawing/2014/main" id="{79CEB9A2-E0D1-40C2-98DD-537AB6E73947}"/>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3" name="Text Box 18">
          <a:extLst>
            <a:ext uri="{FF2B5EF4-FFF2-40B4-BE49-F238E27FC236}">
              <a16:creationId xmlns:a16="http://schemas.microsoft.com/office/drawing/2014/main" id="{0A48E4EE-1D4C-4402-9CA7-990689B0195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4" name="Text Box 16">
          <a:extLst>
            <a:ext uri="{FF2B5EF4-FFF2-40B4-BE49-F238E27FC236}">
              <a16:creationId xmlns:a16="http://schemas.microsoft.com/office/drawing/2014/main" id="{51568AF3-3188-4129-A0E3-6EC22CBC7F3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5" name="Text Box 17">
          <a:extLst>
            <a:ext uri="{FF2B5EF4-FFF2-40B4-BE49-F238E27FC236}">
              <a16:creationId xmlns:a16="http://schemas.microsoft.com/office/drawing/2014/main" id="{6E445375-B441-4D03-AC92-7DCEDE368E8E}"/>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6" name="Text Box 18">
          <a:extLst>
            <a:ext uri="{FF2B5EF4-FFF2-40B4-BE49-F238E27FC236}">
              <a16:creationId xmlns:a16="http://schemas.microsoft.com/office/drawing/2014/main" id="{8F14D1EE-71FE-48E9-9F7A-FCE1492A50BF}"/>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7" name="Text Box 19">
          <a:extLst>
            <a:ext uri="{FF2B5EF4-FFF2-40B4-BE49-F238E27FC236}">
              <a16:creationId xmlns:a16="http://schemas.microsoft.com/office/drawing/2014/main" id="{9A25878F-618B-482F-9751-58CA28AE2B9B}"/>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8" name="Text Box 16">
          <a:extLst>
            <a:ext uri="{FF2B5EF4-FFF2-40B4-BE49-F238E27FC236}">
              <a16:creationId xmlns:a16="http://schemas.microsoft.com/office/drawing/2014/main" id="{013CBD69-BC87-4410-80DE-B9562E224978}"/>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9" name="Text Box 17">
          <a:extLst>
            <a:ext uri="{FF2B5EF4-FFF2-40B4-BE49-F238E27FC236}">
              <a16:creationId xmlns:a16="http://schemas.microsoft.com/office/drawing/2014/main" id="{CF37DCE0-5F73-489F-B634-B8633495E492}"/>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90" name="Text Box 18">
          <a:extLst>
            <a:ext uri="{FF2B5EF4-FFF2-40B4-BE49-F238E27FC236}">
              <a16:creationId xmlns:a16="http://schemas.microsoft.com/office/drawing/2014/main" id="{05B7C6EF-76DF-49F0-B4CA-AF3F08DA10B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291" name="Text Box 15">
          <a:extLst>
            <a:ext uri="{FF2B5EF4-FFF2-40B4-BE49-F238E27FC236}">
              <a16:creationId xmlns:a16="http://schemas.microsoft.com/office/drawing/2014/main" id="{6B720763-E3B9-4687-990F-1D527992EAF0}"/>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2" name="Text Box 16">
          <a:extLst>
            <a:ext uri="{FF2B5EF4-FFF2-40B4-BE49-F238E27FC236}">
              <a16:creationId xmlns:a16="http://schemas.microsoft.com/office/drawing/2014/main" id="{41ABC28D-A205-4184-BA9D-8353078BBC8A}"/>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3" name="Text Box 17">
          <a:extLst>
            <a:ext uri="{FF2B5EF4-FFF2-40B4-BE49-F238E27FC236}">
              <a16:creationId xmlns:a16="http://schemas.microsoft.com/office/drawing/2014/main" id="{610B0D62-18A3-4EB3-8B5E-071383D1C18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4" name="Text Box 18">
          <a:extLst>
            <a:ext uri="{FF2B5EF4-FFF2-40B4-BE49-F238E27FC236}">
              <a16:creationId xmlns:a16="http://schemas.microsoft.com/office/drawing/2014/main" id="{58454BC1-4476-4C03-A498-57AFE020B405}"/>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5" name="Text Box 19">
          <a:extLst>
            <a:ext uri="{FF2B5EF4-FFF2-40B4-BE49-F238E27FC236}">
              <a16:creationId xmlns:a16="http://schemas.microsoft.com/office/drawing/2014/main" id="{900E0D3D-0FEF-4C6E-9FDA-E434385A656E}"/>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6" name="Text Box 16">
          <a:extLst>
            <a:ext uri="{FF2B5EF4-FFF2-40B4-BE49-F238E27FC236}">
              <a16:creationId xmlns:a16="http://schemas.microsoft.com/office/drawing/2014/main" id="{B431A9E8-8A35-4076-99F7-B99A91557CF8}"/>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7" name="Text Box 17">
          <a:extLst>
            <a:ext uri="{FF2B5EF4-FFF2-40B4-BE49-F238E27FC236}">
              <a16:creationId xmlns:a16="http://schemas.microsoft.com/office/drawing/2014/main" id="{F4A2EA4F-AF03-4851-8318-C71340A50E3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8" name="Text Box 18">
          <a:extLst>
            <a:ext uri="{FF2B5EF4-FFF2-40B4-BE49-F238E27FC236}">
              <a16:creationId xmlns:a16="http://schemas.microsoft.com/office/drawing/2014/main" id="{F60DAE4D-5DC1-4231-9253-E40EB917CFE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9" name="Text Box 19">
          <a:extLst>
            <a:ext uri="{FF2B5EF4-FFF2-40B4-BE49-F238E27FC236}">
              <a16:creationId xmlns:a16="http://schemas.microsoft.com/office/drawing/2014/main" id="{26AC9BE9-3C2B-4574-9EA3-7ED96DFCF63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0" name="Text Box 16">
          <a:extLst>
            <a:ext uri="{FF2B5EF4-FFF2-40B4-BE49-F238E27FC236}">
              <a16:creationId xmlns:a16="http://schemas.microsoft.com/office/drawing/2014/main" id="{02A03E94-BFCE-42EB-B732-563072FD8595}"/>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1" name="Text Box 17">
          <a:extLst>
            <a:ext uri="{FF2B5EF4-FFF2-40B4-BE49-F238E27FC236}">
              <a16:creationId xmlns:a16="http://schemas.microsoft.com/office/drawing/2014/main" id="{ADDE6CEA-32FF-478D-BC7E-41A6038C33B2}"/>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2" name="Text Box 18">
          <a:extLst>
            <a:ext uri="{FF2B5EF4-FFF2-40B4-BE49-F238E27FC236}">
              <a16:creationId xmlns:a16="http://schemas.microsoft.com/office/drawing/2014/main" id="{E009B263-75B2-4CD0-96FF-33B3BA28A0B2}"/>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3" name="Text Box 19">
          <a:extLst>
            <a:ext uri="{FF2B5EF4-FFF2-40B4-BE49-F238E27FC236}">
              <a16:creationId xmlns:a16="http://schemas.microsoft.com/office/drawing/2014/main" id="{2CCAB635-35BC-4F20-8AAC-DBD9BCFC47F2}"/>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04" name="Text Box 15">
          <a:extLst>
            <a:ext uri="{FF2B5EF4-FFF2-40B4-BE49-F238E27FC236}">
              <a16:creationId xmlns:a16="http://schemas.microsoft.com/office/drawing/2014/main" id="{AF4FDB0E-BA26-4F5D-8B70-E463FA08277A}"/>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5" name="Text Box 16">
          <a:extLst>
            <a:ext uri="{FF2B5EF4-FFF2-40B4-BE49-F238E27FC236}">
              <a16:creationId xmlns:a16="http://schemas.microsoft.com/office/drawing/2014/main" id="{3E5F6B04-43B0-43DA-895B-5B79C53F8BC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6" name="Text Box 17">
          <a:extLst>
            <a:ext uri="{FF2B5EF4-FFF2-40B4-BE49-F238E27FC236}">
              <a16:creationId xmlns:a16="http://schemas.microsoft.com/office/drawing/2014/main" id="{18FBFFE7-4D10-4EB1-A8A0-1C958AD4567E}"/>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7" name="Text Box 18">
          <a:extLst>
            <a:ext uri="{FF2B5EF4-FFF2-40B4-BE49-F238E27FC236}">
              <a16:creationId xmlns:a16="http://schemas.microsoft.com/office/drawing/2014/main" id="{B0BEEC16-A74B-43E9-9332-9E90E847A48C}"/>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8" name="Text Box 19">
          <a:extLst>
            <a:ext uri="{FF2B5EF4-FFF2-40B4-BE49-F238E27FC236}">
              <a16:creationId xmlns:a16="http://schemas.microsoft.com/office/drawing/2014/main" id="{1F0646AD-AFB3-40FA-89D9-7A93C05CA85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309" name="Text Box 16">
          <a:extLst>
            <a:ext uri="{FF2B5EF4-FFF2-40B4-BE49-F238E27FC236}">
              <a16:creationId xmlns:a16="http://schemas.microsoft.com/office/drawing/2014/main" id="{950C68CA-F1EF-4A83-9E98-848CC15E876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310" name="Text Box 17">
          <a:extLst>
            <a:ext uri="{FF2B5EF4-FFF2-40B4-BE49-F238E27FC236}">
              <a16:creationId xmlns:a16="http://schemas.microsoft.com/office/drawing/2014/main" id="{EF2E48B6-33EA-420F-8227-38D887A2D2CD}"/>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15875</xdr:rowOff>
    </xdr:from>
    <xdr:ext cx="95250" cy="171450"/>
    <xdr:sp macro="" textlink="">
      <xdr:nvSpPr>
        <xdr:cNvPr id="3311" name="Text Box 18">
          <a:extLst>
            <a:ext uri="{FF2B5EF4-FFF2-40B4-BE49-F238E27FC236}">
              <a16:creationId xmlns:a16="http://schemas.microsoft.com/office/drawing/2014/main" id="{7A83F59F-6625-4D08-86F0-9540F9F4442A}"/>
            </a:ext>
          </a:extLst>
        </xdr:cNvPr>
        <xdr:cNvSpPr txBox="1">
          <a:spLocks noChangeArrowheads="1"/>
        </xdr:cNvSpPr>
      </xdr:nvSpPr>
      <xdr:spPr bwMode="auto">
        <a:xfrm>
          <a:off x="14355762" y="43268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2" name="Text Box 16">
          <a:extLst>
            <a:ext uri="{FF2B5EF4-FFF2-40B4-BE49-F238E27FC236}">
              <a16:creationId xmlns:a16="http://schemas.microsoft.com/office/drawing/2014/main" id="{9D72B5D7-2E25-4CC2-8740-76805B237CE4}"/>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3" name="Text Box 17">
          <a:extLst>
            <a:ext uri="{FF2B5EF4-FFF2-40B4-BE49-F238E27FC236}">
              <a16:creationId xmlns:a16="http://schemas.microsoft.com/office/drawing/2014/main" id="{51DB9FA0-03DC-470C-AC5D-096029EF11D3}"/>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4" name="Text Box 18">
          <a:extLst>
            <a:ext uri="{FF2B5EF4-FFF2-40B4-BE49-F238E27FC236}">
              <a16:creationId xmlns:a16="http://schemas.microsoft.com/office/drawing/2014/main" id="{EDCB4322-26E1-41F2-B9C8-3B1BC476511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5" name="Text Box 19">
          <a:extLst>
            <a:ext uri="{FF2B5EF4-FFF2-40B4-BE49-F238E27FC236}">
              <a16:creationId xmlns:a16="http://schemas.microsoft.com/office/drawing/2014/main" id="{49C34FCA-8157-42DA-8664-A229EDD5723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6" name="Text Box 16">
          <a:extLst>
            <a:ext uri="{FF2B5EF4-FFF2-40B4-BE49-F238E27FC236}">
              <a16:creationId xmlns:a16="http://schemas.microsoft.com/office/drawing/2014/main" id="{6B7A8381-4570-44CC-AC8F-6D6B2F529AE2}"/>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317" name="Text Box 15">
          <a:extLst>
            <a:ext uri="{FF2B5EF4-FFF2-40B4-BE49-F238E27FC236}">
              <a16:creationId xmlns:a16="http://schemas.microsoft.com/office/drawing/2014/main" id="{A2FC0ADA-7E56-4D5C-BB04-C3665336A02E}"/>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3318" name="Text Box 15">
          <a:extLst>
            <a:ext uri="{FF2B5EF4-FFF2-40B4-BE49-F238E27FC236}">
              <a16:creationId xmlns:a16="http://schemas.microsoft.com/office/drawing/2014/main" id="{0E5A224A-E301-4DC7-A262-FD4BF52A1DDD}"/>
            </a:ext>
          </a:extLst>
        </xdr:cNvPr>
        <xdr:cNvSpPr txBox="1">
          <a:spLocks noChangeArrowheads="1"/>
        </xdr:cNvSpPr>
      </xdr:nvSpPr>
      <xdr:spPr bwMode="auto">
        <a:xfrm>
          <a:off x="4743450" y="43624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3319" name="Text Box 15">
          <a:extLst>
            <a:ext uri="{FF2B5EF4-FFF2-40B4-BE49-F238E27FC236}">
              <a16:creationId xmlns:a16="http://schemas.microsoft.com/office/drawing/2014/main" id="{9968375F-A406-4DA9-B85B-5DEA66F4F32E}"/>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320" name="Text Box 15">
          <a:extLst>
            <a:ext uri="{FF2B5EF4-FFF2-40B4-BE49-F238E27FC236}">
              <a16:creationId xmlns:a16="http://schemas.microsoft.com/office/drawing/2014/main" id="{A8870916-D3EF-479F-9C14-DA04045F70CE}"/>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3321" name="Text Box 15">
          <a:extLst>
            <a:ext uri="{FF2B5EF4-FFF2-40B4-BE49-F238E27FC236}">
              <a16:creationId xmlns:a16="http://schemas.microsoft.com/office/drawing/2014/main" id="{BC467390-40F5-4CFD-B3F9-44197E72F03D}"/>
            </a:ext>
          </a:extLst>
        </xdr:cNvPr>
        <xdr:cNvSpPr txBox="1">
          <a:spLocks noChangeArrowheads="1"/>
        </xdr:cNvSpPr>
      </xdr:nvSpPr>
      <xdr:spPr bwMode="auto">
        <a:xfrm>
          <a:off x="474345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3322" name="Text Box 15">
          <a:extLst>
            <a:ext uri="{FF2B5EF4-FFF2-40B4-BE49-F238E27FC236}">
              <a16:creationId xmlns:a16="http://schemas.microsoft.com/office/drawing/2014/main" id="{C0AE841D-D537-4776-A64F-74143EDED961}"/>
            </a:ext>
          </a:extLst>
        </xdr:cNvPr>
        <xdr:cNvSpPr txBox="1">
          <a:spLocks noChangeArrowheads="1"/>
        </xdr:cNvSpPr>
      </xdr:nvSpPr>
      <xdr:spPr bwMode="auto">
        <a:xfrm>
          <a:off x="4743450" y="43624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323" name="Text Box 15">
          <a:extLst>
            <a:ext uri="{FF2B5EF4-FFF2-40B4-BE49-F238E27FC236}">
              <a16:creationId xmlns:a16="http://schemas.microsoft.com/office/drawing/2014/main" id="{8B20A365-B1EC-4759-9049-CF9E2EC37918}"/>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4" name="Text Box 16">
          <a:extLst>
            <a:ext uri="{FF2B5EF4-FFF2-40B4-BE49-F238E27FC236}">
              <a16:creationId xmlns:a16="http://schemas.microsoft.com/office/drawing/2014/main" id="{09873CB5-2200-4599-AF2C-D9B6D5E71C2B}"/>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5" name="Text Box 17">
          <a:extLst>
            <a:ext uri="{FF2B5EF4-FFF2-40B4-BE49-F238E27FC236}">
              <a16:creationId xmlns:a16="http://schemas.microsoft.com/office/drawing/2014/main" id="{1A47E661-8917-4C0B-B9FD-2D9E851E78F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6" name="Text Box 18">
          <a:extLst>
            <a:ext uri="{FF2B5EF4-FFF2-40B4-BE49-F238E27FC236}">
              <a16:creationId xmlns:a16="http://schemas.microsoft.com/office/drawing/2014/main" id="{57BDE389-FD0C-41B5-8C4F-76868D83B961}"/>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7" name="Text Box 19">
          <a:extLst>
            <a:ext uri="{FF2B5EF4-FFF2-40B4-BE49-F238E27FC236}">
              <a16:creationId xmlns:a16="http://schemas.microsoft.com/office/drawing/2014/main" id="{F4723367-B497-42D2-9E32-8455FBDA926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28" name="Text Box 16">
          <a:extLst>
            <a:ext uri="{FF2B5EF4-FFF2-40B4-BE49-F238E27FC236}">
              <a16:creationId xmlns:a16="http://schemas.microsoft.com/office/drawing/2014/main" id="{7C39CB52-B172-489E-BF4F-A1122ED5583E}"/>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29" name="Text Box 17">
          <a:extLst>
            <a:ext uri="{FF2B5EF4-FFF2-40B4-BE49-F238E27FC236}">
              <a16:creationId xmlns:a16="http://schemas.microsoft.com/office/drawing/2014/main" id="{35E83FDF-5467-4D0F-B653-C8E2EC0FD65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30" name="Text Box 18">
          <a:extLst>
            <a:ext uri="{FF2B5EF4-FFF2-40B4-BE49-F238E27FC236}">
              <a16:creationId xmlns:a16="http://schemas.microsoft.com/office/drawing/2014/main" id="{823FB0C1-E50C-4C0E-8062-A6215CCE6AA2}"/>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31" name="Text Box 19">
          <a:extLst>
            <a:ext uri="{FF2B5EF4-FFF2-40B4-BE49-F238E27FC236}">
              <a16:creationId xmlns:a16="http://schemas.microsoft.com/office/drawing/2014/main" id="{AEDE7B2C-DA0E-42D8-95E7-2F659792956B}"/>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2" name="Text Box 16">
          <a:extLst>
            <a:ext uri="{FF2B5EF4-FFF2-40B4-BE49-F238E27FC236}">
              <a16:creationId xmlns:a16="http://schemas.microsoft.com/office/drawing/2014/main" id="{9A2E00A5-8157-4386-B8DA-084DD84A90CF}"/>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3" name="Text Box 17">
          <a:extLst>
            <a:ext uri="{FF2B5EF4-FFF2-40B4-BE49-F238E27FC236}">
              <a16:creationId xmlns:a16="http://schemas.microsoft.com/office/drawing/2014/main" id="{47EBDD64-3F84-43B8-A695-B09298CF4A56}"/>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4" name="Text Box 18">
          <a:extLst>
            <a:ext uri="{FF2B5EF4-FFF2-40B4-BE49-F238E27FC236}">
              <a16:creationId xmlns:a16="http://schemas.microsoft.com/office/drawing/2014/main" id="{770EA109-AAEC-40D6-A771-CCAC62CF20CD}"/>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5" name="Text Box 19">
          <a:extLst>
            <a:ext uri="{FF2B5EF4-FFF2-40B4-BE49-F238E27FC236}">
              <a16:creationId xmlns:a16="http://schemas.microsoft.com/office/drawing/2014/main" id="{09A7F4AA-29FC-450E-B1E4-1A16411C09E6}"/>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36" name="Text Box 15">
          <a:extLst>
            <a:ext uri="{FF2B5EF4-FFF2-40B4-BE49-F238E27FC236}">
              <a16:creationId xmlns:a16="http://schemas.microsoft.com/office/drawing/2014/main" id="{634BF266-5D9B-43EB-B15C-60A08AB61CD1}"/>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7" name="Text Box 16">
          <a:extLst>
            <a:ext uri="{FF2B5EF4-FFF2-40B4-BE49-F238E27FC236}">
              <a16:creationId xmlns:a16="http://schemas.microsoft.com/office/drawing/2014/main" id="{9A9BD51D-FCA7-4C81-A3C4-4600CB92C09B}"/>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8" name="Text Box 17">
          <a:extLst>
            <a:ext uri="{FF2B5EF4-FFF2-40B4-BE49-F238E27FC236}">
              <a16:creationId xmlns:a16="http://schemas.microsoft.com/office/drawing/2014/main" id="{5B0229A8-6FE8-454C-A6D0-A2C65FA8A1D1}"/>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9" name="Text Box 18">
          <a:extLst>
            <a:ext uri="{FF2B5EF4-FFF2-40B4-BE49-F238E27FC236}">
              <a16:creationId xmlns:a16="http://schemas.microsoft.com/office/drawing/2014/main" id="{8D15F4D2-A545-48EC-A2C0-FFCE89DADD69}"/>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40" name="Text Box 19">
          <a:extLst>
            <a:ext uri="{FF2B5EF4-FFF2-40B4-BE49-F238E27FC236}">
              <a16:creationId xmlns:a16="http://schemas.microsoft.com/office/drawing/2014/main" id="{950E20B7-6600-453A-9B4C-223A8DD4847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1" name="Text Box 16">
          <a:extLst>
            <a:ext uri="{FF2B5EF4-FFF2-40B4-BE49-F238E27FC236}">
              <a16:creationId xmlns:a16="http://schemas.microsoft.com/office/drawing/2014/main" id="{2735E171-F0B0-4733-819C-4E0ED94824E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2" name="Text Box 17">
          <a:extLst>
            <a:ext uri="{FF2B5EF4-FFF2-40B4-BE49-F238E27FC236}">
              <a16:creationId xmlns:a16="http://schemas.microsoft.com/office/drawing/2014/main" id="{C9796606-8ED1-433B-BDFC-8153A5AAE177}"/>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3" name="Text Box 18">
          <a:extLst>
            <a:ext uri="{FF2B5EF4-FFF2-40B4-BE49-F238E27FC236}">
              <a16:creationId xmlns:a16="http://schemas.microsoft.com/office/drawing/2014/main" id="{17F577CE-E278-4F72-BB60-3570645C3984}"/>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4" name="Text Box 16">
          <a:extLst>
            <a:ext uri="{FF2B5EF4-FFF2-40B4-BE49-F238E27FC236}">
              <a16:creationId xmlns:a16="http://schemas.microsoft.com/office/drawing/2014/main" id="{398A6E70-E45A-4867-BDB9-589F78444F2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5" name="Text Box 17">
          <a:extLst>
            <a:ext uri="{FF2B5EF4-FFF2-40B4-BE49-F238E27FC236}">
              <a16:creationId xmlns:a16="http://schemas.microsoft.com/office/drawing/2014/main" id="{FD263D11-6B8E-4CB9-979A-493FF8108B3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6" name="Text Box 18">
          <a:extLst>
            <a:ext uri="{FF2B5EF4-FFF2-40B4-BE49-F238E27FC236}">
              <a16:creationId xmlns:a16="http://schemas.microsoft.com/office/drawing/2014/main" id="{3B7A8E4C-308D-485A-B104-CEE3C334E4D6}"/>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7" name="Text Box 19">
          <a:extLst>
            <a:ext uri="{FF2B5EF4-FFF2-40B4-BE49-F238E27FC236}">
              <a16:creationId xmlns:a16="http://schemas.microsoft.com/office/drawing/2014/main" id="{CF103E99-95B1-4AB6-97A4-844D7BD99F96}"/>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8" name="Text Box 16">
          <a:extLst>
            <a:ext uri="{FF2B5EF4-FFF2-40B4-BE49-F238E27FC236}">
              <a16:creationId xmlns:a16="http://schemas.microsoft.com/office/drawing/2014/main" id="{19C4ECD9-0242-4F5C-AEE6-FE7DF7F990A8}"/>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9" name="Text Box 17">
          <a:extLst>
            <a:ext uri="{FF2B5EF4-FFF2-40B4-BE49-F238E27FC236}">
              <a16:creationId xmlns:a16="http://schemas.microsoft.com/office/drawing/2014/main" id="{BFA108DA-5354-46CB-828B-ABF9FA1C5FAA}"/>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50" name="Text Box 18">
          <a:extLst>
            <a:ext uri="{FF2B5EF4-FFF2-40B4-BE49-F238E27FC236}">
              <a16:creationId xmlns:a16="http://schemas.microsoft.com/office/drawing/2014/main" id="{A53AD0D8-5392-4DBB-881D-28F8AF0DB8A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51" name="Text Box 19">
          <a:extLst>
            <a:ext uri="{FF2B5EF4-FFF2-40B4-BE49-F238E27FC236}">
              <a16:creationId xmlns:a16="http://schemas.microsoft.com/office/drawing/2014/main" id="{093CDD36-8F0F-4186-9BB7-ABCF8468AE2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3352" name="Text Box 15">
          <a:extLst>
            <a:ext uri="{FF2B5EF4-FFF2-40B4-BE49-F238E27FC236}">
              <a16:creationId xmlns:a16="http://schemas.microsoft.com/office/drawing/2014/main" id="{07702288-91EF-4EB2-976F-110F44E97F18}"/>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353" name="Text Box 15">
          <a:extLst>
            <a:ext uri="{FF2B5EF4-FFF2-40B4-BE49-F238E27FC236}">
              <a16:creationId xmlns:a16="http://schemas.microsoft.com/office/drawing/2014/main" id="{EE08BF40-EBDB-4D45-AC8F-C0E204C5CD06}"/>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213632"/>
    <xdr:sp macro="" textlink="">
      <xdr:nvSpPr>
        <xdr:cNvPr id="3354" name="Text Box 15">
          <a:extLst>
            <a:ext uri="{FF2B5EF4-FFF2-40B4-BE49-F238E27FC236}">
              <a16:creationId xmlns:a16="http://schemas.microsoft.com/office/drawing/2014/main" id="{B0B05D13-7366-44C9-B30A-14FF3B89AA0C}"/>
            </a:ext>
          </a:extLst>
        </xdr:cNvPr>
        <xdr:cNvSpPr txBox="1">
          <a:spLocks noChangeArrowheads="1"/>
        </xdr:cNvSpPr>
      </xdr:nvSpPr>
      <xdr:spPr bwMode="auto">
        <a:xfrm>
          <a:off x="1436370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5" name="Text Box 16">
          <a:extLst>
            <a:ext uri="{FF2B5EF4-FFF2-40B4-BE49-F238E27FC236}">
              <a16:creationId xmlns:a16="http://schemas.microsoft.com/office/drawing/2014/main" id="{F902A401-7633-4416-AA8B-F302749177C1}"/>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6" name="Text Box 17">
          <a:extLst>
            <a:ext uri="{FF2B5EF4-FFF2-40B4-BE49-F238E27FC236}">
              <a16:creationId xmlns:a16="http://schemas.microsoft.com/office/drawing/2014/main" id="{6D6E3268-C731-4C90-A407-A2FFA6F0105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7" name="Text Box 18">
          <a:extLst>
            <a:ext uri="{FF2B5EF4-FFF2-40B4-BE49-F238E27FC236}">
              <a16:creationId xmlns:a16="http://schemas.microsoft.com/office/drawing/2014/main" id="{DD740710-DB5D-4735-978E-C45F46AB234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8" name="Text Box 19">
          <a:extLst>
            <a:ext uri="{FF2B5EF4-FFF2-40B4-BE49-F238E27FC236}">
              <a16:creationId xmlns:a16="http://schemas.microsoft.com/office/drawing/2014/main" id="{B7F7FB53-7598-4506-96B7-8E4400DC551B}"/>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59" name="Text Box 16">
          <a:extLst>
            <a:ext uri="{FF2B5EF4-FFF2-40B4-BE49-F238E27FC236}">
              <a16:creationId xmlns:a16="http://schemas.microsoft.com/office/drawing/2014/main" id="{63D02831-E5A3-4325-9109-D7DEB8B239FB}"/>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0" name="Text Box 17">
          <a:extLst>
            <a:ext uri="{FF2B5EF4-FFF2-40B4-BE49-F238E27FC236}">
              <a16:creationId xmlns:a16="http://schemas.microsoft.com/office/drawing/2014/main" id="{F32A4474-FD51-431E-AAC4-969F4E6FD916}"/>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1" name="Text Box 18">
          <a:extLst>
            <a:ext uri="{FF2B5EF4-FFF2-40B4-BE49-F238E27FC236}">
              <a16:creationId xmlns:a16="http://schemas.microsoft.com/office/drawing/2014/main" id="{90D84555-8930-4513-AE05-FFD8CFFDEDBF}"/>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2" name="Text Box 19">
          <a:extLst>
            <a:ext uri="{FF2B5EF4-FFF2-40B4-BE49-F238E27FC236}">
              <a16:creationId xmlns:a16="http://schemas.microsoft.com/office/drawing/2014/main" id="{354759F1-6258-47AB-9BFD-14635BD89FC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3" name="Text Box 16">
          <a:extLst>
            <a:ext uri="{FF2B5EF4-FFF2-40B4-BE49-F238E27FC236}">
              <a16:creationId xmlns:a16="http://schemas.microsoft.com/office/drawing/2014/main" id="{72F2A3F2-8BC8-4F90-92F7-CD08BD3FDB3D}"/>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4" name="Text Box 17">
          <a:extLst>
            <a:ext uri="{FF2B5EF4-FFF2-40B4-BE49-F238E27FC236}">
              <a16:creationId xmlns:a16="http://schemas.microsoft.com/office/drawing/2014/main" id="{2E4CBB73-AAD8-4827-B4C4-98E770C4467C}"/>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5" name="Text Box 18">
          <a:extLst>
            <a:ext uri="{FF2B5EF4-FFF2-40B4-BE49-F238E27FC236}">
              <a16:creationId xmlns:a16="http://schemas.microsoft.com/office/drawing/2014/main" id="{9F484F29-818A-45F9-8891-1882AFA30A07}"/>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6" name="Text Box 19">
          <a:extLst>
            <a:ext uri="{FF2B5EF4-FFF2-40B4-BE49-F238E27FC236}">
              <a16:creationId xmlns:a16="http://schemas.microsoft.com/office/drawing/2014/main" id="{8C36EA5F-5C69-4735-8D6E-6447FA1ED2FB}"/>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67" name="Text Box 15">
          <a:extLst>
            <a:ext uri="{FF2B5EF4-FFF2-40B4-BE49-F238E27FC236}">
              <a16:creationId xmlns:a16="http://schemas.microsoft.com/office/drawing/2014/main" id="{14CC8535-0D80-4175-9C27-98E4822DA7AF}"/>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68" name="Text Box 16">
          <a:extLst>
            <a:ext uri="{FF2B5EF4-FFF2-40B4-BE49-F238E27FC236}">
              <a16:creationId xmlns:a16="http://schemas.microsoft.com/office/drawing/2014/main" id="{C678A077-1CCF-4DEB-B0EF-59FDD02D2114}"/>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69" name="Text Box 17">
          <a:extLst>
            <a:ext uri="{FF2B5EF4-FFF2-40B4-BE49-F238E27FC236}">
              <a16:creationId xmlns:a16="http://schemas.microsoft.com/office/drawing/2014/main" id="{0502BFD4-D2E4-4295-9197-341C08DE86C9}"/>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70" name="Text Box 18">
          <a:extLst>
            <a:ext uri="{FF2B5EF4-FFF2-40B4-BE49-F238E27FC236}">
              <a16:creationId xmlns:a16="http://schemas.microsoft.com/office/drawing/2014/main" id="{CFBD89E8-A9F3-4945-A0F3-5ADEE065268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71" name="Text Box 19">
          <a:extLst>
            <a:ext uri="{FF2B5EF4-FFF2-40B4-BE49-F238E27FC236}">
              <a16:creationId xmlns:a16="http://schemas.microsoft.com/office/drawing/2014/main" id="{835776EB-ED50-4FB1-8FBE-C5061A1096DD}"/>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106</xdr:row>
      <xdr:rowOff>504825</xdr:rowOff>
    </xdr:from>
    <xdr:ext cx="95250" cy="442269"/>
    <xdr:sp macro="" textlink="">
      <xdr:nvSpPr>
        <xdr:cNvPr id="3372" name="Text Box 15">
          <a:extLst>
            <a:ext uri="{FF2B5EF4-FFF2-40B4-BE49-F238E27FC236}">
              <a16:creationId xmlns:a16="http://schemas.microsoft.com/office/drawing/2014/main" id="{C1471486-BB55-49AE-9CE4-1C4869741112}"/>
            </a:ext>
          </a:extLst>
        </xdr:cNvPr>
        <xdr:cNvSpPr txBox="1">
          <a:spLocks noChangeArrowheads="1"/>
        </xdr:cNvSpPr>
      </xdr:nvSpPr>
      <xdr:spPr bwMode="auto">
        <a:xfrm>
          <a:off x="14363700" y="45110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3" name="Text Box 16">
          <a:extLst>
            <a:ext uri="{FF2B5EF4-FFF2-40B4-BE49-F238E27FC236}">
              <a16:creationId xmlns:a16="http://schemas.microsoft.com/office/drawing/2014/main" id="{97138209-00FA-40DA-B680-693A3E00AA8A}"/>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4" name="Text Box 17">
          <a:extLst>
            <a:ext uri="{FF2B5EF4-FFF2-40B4-BE49-F238E27FC236}">
              <a16:creationId xmlns:a16="http://schemas.microsoft.com/office/drawing/2014/main" id="{AE01519F-0B21-4DB8-BF51-90089BF895D2}"/>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5" name="Text Box 18">
          <a:extLst>
            <a:ext uri="{FF2B5EF4-FFF2-40B4-BE49-F238E27FC236}">
              <a16:creationId xmlns:a16="http://schemas.microsoft.com/office/drawing/2014/main" id="{485E5390-688E-47B0-8285-DA81B1CD3D75}"/>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6" name="Text Box 16">
          <a:extLst>
            <a:ext uri="{FF2B5EF4-FFF2-40B4-BE49-F238E27FC236}">
              <a16:creationId xmlns:a16="http://schemas.microsoft.com/office/drawing/2014/main" id="{C129A8A0-991D-4932-8184-CFE978C248AF}"/>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7" name="Text Box 17">
          <a:extLst>
            <a:ext uri="{FF2B5EF4-FFF2-40B4-BE49-F238E27FC236}">
              <a16:creationId xmlns:a16="http://schemas.microsoft.com/office/drawing/2014/main" id="{82659337-253A-4308-B60D-B8DAB2B89F7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8" name="Text Box 18">
          <a:extLst>
            <a:ext uri="{FF2B5EF4-FFF2-40B4-BE49-F238E27FC236}">
              <a16:creationId xmlns:a16="http://schemas.microsoft.com/office/drawing/2014/main" id="{1D3AEBD0-B597-4F1B-8F0C-8E425FDA237F}"/>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9" name="Text Box 19">
          <a:extLst>
            <a:ext uri="{FF2B5EF4-FFF2-40B4-BE49-F238E27FC236}">
              <a16:creationId xmlns:a16="http://schemas.microsoft.com/office/drawing/2014/main" id="{C9D5DEF2-DB5E-421F-A7F2-921F9301F40E}"/>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0" name="Text Box 16">
          <a:extLst>
            <a:ext uri="{FF2B5EF4-FFF2-40B4-BE49-F238E27FC236}">
              <a16:creationId xmlns:a16="http://schemas.microsoft.com/office/drawing/2014/main" id="{496865A5-F942-4E65-81B4-1676145F38D3}"/>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1" name="Text Box 17">
          <a:extLst>
            <a:ext uri="{FF2B5EF4-FFF2-40B4-BE49-F238E27FC236}">
              <a16:creationId xmlns:a16="http://schemas.microsoft.com/office/drawing/2014/main" id="{DA830C34-5433-48B7-A6AA-21C90542EF9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2" name="Text Box 18">
          <a:extLst>
            <a:ext uri="{FF2B5EF4-FFF2-40B4-BE49-F238E27FC236}">
              <a16:creationId xmlns:a16="http://schemas.microsoft.com/office/drawing/2014/main" id="{5E5EAD0F-69DE-480B-B429-41C0DF68623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383" name="Text Box 15">
          <a:extLst>
            <a:ext uri="{FF2B5EF4-FFF2-40B4-BE49-F238E27FC236}">
              <a16:creationId xmlns:a16="http://schemas.microsoft.com/office/drawing/2014/main" id="{8C000773-CDEF-4025-84A7-B7CDEBA828B7}"/>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4" name="Text Box 16">
          <a:extLst>
            <a:ext uri="{FF2B5EF4-FFF2-40B4-BE49-F238E27FC236}">
              <a16:creationId xmlns:a16="http://schemas.microsoft.com/office/drawing/2014/main" id="{4EFB588E-BC20-4847-AFF1-9A8AFCF76DC6}"/>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5" name="Text Box 17">
          <a:extLst>
            <a:ext uri="{FF2B5EF4-FFF2-40B4-BE49-F238E27FC236}">
              <a16:creationId xmlns:a16="http://schemas.microsoft.com/office/drawing/2014/main" id="{451CFC75-B520-474E-B1B4-F8F0F00EBF7F}"/>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6" name="Text Box 18">
          <a:extLst>
            <a:ext uri="{FF2B5EF4-FFF2-40B4-BE49-F238E27FC236}">
              <a16:creationId xmlns:a16="http://schemas.microsoft.com/office/drawing/2014/main" id="{AE41B854-A6E9-4DCB-B295-C42E6814B6FE}"/>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7" name="Text Box 19">
          <a:extLst>
            <a:ext uri="{FF2B5EF4-FFF2-40B4-BE49-F238E27FC236}">
              <a16:creationId xmlns:a16="http://schemas.microsoft.com/office/drawing/2014/main" id="{D085538E-B114-47ED-9D39-359B1962D915}"/>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88" name="Text Box 16">
          <a:extLst>
            <a:ext uri="{FF2B5EF4-FFF2-40B4-BE49-F238E27FC236}">
              <a16:creationId xmlns:a16="http://schemas.microsoft.com/office/drawing/2014/main" id="{0C5A0E36-3F2C-4EE2-AD8B-C37C22F9339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89" name="Text Box 17">
          <a:extLst>
            <a:ext uri="{FF2B5EF4-FFF2-40B4-BE49-F238E27FC236}">
              <a16:creationId xmlns:a16="http://schemas.microsoft.com/office/drawing/2014/main" id="{3BA49035-A1A4-417E-A639-79B7FB57FC53}"/>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90" name="Text Box 18">
          <a:extLst>
            <a:ext uri="{FF2B5EF4-FFF2-40B4-BE49-F238E27FC236}">
              <a16:creationId xmlns:a16="http://schemas.microsoft.com/office/drawing/2014/main" id="{14534C0A-85DD-4338-B216-A8C167B5E0FA}"/>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91" name="Text Box 19">
          <a:extLst>
            <a:ext uri="{FF2B5EF4-FFF2-40B4-BE49-F238E27FC236}">
              <a16:creationId xmlns:a16="http://schemas.microsoft.com/office/drawing/2014/main" id="{0BF1713D-017C-432B-8B04-FA22CB2628B8}"/>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2" name="Text Box 16">
          <a:extLst>
            <a:ext uri="{FF2B5EF4-FFF2-40B4-BE49-F238E27FC236}">
              <a16:creationId xmlns:a16="http://schemas.microsoft.com/office/drawing/2014/main" id="{4A510153-0B73-4F03-8A37-FB02AF5F0E38}"/>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3" name="Text Box 17">
          <a:extLst>
            <a:ext uri="{FF2B5EF4-FFF2-40B4-BE49-F238E27FC236}">
              <a16:creationId xmlns:a16="http://schemas.microsoft.com/office/drawing/2014/main" id="{79D3C026-DEBB-4F25-A178-455916660B79}"/>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4" name="Text Box 18">
          <a:extLst>
            <a:ext uri="{FF2B5EF4-FFF2-40B4-BE49-F238E27FC236}">
              <a16:creationId xmlns:a16="http://schemas.microsoft.com/office/drawing/2014/main" id="{40F8C1B2-4BD5-4BA3-904F-2838A340E448}"/>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5" name="Text Box 19">
          <a:extLst>
            <a:ext uri="{FF2B5EF4-FFF2-40B4-BE49-F238E27FC236}">
              <a16:creationId xmlns:a16="http://schemas.microsoft.com/office/drawing/2014/main" id="{1D923368-E222-46C6-A0E1-7E99CB0194BF}"/>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96" name="Text Box 15">
          <a:extLst>
            <a:ext uri="{FF2B5EF4-FFF2-40B4-BE49-F238E27FC236}">
              <a16:creationId xmlns:a16="http://schemas.microsoft.com/office/drawing/2014/main" id="{F6063EFC-A55A-4060-9A2B-19CBD14BAAF6}"/>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7" name="Text Box 16">
          <a:extLst>
            <a:ext uri="{FF2B5EF4-FFF2-40B4-BE49-F238E27FC236}">
              <a16:creationId xmlns:a16="http://schemas.microsoft.com/office/drawing/2014/main" id="{900B1B19-EF2B-4FFD-BF2E-953F3D358A13}"/>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8" name="Text Box 17">
          <a:extLst>
            <a:ext uri="{FF2B5EF4-FFF2-40B4-BE49-F238E27FC236}">
              <a16:creationId xmlns:a16="http://schemas.microsoft.com/office/drawing/2014/main" id="{1C7C8575-C3BF-4977-AA8C-D0820F13E0F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9" name="Text Box 18">
          <a:extLst>
            <a:ext uri="{FF2B5EF4-FFF2-40B4-BE49-F238E27FC236}">
              <a16:creationId xmlns:a16="http://schemas.microsoft.com/office/drawing/2014/main" id="{AE9AAF54-A060-44CB-A805-29373D2777AE}"/>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00" name="Text Box 19">
          <a:extLst>
            <a:ext uri="{FF2B5EF4-FFF2-40B4-BE49-F238E27FC236}">
              <a16:creationId xmlns:a16="http://schemas.microsoft.com/office/drawing/2014/main" id="{893F3493-26D2-4A48-8525-F55AB4449734}"/>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401" name="Text Box 16">
          <a:extLst>
            <a:ext uri="{FF2B5EF4-FFF2-40B4-BE49-F238E27FC236}">
              <a16:creationId xmlns:a16="http://schemas.microsoft.com/office/drawing/2014/main" id="{DB4DEE68-894F-4DAC-AA9E-A2B5E69067A9}"/>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402" name="Text Box 17">
          <a:extLst>
            <a:ext uri="{FF2B5EF4-FFF2-40B4-BE49-F238E27FC236}">
              <a16:creationId xmlns:a16="http://schemas.microsoft.com/office/drawing/2014/main" id="{1C1C1146-C902-4072-BE2D-BCE7B0CB8D87}"/>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15875</xdr:rowOff>
    </xdr:from>
    <xdr:ext cx="95250" cy="171450"/>
    <xdr:sp macro="" textlink="">
      <xdr:nvSpPr>
        <xdr:cNvPr id="3403" name="Text Box 18">
          <a:extLst>
            <a:ext uri="{FF2B5EF4-FFF2-40B4-BE49-F238E27FC236}">
              <a16:creationId xmlns:a16="http://schemas.microsoft.com/office/drawing/2014/main" id="{65BA60C7-1534-42F8-B990-CA6869D8D7CF}"/>
            </a:ext>
          </a:extLst>
        </xdr:cNvPr>
        <xdr:cNvSpPr txBox="1">
          <a:spLocks noChangeArrowheads="1"/>
        </xdr:cNvSpPr>
      </xdr:nvSpPr>
      <xdr:spPr bwMode="auto">
        <a:xfrm>
          <a:off x="14355762" y="45497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4" name="Text Box 16">
          <a:extLst>
            <a:ext uri="{FF2B5EF4-FFF2-40B4-BE49-F238E27FC236}">
              <a16:creationId xmlns:a16="http://schemas.microsoft.com/office/drawing/2014/main" id="{23BC09CF-3512-4367-96C0-65CF723DF3F6}"/>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5" name="Text Box 17">
          <a:extLst>
            <a:ext uri="{FF2B5EF4-FFF2-40B4-BE49-F238E27FC236}">
              <a16:creationId xmlns:a16="http://schemas.microsoft.com/office/drawing/2014/main" id="{EC8EE57F-94C6-49BE-8554-72FD25A2AFD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6" name="Text Box 18">
          <a:extLst>
            <a:ext uri="{FF2B5EF4-FFF2-40B4-BE49-F238E27FC236}">
              <a16:creationId xmlns:a16="http://schemas.microsoft.com/office/drawing/2014/main" id="{C4171621-C0BA-4AE5-949D-08F180B8A10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7" name="Text Box 19">
          <a:extLst>
            <a:ext uri="{FF2B5EF4-FFF2-40B4-BE49-F238E27FC236}">
              <a16:creationId xmlns:a16="http://schemas.microsoft.com/office/drawing/2014/main" id="{2C6B5C3A-796F-43A0-BB06-848103D24429}"/>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8" name="Text Box 16">
          <a:extLst>
            <a:ext uri="{FF2B5EF4-FFF2-40B4-BE49-F238E27FC236}">
              <a16:creationId xmlns:a16="http://schemas.microsoft.com/office/drawing/2014/main" id="{2D5EBFE3-208A-4B48-AE02-D9E93FC0C548}"/>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409" name="Text Box 15">
          <a:extLst>
            <a:ext uri="{FF2B5EF4-FFF2-40B4-BE49-F238E27FC236}">
              <a16:creationId xmlns:a16="http://schemas.microsoft.com/office/drawing/2014/main" id="{FE9AA043-D289-497C-A3E4-331C9BC89F65}"/>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3410" name="Text Box 15">
          <a:extLst>
            <a:ext uri="{FF2B5EF4-FFF2-40B4-BE49-F238E27FC236}">
              <a16:creationId xmlns:a16="http://schemas.microsoft.com/office/drawing/2014/main" id="{2DB51EF9-7871-4617-87CB-C2ABF313EACD}"/>
            </a:ext>
          </a:extLst>
        </xdr:cNvPr>
        <xdr:cNvSpPr txBox="1">
          <a:spLocks noChangeArrowheads="1"/>
        </xdr:cNvSpPr>
      </xdr:nvSpPr>
      <xdr:spPr bwMode="auto">
        <a:xfrm>
          <a:off x="4743450" y="45853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3411" name="Text Box 15">
          <a:extLst>
            <a:ext uri="{FF2B5EF4-FFF2-40B4-BE49-F238E27FC236}">
              <a16:creationId xmlns:a16="http://schemas.microsoft.com/office/drawing/2014/main" id="{0CFDD63C-C52D-4C17-B01E-5557D75C254E}"/>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412" name="Text Box 15">
          <a:extLst>
            <a:ext uri="{FF2B5EF4-FFF2-40B4-BE49-F238E27FC236}">
              <a16:creationId xmlns:a16="http://schemas.microsoft.com/office/drawing/2014/main" id="{C1814A64-2657-4D5D-88CC-EC59524C17B9}"/>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413" name="Text Box 15">
          <a:extLst>
            <a:ext uri="{FF2B5EF4-FFF2-40B4-BE49-F238E27FC236}">
              <a16:creationId xmlns:a16="http://schemas.microsoft.com/office/drawing/2014/main" id="{CC50D8F6-283B-486B-9ACB-C6C6EEF57E39}"/>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414" name="Text Box 15">
          <a:extLst>
            <a:ext uri="{FF2B5EF4-FFF2-40B4-BE49-F238E27FC236}">
              <a16:creationId xmlns:a16="http://schemas.microsoft.com/office/drawing/2014/main" id="{97525407-1D47-4EC2-8F49-F16842720627}"/>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415" name="Text Box 15">
          <a:extLst>
            <a:ext uri="{FF2B5EF4-FFF2-40B4-BE49-F238E27FC236}">
              <a16:creationId xmlns:a16="http://schemas.microsoft.com/office/drawing/2014/main" id="{2E92C683-58BB-4D09-88D4-70AB02DA97CA}"/>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6" name="Text Box 16">
          <a:extLst>
            <a:ext uri="{FF2B5EF4-FFF2-40B4-BE49-F238E27FC236}">
              <a16:creationId xmlns:a16="http://schemas.microsoft.com/office/drawing/2014/main" id="{44CDC4BC-6AAC-4FAE-A13F-B24F2A969777}"/>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7" name="Text Box 17">
          <a:extLst>
            <a:ext uri="{FF2B5EF4-FFF2-40B4-BE49-F238E27FC236}">
              <a16:creationId xmlns:a16="http://schemas.microsoft.com/office/drawing/2014/main" id="{B967AEC6-8254-4FAB-B2CF-A677679070C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8" name="Text Box 18">
          <a:extLst>
            <a:ext uri="{FF2B5EF4-FFF2-40B4-BE49-F238E27FC236}">
              <a16:creationId xmlns:a16="http://schemas.microsoft.com/office/drawing/2014/main" id="{8D3D6908-8C91-49C7-9501-F8CCE506EC1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9" name="Text Box 19">
          <a:extLst>
            <a:ext uri="{FF2B5EF4-FFF2-40B4-BE49-F238E27FC236}">
              <a16:creationId xmlns:a16="http://schemas.microsoft.com/office/drawing/2014/main" id="{B8A12B1F-8E0C-4196-B9E9-6F5176C1A7C5}"/>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0" name="Text Box 16">
          <a:extLst>
            <a:ext uri="{FF2B5EF4-FFF2-40B4-BE49-F238E27FC236}">
              <a16:creationId xmlns:a16="http://schemas.microsoft.com/office/drawing/2014/main" id="{AAC202F5-FF66-49E0-A327-91106DBC144B}"/>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1" name="Text Box 17">
          <a:extLst>
            <a:ext uri="{FF2B5EF4-FFF2-40B4-BE49-F238E27FC236}">
              <a16:creationId xmlns:a16="http://schemas.microsoft.com/office/drawing/2014/main" id="{84BFCDB6-AD28-47C2-B3DC-3192CCC0D7F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2" name="Text Box 18">
          <a:extLst>
            <a:ext uri="{FF2B5EF4-FFF2-40B4-BE49-F238E27FC236}">
              <a16:creationId xmlns:a16="http://schemas.microsoft.com/office/drawing/2014/main" id="{ECD044CF-D9B9-47FD-9E2C-8C12B650940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3" name="Text Box 19">
          <a:extLst>
            <a:ext uri="{FF2B5EF4-FFF2-40B4-BE49-F238E27FC236}">
              <a16:creationId xmlns:a16="http://schemas.microsoft.com/office/drawing/2014/main" id="{AE6AABDA-36E9-48AF-82EB-BE583E18B9AC}"/>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4" name="Text Box 16">
          <a:extLst>
            <a:ext uri="{FF2B5EF4-FFF2-40B4-BE49-F238E27FC236}">
              <a16:creationId xmlns:a16="http://schemas.microsoft.com/office/drawing/2014/main" id="{9500F5E0-45C0-4479-A509-4DD271B9B556}"/>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5" name="Text Box 17">
          <a:extLst>
            <a:ext uri="{FF2B5EF4-FFF2-40B4-BE49-F238E27FC236}">
              <a16:creationId xmlns:a16="http://schemas.microsoft.com/office/drawing/2014/main" id="{43D809C7-AF9A-4310-A324-0EB867B87E14}"/>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6" name="Text Box 18">
          <a:extLst>
            <a:ext uri="{FF2B5EF4-FFF2-40B4-BE49-F238E27FC236}">
              <a16:creationId xmlns:a16="http://schemas.microsoft.com/office/drawing/2014/main" id="{A7D1D0FA-6B7A-46D0-81B3-D930E1CEAD75}"/>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7" name="Text Box 19">
          <a:extLst>
            <a:ext uri="{FF2B5EF4-FFF2-40B4-BE49-F238E27FC236}">
              <a16:creationId xmlns:a16="http://schemas.microsoft.com/office/drawing/2014/main" id="{19D89800-46FC-40FA-ADF2-FD0CD0A22D97}"/>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28" name="Text Box 15">
          <a:extLst>
            <a:ext uri="{FF2B5EF4-FFF2-40B4-BE49-F238E27FC236}">
              <a16:creationId xmlns:a16="http://schemas.microsoft.com/office/drawing/2014/main" id="{F4E998E7-84C8-4FD9-A12A-0AF795AC4A23}"/>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29" name="Text Box 16">
          <a:extLst>
            <a:ext uri="{FF2B5EF4-FFF2-40B4-BE49-F238E27FC236}">
              <a16:creationId xmlns:a16="http://schemas.microsoft.com/office/drawing/2014/main" id="{6187353B-0135-4817-8F3C-12F39505ADF8}"/>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0" name="Text Box 17">
          <a:extLst>
            <a:ext uri="{FF2B5EF4-FFF2-40B4-BE49-F238E27FC236}">
              <a16:creationId xmlns:a16="http://schemas.microsoft.com/office/drawing/2014/main" id="{BB6199A8-BEAA-496C-9D74-FE313C710B2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1" name="Text Box 18">
          <a:extLst>
            <a:ext uri="{FF2B5EF4-FFF2-40B4-BE49-F238E27FC236}">
              <a16:creationId xmlns:a16="http://schemas.microsoft.com/office/drawing/2014/main" id="{ECBC41D5-14F4-46C9-8B18-F87E811D2438}"/>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2" name="Text Box 19">
          <a:extLst>
            <a:ext uri="{FF2B5EF4-FFF2-40B4-BE49-F238E27FC236}">
              <a16:creationId xmlns:a16="http://schemas.microsoft.com/office/drawing/2014/main" id="{DF5DF517-A7AE-4B1F-B852-B4C868738D78}"/>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3" name="Text Box 16">
          <a:extLst>
            <a:ext uri="{FF2B5EF4-FFF2-40B4-BE49-F238E27FC236}">
              <a16:creationId xmlns:a16="http://schemas.microsoft.com/office/drawing/2014/main" id="{E3DA81CC-E757-4105-A055-6039E89F235B}"/>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4" name="Text Box 17">
          <a:extLst>
            <a:ext uri="{FF2B5EF4-FFF2-40B4-BE49-F238E27FC236}">
              <a16:creationId xmlns:a16="http://schemas.microsoft.com/office/drawing/2014/main" id="{ABF36C92-D921-4AC8-A5C8-B4D3AB871841}"/>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5" name="Text Box 18">
          <a:extLst>
            <a:ext uri="{FF2B5EF4-FFF2-40B4-BE49-F238E27FC236}">
              <a16:creationId xmlns:a16="http://schemas.microsoft.com/office/drawing/2014/main" id="{DA08045F-A456-4531-9FE5-D04CFC0AF2BC}"/>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6" name="Text Box 16">
          <a:extLst>
            <a:ext uri="{FF2B5EF4-FFF2-40B4-BE49-F238E27FC236}">
              <a16:creationId xmlns:a16="http://schemas.microsoft.com/office/drawing/2014/main" id="{8A40B89B-2AF9-4462-BE5C-15C5F503FF4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7" name="Text Box 17">
          <a:extLst>
            <a:ext uri="{FF2B5EF4-FFF2-40B4-BE49-F238E27FC236}">
              <a16:creationId xmlns:a16="http://schemas.microsoft.com/office/drawing/2014/main" id="{34753E9C-CB41-4574-A2AC-41D379E88D92}"/>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8" name="Text Box 18">
          <a:extLst>
            <a:ext uri="{FF2B5EF4-FFF2-40B4-BE49-F238E27FC236}">
              <a16:creationId xmlns:a16="http://schemas.microsoft.com/office/drawing/2014/main" id="{9D616DCD-5363-4832-9FD5-0C1A131DE11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9" name="Text Box 19">
          <a:extLst>
            <a:ext uri="{FF2B5EF4-FFF2-40B4-BE49-F238E27FC236}">
              <a16:creationId xmlns:a16="http://schemas.microsoft.com/office/drawing/2014/main" id="{1A0B78B7-CB52-4737-94B2-71269CCA224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0" name="Text Box 16">
          <a:extLst>
            <a:ext uri="{FF2B5EF4-FFF2-40B4-BE49-F238E27FC236}">
              <a16:creationId xmlns:a16="http://schemas.microsoft.com/office/drawing/2014/main" id="{2DE5EAA3-958D-4B92-8761-78D88561801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1" name="Text Box 17">
          <a:extLst>
            <a:ext uri="{FF2B5EF4-FFF2-40B4-BE49-F238E27FC236}">
              <a16:creationId xmlns:a16="http://schemas.microsoft.com/office/drawing/2014/main" id="{E3F2221A-EE0C-4FB4-9DA4-1FC3BF0E3FC8}"/>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2" name="Text Box 18">
          <a:extLst>
            <a:ext uri="{FF2B5EF4-FFF2-40B4-BE49-F238E27FC236}">
              <a16:creationId xmlns:a16="http://schemas.microsoft.com/office/drawing/2014/main" id="{DD89F16A-A280-48C5-9877-2CF28153D1C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3" name="Text Box 19">
          <a:extLst>
            <a:ext uri="{FF2B5EF4-FFF2-40B4-BE49-F238E27FC236}">
              <a16:creationId xmlns:a16="http://schemas.microsoft.com/office/drawing/2014/main" id="{124DC572-3F18-4C6A-9064-80BBF632615B}"/>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56743"/>
    <xdr:sp macro="" textlink="">
      <xdr:nvSpPr>
        <xdr:cNvPr id="3444" name="Text Box 15">
          <a:extLst>
            <a:ext uri="{FF2B5EF4-FFF2-40B4-BE49-F238E27FC236}">
              <a16:creationId xmlns:a16="http://schemas.microsoft.com/office/drawing/2014/main" id="{32C94390-27B0-4DBA-8A7C-1D714A4323D5}"/>
            </a:ext>
          </a:extLst>
        </xdr:cNvPr>
        <xdr:cNvSpPr txBox="1">
          <a:spLocks noChangeArrowheads="1"/>
        </xdr:cNvSpPr>
      </xdr:nvSpPr>
      <xdr:spPr bwMode="auto">
        <a:xfrm>
          <a:off x="4743450" y="45853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3445" name="Text Box 15">
          <a:extLst>
            <a:ext uri="{FF2B5EF4-FFF2-40B4-BE49-F238E27FC236}">
              <a16:creationId xmlns:a16="http://schemas.microsoft.com/office/drawing/2014/main" id="{A1F70294-A742-4BE9-8620-325C49D7B6B9}"/>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446" name="Text Box 15">
          <a:extLst>
            <a:ext uri="{FF2B5EF4-FFF2-40B4-BE49-F238E27FC236}">
              <a16:creationId xmlns:a16="http://schemas.microsoft.com/office/drawing/2014/main" id="{7F798A3B-271E-40B6-A0DE-A287B71C6188}"/>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447" name="Text Box 15">
          <a:extLst>
            <a:ext uri="{FF2B5EF4-FFF2-40B4-BE49-F238E27FC236}">
              <a16:creationId xmlns:a16="http://schemas.microsoft.com/office/drawing/2014/main" id="{DAFA4477-1BB9-4B51-ABB9-3AD76D2F2B0E}"/>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448" name="Text Box 15">
          <a:extLst>
            <a:ext uri="{FF2B5EF4-FFF2-40B4-BE49-F238E27FC236}">
              <a16:creationId xmlns:a16="http://schemas.microsoft.com/office/drawing/2014/main" id="{9DDAED6F-F4A3-4768-B582-6FB9F3DDFA8C}"/>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213632"/>
    <xdr:sp macro="" textlink="">
      <xdr:nvSpPr>
        <xdr:cNvPr id="3449" name="Text Box 15">
          <a:extLst>
            <a:ext uri="{FF2B5EF4-FFF2-40B4-BE49-F238E27FC236}">
              <a16:creationId xmlns:a16="http://schemas.microsoft.com/office/drawing/2014/main" id="{FAC6B15B-4522-4C22-BB5F-B4CADD761F5B}"/>
            </a:ext>
          </a:extLst>
        </xdr:cNvPr>
        <xdr:cNvSpPr txBox="1">
          <a:spLocks noChangeArrowheads="1"/>
        </xdr:cNvSpPr>
      </xdr:nvSpPr>
      <xdr:spPr bwMode="auto">
        <a:xfrm>
          <a:off x="1436370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0" name="Text Box 16">
          <a:extLst>
            <a:ext uri="{FF2B5EF4-FFF2-40B4-BE49-F238E27FC236}">
              <a16:creationId xmlns:a16="http://schemas.microsoft.com/office/drawing/2014/main" id="{88AC5E41-4B85-4070-9EF6-8E1D0566B5BB}"/>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1" name="Text Box 17">
          <a:extLst>
            <a:ext uri="{FF2B5EF4-FFF2-40B4-BE49-F238E27FC236}">
              <a16:creationId xmlns:a16="http://schemas.microsoft.com/office/drawing/2014/main" id="{29CC4777-FD60-41F4-9DF7-8EE3AA8E1BAF}"/>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2" name="Text Box 18">
          <a:extLst>
            <a:ext uri="{FF2B5EF4-FFF2-40B4-BE49-F238E27FC236}">
              <a16:creationId xmlns:a16="http://schemas.microsoft.com/office/drawing/2014/main" id="{EADC8782-256C-48F9-85E8-761884AAD3BB}"/>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3" name="Text Box 19">
          <a:extLst>
            <a:ext uri="{FF2B5EF4-FFF2-40B4-BE49-F238E27FC236}">
              <a16:creationId xmlns:a16="http://schemas.microsoft.com/office/drawing/2014/main" id="{131C288E-54AC-4B1D-AFB7-AECB8D793F5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4" name="Text Box 16">
          <a:extLst>
            <a:ext uri="{FF2B5EF4-FFF2-40B4-BE49-F238E27FC236}">
              <a16:creationId xmlns:a16="http://schemas.microsoft.com/office/drawing/2014/main" id="{ED6629F4-F1A0-460E-997B-AF734003A8DD}"/>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5" name="Text Box 17">
          <a:extLst>
            <a:ext uri="{FF2B5EF4-FFF2-40B4-BE49-F238E27FC236}">
              <a16:creationId xmlns:a16="http://schemas.microsoft.com/office/drawing/2014/main" id="{256B504A-C9C1-4C7E-9BE7-FE74CF527BA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6" name="Text Box 18">
          <a:extLst>
            <a:ext uri="{FF2B5EF4-FFF2-40B4-BE49-F238E27FC236}">
              <a16:creationId xmlns:a16="http://schemas.microsoft.com/office/drawing/2014/main" id="{643F2E4E-CEE9-4A63-8C17-236257EF312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7" name="Text Box 19">
          <a:extLst>
            <a:ext uri="{FF2B5EF4-FFF2-40B4-BE49-F238E27FC236}">
              <a16:creationId xmlns:a16="http://schemas.microsoft.com/office/drawing/2014/main" id="{A44FB97F-E022-4F0F-92F8-02916D9980B4}"/>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58" name="Text Box 16">
          <a:extLst>
            <a:ext uri="{FF2B5EF4-FFF2-40B4-BE49-F238E27FC236}">
              <a16:creationId xmlns:a16="http://schemas.microsoft.com/office/drawing/2014/main" id="{9834FF92-C2CB-422B-BA7D-923AE1F00888}"/>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59" name="Text Box 17">
          <a:extLst>
            <a:ext uri="{FF2B5EF4-FFF2-40B4-BE49-F238E27FC236}">
              <a16:creationId xmlns:a16="http://schemas.microsoft.com/office/drawing/2014/main" id="{2AF77D6F-159F-4FE4-9A16-415FAD9B4625}"/>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60" name="Text Box 18">
          <a:extLst>
            <a:ext uri="{FF2B5EF4-FFF2-40B4-BE49-F238E27FC236}">
              <a16:creationId xmlns:a16="http://schemas.microsoft.com/office/drawing/2014/main" id="{8BE85891-F1DE-42E6-8063-62052F700451}"/>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61" name="Text Box 19">
          <a:extLst>
            <a:ext uri="{FF2B5EF4-FFF2-40B4-BE49-F238E27FC236}">
              <a16:creationId xmlns:a16="http://schemas.microsoft.com/office/drawing/2014/main" id="{D4C31235-39A9-42C1-BD2C-3BCB1F8CCEA3}"/>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62" name="Text Box 15">
          <a:extLst>
            <a:ext uri="{FF2B5EF4-FFF2-40B4-BE49-F238E27FC236}">
              <a16:creationId xmlns:a16="http://schemas.microsoft.com/office/drawing/2014/main" id="{F61F27EA-63DC-49B0-9E34-61AC55C0FD6D}"/>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3" name="Text Box 16">
          <a:extLst>
            <a:ext uri="{FF2B5EF4-FFF2-40B4-BE49-F238E27FC236}">
              <a16:creationId xmlns:a16="http://schemas.microsoft.com/office/drawing/2014/main" id="{8D660DA8-8D96-4EAC-A73A-E891F3C34415}"/>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4" name="Text Box 17">
          <a:extLst>
            <a:ext uri="{FF2B5EF4-FFF2-40B4-BE49-F238E27FC236}">
              <a16:creationId xmlns:a16="http://schemas.microsoft.com/office/drawing/2014/main" id="{D9B89B9A-B836-425A-ABC2-8AA54A226C21}"/>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5" name="Text Box 18">
          <a:extLst>
            <a:ext uri="{FF2B5EF4-FFF2-40B4-BE49-F238E27FC236}">
              <a16:creationId xmlns:a16="http://schemas.microsoft.com/office/drawing/2014/main" id="{7A8D76FC-875E-450D-9A13-AEEB1EF5A19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6" name="Text Box 19">
          <a:extLst>
            <a:ext uri="{FF2B5EF4-FFF2-40B4-BE49-F238E27FC236}">
              <a16:creationId xmlns:a16="http://schemas.microsoft.com/office/drawing/2014/main" id="{24ADBB0F-EFF5-4F5B-85C3-3F1489CBBF02}"/>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112</xdr:row>
      <xdr:rowOff>504825</xdr:rowOff>
    </xdr:from>
    <xdr:ext cx="95250" cy="442269"/>
    <xdr:sp macro="" textlink="">
      <xdr:nvSpPr>
        <xdr:cNvPr id="3467" name="Text Box 15">
          <a:extLst>
            <a:ext uri="{FF2B5EF4-FFF2-40B4-BE49-F238E27FC236}">
              <a16:creationId xmlns:a16="http://schemas.microsoft.com/office/drawing/2014/main" id="{8D336D89-7543-492E-8937-83B70CF6D36E}"/>
            </a:ext>
          </a:extLst>
        </xdr:cNvPr>
        <xdr:cNvSpPr txBox="1">
          <a:spLocks noChangeArrowheads="1"/>
        </xdr:cNvSpPr>
      </xdr:nvSpPr>
      <xdr:spPr bwMode="auto">
        <a:xfrm>
          <a:off x="14363700" y="47339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68" name="Text Box 16">
          <a:extLst>
            <a:ext uri="{FF2B5EF4-FFF2-40B4-BE49-F238E27FC236}">
              <a16:creationId xmlns:a16="http://schemas.microsoft.com/office/drawing/2014/main" id="{5909CE36-C2A6-4C69-BEDA-FBDA68E90C5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69" name="Text Box 17">
          <a:extLst>
            <a:ext uri="{FF2B5EF4-FFF2-40B4-BE49-F238E27FC236}">
              <a16:creationId xmlns:a16="http://schemas.microsoft.com/office/drawing/2014/main" id="{52DD6AD7-D777-4259-AB3A-0E58AC2F957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70" name="Text Box 18">
          <a:extLst>
            <a:ext uri="{FF2B5EF4-FFF2-40B4-BE49-F238E27FC236}">
              <a16:creationId xmlns:a16="http://schemas.microsoft.com/office/drawing/2014/main" id="{0177CF48-DB26-4BDE-B461-6126D6184FC6}"/>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1" name="Text Box 16">
          <a:extLst>
            <a:ext uri="{FF2B5EF4-FFF2-40B4-BE49-F238E27FC236}">
              <a16:creationId xmlns:a16="http://schemas.microsoft.com/office/drawing/2014/main" id="{4B0DFF74-CA1A-43C3-B688-1782C2AF6E4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2" name="Text Box 17">
          <a:extLst>
            <a:ext uri="{FF2B5EF4-FFF2-40B4-BE49-F238E27FC236}">
              <a16:creationId xmlns:a16="http://schemas.microsoft.com/office/drawing/2014/main" id="{7728F728-17D2-4F67-A19A-76E9504FCD87}"/>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3" name="Text Box 18">
          <a:extLst>
            <a:ext uri="{FF2B5EF4-FFF2-40B4-BE49-F238E27FC236}">
              <a16:creationId xmlns:a16="http://schemas.microsoft.com/office/drawing/2014/main" id="{851752E4-E7B7-4D70-A61D-C84790C76879}"/>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4" name="Text Box 19">
          <a:extLst>
            <a:ext uri="{FF2B5EF4-FFF2-40B4-BE49-F238E27FC236}">
              <a16:creationId xmlns:a16="http://schemas.microsoft.com/office/drawing/2014/main" id="{562876A3-9BEE-4E3A-8981-5AAD39813BC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5" name="Text Box 16">
          <a:extLst>
            <a:ext uri="{FF2B5EF4-FFF2-40B4-BE49-F238E27FC236}">
              <a16:creationId xmlns:a16="http://schemas.microsoft.com/office/drawing/2014/main" id="{72AD2B57-D198-4269-AD48-AF95A90AD404}"/>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6" name="Text Box 17">
          <a:extLst>
            <a:ext uri="{FF2B5EF4-FFF2-40B4-BE49-F238E27FC236}">
              <a16:creationId xmlns:a16="http://schemas.microsoft.com/office/drawing/2014/main" id="{A34E26D2-DB7A-407F-992F-27195D94CF12}"/>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7" name="Text Box 18">
          <a:extLst>
            <a:ext uri="{FF2B5EF4-FFF2-40B4-BE49-F238E27FC236}">
              <a16:creationId xmlns:a16="http://schemas.microsoft.com/office/drawing/2014/main" id="{3C7B5CE0-23B5-446D-827F-366BC6811C69}"/>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478" name="Text Box 15">
          <a:extLst>
            <a:ext uri="{FF2B5EF4-FFF2-40B4-BE49-F238E27FC236}">
              <a16:creationId xmlns:a16="http://schemas.microsoft.com/office/drawing/2014/main" id="{B2D54A9D-79FF-4E9B-81FF-5B0C47B85A87}"/>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79" name="Text Box 16">
          <a:extLst>
            <a:ext uri="{FF2B5EF4-FFF2-40B4-BE49-F238E27FC236}">
              <a16:creationId xmlns:a16="http://schemas.microsoft.com/office/drawing/2014/main" id="{73EB77B3-9655-48FE-9871-08418959FE21}"/>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0" name="Text Box 17">
          <a:extLst>
            <a:ext uri="{FF2B5EF4-FFF2-40B4-BE49-F238E27FC236}">
              <a16:creationId xmlns:a16="http://schemas.microsoft.com/office/drawing/2014/main" id="{A9BD663A-F162-49ED-A686-0848E2AF258B}"/>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1" name="Text Box 18">
          <a:extLst>
            <a:ext uri="{FF2B5EF4-FFF2-40B4-BE49-F238E27FC236}">
              <a16:creationId xmlns:a16="http://schemas.microsoft.com/office/drawing/2014/main" id="{79EFA2A8-0548-44A9-8919-17751E915A74}"/>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2" name="Text Box 19">
          <a:extLst>
            <a:ext uri="{FF2B5EF4-FFF2-40B4-BE49-F238E27FC236}">
              <a16:creationId xmlns:a16="http://schemas.microsoft.com/office/drawing/2014/main" id="{176B3C7E-6045-47C5-A92D-5F0D37543E3C}"/>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3" name="Text Box 16">
          <a:extLst>
            <a:ext uri="{FF2B5EF4-FFF2-40B4-BE49-F238E27FC236}">
              <a16:creationId xmlns:a16="http://schemas.microsoft.com/office/drawing/2014/main" id="{90AF5A19-AABF-495C-AA2D-9DEEEE677C5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4" name="Text Box 17">
          <a:extLst>
            <a:ext uri="{FF2B5EF4-FFF2-40B4-BE49-F238E27FC236}">
              <a16:creationId xmlns:a16="http://schemas.microsoft.com/office/drawing/2014/main" id="{4B99E6E8-10D1-47FA-834E-4D5BCE014559}"/>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5" name="Text Box 18">
          <a:extLst>
            <a:ext uri="{FF2B5EF4-FFF2-40B4-BE49-F238E27FC236}">
              <a16:creationId xmlns:a16="http://schemas.microsoft.com/office/drawing/2014/main" id="{6DBDD380-485F-43EF-8346-304ED21BF88B}"/>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6" name="Text Box 19">
          <a:extLst>
            <a:ext uri="{FF2B5EF4-FFF2-40B4-BE49-F238E27FC236}">
              <a16:creationId xmlns:a16="http://schemas.microsoft.com/office/drawing/2014/main" id="{EE5BEA4E-5681-4B89-9CEA-569AD420725A}"/>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7" name="Text Box 16">
          <a:extLst>
            <a:ext uri="{FF2B5EF4-FFF2-40B4-BE49-F238E27FC236}">
              <a16:creationId xmlns:a16="http://schemas.microsoft.com/office/drawing/2014/main" id="{F7142D0F-BE09-45E8-92F2-89DB2DFA7D57}"/>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8" name="Text Box 17">
          <a:extLst>
            <a:ext uri="{FF2B5EF4-FFF2-40B4-BE49-F238E27FC236}">
              <a16:creationId xmlns:a16="http://schemas.microsoft.com/office/drawing/2014/main" id="{8A920C09-42CF-46A2-9870-86E7ED2F2A88}"/>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9" name="Text Box 18">
          <a:extLst>
            <a:ext uri="{FF2B5EF4-FFF2-40B4-BE49-F238E27FC236}">
              <a16:creationId xmlns:a16="http://schemas.microsoft.com/office/drawing/2014/main" id="{D2942D72-3F14-4327-916B-7E48C25AF887}"/>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90" name="Text Box 19">
          <a:extLst>
            <a:ext uri="{FF2B5EF4-FFF2-40B4-BE49-F238E27FC236}">
              <a16:creationId xmlns:a16="http://schemas.microsoft.com/office/drawing/2014/main" id="{34EE26D3-3B17-4C83-A4A0-705AB6A75AAE}"/>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91" name="Text Box 15">
          <a:extLst>
            <a:ext uri="{FF2B5EF4-FFF2-40B4-BE49-F238E27FC236}">
              <a16:creationId xmlns:a16="http://schemas.microsoft.com/office/drawing/2014/main" id="{1675D41A-E19F-47A9-AEC5-3108BDEA6033}"/>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2" name="Text Box 16">
          <a:extLst>
            <a:ext uri="{FF2B5EF4-FFF2-40B4-BE49-F238E27FC236}">
              <a16:creationId xmlns:a16="http://schemas.microsoft.com/office/drawing/2014/main" id="{FD639F85-2C42-46AB-B1B2-B42DF17B84E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3" name="Text Box 17">
          <a:extLst>
            <a:ext uri="{FF2B5EF4-FFF2-40B4-BE49-F238E27FC236}">
              <a16:creationId xmlns:a16="http://schemas.microsoft.com/office/drawing/2014/main" id="{FE56C6A3-B229-4BBE-A2EF-E20CC4C42FA4}"/>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4" name="Text Box 18">
          <a:extLst>
            <a:ext uri="{FF2B5EF4-FFF2-40B4-BE49-F238E27FC236}">
              <a16:creationId xmlns:a16="http://schemas.microsoft.com/office/drawing/2014/main" id="{CC1CA9D3-8DFE-4880-91A4-19559316C90E}"/>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5" name="Text Box 19">
          <a:extLst>
            <a:ext uri="{FF2B5EF4-FFF2-40B4-BE49-F238E27FC236}">
              <a16:creationId xmlns:a16="http://schemas.microsoft.com/office/drawing/2014/main" id="{3DE87A31-61B3-47E9-A4B9-984B8822200C}"/>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96" name="Text Box 16">
          <a:extLst>
            <a:ext uri="{FF2B5EF4-FFF2-40B4-BE49-F238E27FC236}">
              <a16:creationId xmlns:a16="http://schemas.microsoft.com/office/drawing/2014/main" id="{311614DE-0DE7-419A-A7F9-91027E59EC1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97" name="Text Box 17">
          <a:extLst>
            <a:ext uri="{FF2B5EF4-FFF2-40B4-BE49-F238E27FC236}">
              <a16:creationId xmlns:a16="http://schemas.microsoft.com/office/drawing/2014/main" id="{D6096127-446F-4279-9941-CA3C44973E38}"/>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15875</xdr:rowOff>
    </xdr:from>
    <xdr:ext cx="95250" cy="171450"/>
    <xdr:sp macro="" textlink="">
      <xdr:nvSpPr>
        <xdr:cNvPr id="3498" name="Text Box 18">
          <a:extLst>
            <a:ext uri="{FF2B5EF4-FFF2-40B4-BE49-F238E27FC236}">
              <a16:creationId xmlns:a16="http://schemas.microsoft.com/office/drawing/2014/main" id="{281F3F68-2A08-4461-BF6B-D1A6C8A14E50}"/>
            </a:ext>
          </a:extLst>
        </xdr:cNvPr>
        <xdr:cNvSpPr txBox="1">
          <a:spLocks noChangeArrowheads="1"/>
        </xdr:cNvSpPr>
      </xdr:nvSpPr>
      <xdr:spPr bwMode="auto">
        <a:xfrm>
          <a:off x="14355762" y="47726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99" name="Text Box 16">
          <a:extLst>
            <a:ext uri="{FF2B5EF4-FFF2-40B4-BE49-F238E27FC236}">
              <a16:creationId xmlns:a16="http://schemas.microsoft.com/office/drawing/2014/main" id="{956819A5-5DE5-43DE-890B-9F0CAADFD46F}"/>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0" name="Text Box 17">
          <a:extLst>
            <a:ext uri="{FF2B5EF4-FFF2-40B4-BE49-F238E27FC236}">
              <a16:creationId xmlns:a16="http://schemas.microsoft.com/office/drawing/2014/main" id="{62906131-B29A-4E67-B734-09B92DDD45E7}"/>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1" name="Text Box 18">
          <a:extLst>
            <a:ext uri="{FF2B5EF4-FFF2-40B4-BE49-F238E27FC236}">
              <a16:creationId xmlns:a16="http://schemas.microsoft.com/office/drawing/2014/main" id="{BD09DA7F-21C7-4A58-BDF9-C90E35D0FED4}"/>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2" name="Text Box 19">
          <a:extLst>
            <a:ext uri="{FF2B5EF4-FFF2-40B4-BE49-F238E27FC236}">
              <a16:creationId xmlns:a16="http://schemas.microsoft.com/office/drawing/2014/main" id="{AD2D1B51-9BA4-44B3-BCCA-04F701E905FC}"/>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3" name="Text Box 16">
          <a:extLst>
            <a:ext uri="{FF2B5EF4-FFF2-40B4-BE49-F238E27FC236}">
              <a16:creationId xmlns:a16="http://schemas.microsoft.com/office/drawing/2014/main" id="{9C8D466E-823F-48DC-AB85-A10DD8E3B86F}"/>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504" name="Text Box 15">
          <a:extLst>
            <a:ext uri="{FF2B5EF4-FFF2-40B4-BE49-F238E27FC236}">
              <a16:creationId xmlns:a16="http://schemas.microsoft.com/office/drawing/2014/main" id="{44F51C94-5003-4F14-BD5F-20C6D8728D2B}"/>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3505" name="Text Box 15">
          <a:extLst>
            <a:ext uri="{FF2B5EF4-FFF2-40B4-BE49-F238E27FC236}">
              <a16:creationId xmlns:a16="http://schemas.microsoft.com/office/drawing/2014/main" id="{7FF4CCE4-A0BB-4B5A-9F1E-B9A3B6858326}"/>
            </a:ext>
          </a:extLst>
        </xdr:cNvPr>
        <xdr:cNvSpPr txBox="1">
          <a:spLocks noChangeArrowheads="1"/>
        </xdr:cNvSpPr>
      </xdr:nvSpPr>
      <xdr:spPr bwMode="auto">
        <a:xfrm>
          <a:off x="4743450" y="48082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442269"/>
    <xdr:sp macro="" textlink="">
      <xdr:nvSpPr>
        <xdr:cNvPr id="3506" name="Text Box 15">
          <a:extLst>
            <a:ext uri="{FF2B5EF4-FFF2-40B4-BE49-F238E27FC236}">
              <a16:creationId xmlns:a16="http://schemas.microsoft.com/office/drawing/2014/main" id="{95604BDC-F073-40C7-864D-F5D4911B7B78}"/>
            </a:ext>
          </a:extLst>
        </xdr:cNvPr>
        <xdr:cNvSpPr txBox="1">
          <a:spLocks noChangeArrowheads="1"/>
        </xdr:cNvSpPr>
      </xdr:nvSpPr>
      <xdr:spPr bwMode="auto">
        <a:xfrm>
          <a:off x="1436370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507" name="Text Box 15">
          <a:extLst>
            <a:ext uri="{FF2B5EF4-FFF2-40B4-BE49-F238E27FC236}">
              <a16:creationId xmlns:a16="http://schemas.microsoft.com/office/drawing/2014/main" id="{3E116863-701B-4A9A-82AD-EC9267E7F3FB}"/>
            </a:ext>
          </a:extLst>
        </xdr:cNvPr>
        <xdr:cNvSpPr txBox="1">
          <a:spLocks noChangeArrowheads="1"/>
        </xdr:cNvSpPr>
      </xdr:nvSpPr>
      <xdr:spPr bwMode="auto">
        <a:xfrm>
          <a:off x="3091815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508" name="Text Box 15">
          <a:extLst>
            <a:ext uri="{FF2B5EF4-FFF2-40B4-BE49-F238E27FC236}">
              <a16:creationId xmlns:a16="http://schemas.microsoft.com/office/drawing/2014/main" id="{50AE849C-C77F-4CDE-A5DA-015B08783685}"/>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509" name="Text Box 15">
          <a:extLst>
            <a:ext uri="{FF2B5EF4-FFF2-40B4-BE49-F238E27FC236}">
              <a16:creationId xmlns:a16="http://schemas.microsoft.com/office/drawing/2014/main" id="{40909DAF-BF4E-4809-9818-497265F606EC}"/>
            </a:ext>
          </a:extLst>
        </xdr:cNvPr>
        <xdr:cNvSpPr txBox="1">
          <a:spLocks noChangeArrowheads="1"/>
        </xdr:cNvSpPr>
      </xdr:nvSpPr>
      <xdr:spPr bwMode="auto">
        <a:xfrm>
          <a:off x="4743450" y="48082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510" name="Text Box 15">
          <a:extLst>
            <a:ext uri="{FF2B5EF4-FFF2-40B4-BE49-F238E27FC236}">
              <a16:creationId xmlns:a16="http://schemas.microsoft.com/office/drawing/2014/main" id="{1F9C0CBF-C818-45E0-8AC0-A40A4BE2E586}"/>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1" name="Text Box 16">
          <a:extLst>
            <a:ext uri="{FF2B5EF4-FFF2-40B4-BE49-F238E27FC236}">
              <a16:creationId xmlns:a16="http://schemas.microsoft.com/office/drawing/2014/main" id="{1FBDF7F6-D9D8-4AED-BC29-C98CCE8FD9A4}"/>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2" name="Text Box 17">
          <a:extLst>
            <a:ext uri="{FF2B5EF4-FFF2-40B4-BE49-F238E27FC236}">
              <a16:creationId xmlns:a16="http://schemas.microsoft.com/office/drawing/2014/main" id="{D717F43C-50C4-48BE-9FCB-CB52B4B0B2C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3" name="Text Box 18">
          <a:extLst>
            <a:ext uri="{FF2B5EF4-FFF2-40B4-BE49-F238E27FC236}">
              <a16:creationId xmlns:a16="http://schemas.microsoft.com/office/drawing/2014/main" id="{0E7E8F09-8FDC-418A-A22F-EAEA75C91A85}"/>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4" name="Text Box 19">
          <a:extLst>
            <a:ext uri="{FF2B5EF4-FFF2-40B4-BE49-F238E27FC236}">
              <a16:creationId xmlns:a16="http://schemas.microsoft.com/office/drawing/2014/main" id="{414D36BD-E3B3-49B3-B911-7E7549D3D99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5" name="Text Box 16">
          <a:extLst>
            <a:ext uri="{FF2B5EF4-FFF2-40B4-BE49-F238E27FC236}">
              <a16:creationId xmlns:a16="http://schemas.microsoft.com/office/drawing/2014/main" id="{4548D31E-41FB-488C-B3C5-62FBB51479D9}"/>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6" name="Text Box 17">
          <a:extLst>
            <a:ext uri="{FF2B5EF4-FFF2-40B4-BE49-F238E27FC236}">
              <a16:creationId xmlns:a16="http://schemas.microsoft.com/office/drawing/2014/main" id="{621F443B-AFF6-4064-9EC7-F4B7D9AB2DDA}"/>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7" name="Text Box 18">
          <a:extLst>
            <a:ext uri="{FF2B5EF4-FFF2-40B4-BE49-F238E27FC236}">
              <a16:creationId xmlns:a16="http://schemas.microsoft.com/office/drawing/2014/main" id="{D12F5358-9209-4B90-8F1C-281001214913}"/>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8" name="Text Box 19">
          <a:extLst>
            <a:ext uri="{FF2B5EF4-FFF2-40B4-BE49-F238E27FC236}">
              <a16:creationId xmlns:a16="http://schemas.microsoft.com/office/drawing/2014/main" id="{3CFB6339-630D-40B7-A967-F7A298E8F587}"/>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19" name="Text Box 16">
          <a:extLst>
            <a:ext uri="{FF2B5EF4-FFF2-40B4-BE49-F238E27FC236}">
              <a16:creationId xmlns:a16="http://schemas.microsoft.com/office/drawing/2014/main" id="{94968345-DF0F-440F-8288-2D7090E9DA91}"/>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0" name="Text Box 17">
          <a:extLst>
            <a:ext uri="{FF2B5EF4-FFF2-40B4-BE49-F238E27FC236}">
              <a16:creationId xmlns:a16="http://schemas.microsoft.com/office/drawing/2014/main" id="{C7CEB69E-E353-4EB7-9447-D181F65D32ED}"/>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1" name="Text Box 18">
          <a:extLst>
            <a:ext uri="{FF2B5EF4-FFF2-40B4-BE49-F238E27FC236}">
              <a16:creationId xmlns:a16="http://schemas.microsoft.com/office/drawing/2014/main" id="{C6FA7F96-0D79-41E8-9F86-2C3FCC6E32B6}"/>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2" name="Text Box 19">
          <a:extLst>
            <a:ext uri="{FF2B5EF4-FFF2-40B4-BE49-F238E27FC236}">
              <a16:creationId xmlns:a16="http://schemas.microsoft.com/office/drawing/2014/main" id="{BDCCFFD8-92B1-410F-8A71-D1E5A7CE67D5}"/>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23" name="Text Box 15">
          <a:extLst>
            <a:ext uri="{FF2B5EF4-FFF2-40B4-BE49-F238E27FC236}">
              <a16:creationId xmlns:a16="http://schemas.microsoft.com/office/drawing/2014/main" id="{95113697-7026-42EE-A2CE-7F94D528D64C}"/>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4" name="Text Box 16">
          <a:extLst>
            <a:ext uri="{FF2B5EF4-FFF2-40B4-BE49-F238E27FC236}">
              <a16:creationId xmlns:a16="http://schemas.microsoft.com/office/drawing/2014/main" id="{B76EB24A-2398-4368-84BF-49993A5517AD}"/>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5" name="Text Box 17">
          <a:extLst>
            <a:ext uri="{FF2B5EF4-FFF2-40B4-BE49-F238E27FC236}">
              <a16:creationId xmlns:a16="http://schemas.microsoft.com/office/drawing/2014/main" id="{2558E169-BEFE-4D60-97E1-155E2548F5A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6" name="Text Box 18">
          <a:extLst>
            <a:ext uri="{FF2B5EF4-FFF2-40B4-BE49-F238E27FC236}">
              <a16:creationId xmlns:a16="http://schemas.microsoft.com/office/drawing/2014/main" id="{448E6E19-BE02-4831-81F9-AC9BFB1DE012}"/>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7" name="Text Box 19">
          <a:extLst>
            <a:ext uri="{FF2B5EF4-FFF2-40B4-BE49-F238E27FC236}">
              <a16:creationId xmlns:a16="http://schemas.microsoft.com/office/drawing/2014/main" id="{CF87D484-1C18-427A-B2E5-1F304DFD3EC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28" name="Text Box 16">
          <a:extLst>
            <a:ext uri="{FF2B5EF4-FFF2-40B4-BE49-F238E27FC236}">
              <a16:creationId xmlns:a16="http://schemas.microsoft.com/office/drawing/2014/main" id="{ADA5D2D0-8061-4AFC-8442-0FC8A24B8965}"/>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29" name="Text Box 17">
          <a:extLst>
            <a:ext uri="{FF2B5EF4-FFF2-40B4-BE49-F238E27FC236}">
              <a16:creationId xmlns:a16="http://schemas.microsoft.com/office/drawing/2014/main" id="{6F9FCBEA-6E53-40CD-9DDD-2EBD075A68A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30" name="Text Box 18">
          <a:extLst>
            <a:ext uri="{FF2B5EF4-FFF2-40B4-BE49-F238E27FC236}">
              <a16:creationId xmlns:a16="http://schemas.microsoft.com/office/drawing/2014/main" id="{44C60097-F69C-4D51-BE52-25590B0F2CB6}"/>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1" name="Text Box 16">
          <a:extLst>
            <a:ext uri="{FF2B5EF4-FFF2-40B4-BE49-F238E27FC236}">
              <a16:creationId xmlns:a16="http://schemas.microsoft.com/office/drawing/2014/main" id="{51B04730-246A-452A-BBB5-1ACACD596EE7}"/>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2" name="Text Box 17">
          <a:extLst>
            <a:ext uri="{FF2B5EF4-FFF2-40B4-BE49-F238E27FC236}">
              <a16:creationId xmlns:a16="http://schemas.microsoft.com/office/drawing/2014/main" id="{55F6E6B7-1761-491F-A260-ABBD6511B654}"/>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3" name="Text Box 18">
          <a:extLst>
            <a:ext uri="{FF2B5EF4-FFF2-40B4-BE49-F238E27FC236}">
              <a16:creationId xmlns:a16="http://schemas.microsoft.com/office/drawing/2014/main" id="{4110A4F9-12C5-4251-88F8-4DF802AEC264}"/>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4" name="Text Box 19">
          <a:extLst>
            <a:ext uri="{FF2B5EF4-FFF2-40B4-BE49-F238E27FC236}">
              <a16:creationId xmlns:a16="http://schemas.microsoft.com/office/drawing/2014/main" id="{B4404759-919A-4B0F-AB90-9A9863B86FB6}"/>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5" name="Text Box 16">
          <a:extLst>
            <a:ext uri="{FF2B5EF4-FFF2-40B4-BE49-F238E27FC236}">
              <a16:creationId xmlns:a16="http://schemas.microsoft.com/office/drawing/2014/main" id="{2C14C4D6-F28E-481B-AE74-35E8EB994F0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6" name="Text Box 17">
          <a:extLst>
            <a:ext uri="{FF2B5EF4-FFF2-40B4-BE49-F238E27FC236}">
              <a16:creationId xmlns:a16="http://schemas.microsoft.com/office/drawing/2014/main" id="{CE1D99EB-1499-414C-8C6C-3AA35067BBC2}"/>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7" name="Text Box 18">
          <a:extLst>
            <a:ext uri="{FF2B5EF4-FFF2-40B4-BE49-F238E27FC236}">
              <a16:creationId xmlns:a16="http://schemas.microsoft.com/office/drawing/2014/main" id="{789C4844-0B3C-4A4B-8A28-E619DD0437BA}"/>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8" name="Text Box 19">
          <a:extLst>
            <a:ext uri="{FF2B5EF4-FFF2-40B4-BE49-F238E27FC236}">
              <a16:creationId xmlns:a16="http://schemas.microsoft.com/office/drawing/2014/main" id="{760C88AA-ED18-4C29-935C-B75B0C1519C6}"/>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56743"/>
    <xdr:sp macro="" textlink="">
      <xdr:nvSpPr>
        <xdr:cNvPr id="3539" name="Text Box 15">
          <a:extLst>
            <a:ext uri="{FF2B5EF4-FFF2-40B4-BE49-F238E27FC236}">
              <a16:creationId xmlns:a16="http://schemas.microsoft.com/office/drawing/2014/main" id="{F8D580DD-2947-481C-9209-9231215BC64C}"/>
            </a:ext>
          </a:extLst>
        </xdr:cNvPr>
        <xdr:cNvSpPr txBox="1">
          <a:spLocks noChangeArrowheads="1"/>
        </xdr:cNvSpPr>
      </xdr:nvSpPr>
      <xdr:spPr bwMode="auto">
        <a:xfrm>
          <a:off x="4743450" y="48082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442269"/>
    <xdr:sp macro="" textlink="">
      <xdr:nvSpPr>
        <xdr:cNvPr id="3540" name="Text Box 15">
          <a:extLst>
            <a:ext uri="{FF2B5EF4-FFF2-40B4-BE49-F238E27FC236}">
              <a16:creationId xmlns:a16="http://schemas.microsoft.com/office/drawing/2014/main" id="{A595CD0C-3BC2-467A-A670-040A31CBF771}"/>
            </a:ext>
          </a:extLst>
        </xdr:cNvPr>
        <xdr:cNvSpPr txBox="1">
          <a:spLocks noChangeArrowheads="1"/>
        </xdr:cNvSpPr>
      </xdr:nvSpPr>
      <xdr:spPr bwMode="auto">
        <a:xfrm>
          <a:off x="1436370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541" name="Text Box 15">
          <a:extLst>
            <a:ext uri="{FF2B5EF4-FFF2-40B4-BE49-F238E27FC236}">
              <a16:creationId xmlns:a16="http://schemas.microsoft.com/office/drawing/2014/main" id="{A18216AF-CE14-4399-9214-9C9DDE72B15C}"/>
            </a:ext>
          </a:extLst>
        </xdr:cNvPr>
        <xdr:cNvSpPr txBox="1">
          <a:spLocks noChangeArrowheads="1"/>
        </xdr:cNvSpPr>
      </xdr:nvSpPr>
      <xdr:spPr bwMode="auto">
        <a:xfrm>
          <a:off x="3091815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542" name="Text Box 15">
          <a:extLst>
            <a:ext uri="{FF2B5EF4-FFF2-40B4-BE49-F238E27FC236}">
              <a16:creationId xmlns:a16="http://schemas.microsoft.com/office/drawing/2014/main" id="{6A33BD45-BB30-4223-BE0E-64791F45B704}"/>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543" name="Text Box 15">
          <a:extLst>
            <a:ext uri="{FF2B5EF4-FFF2-40B4-BE49-F238E27FC236}">
              <a16:creationId xmlns:a16="http://schemas.microsoft.com/office/drawing/2014/main" id="{9C0A5F86-C766-479F-A010-CAF91B7469C9}"/>
            </a:ext>
          </a:extLst>
        </xdr:cNvPr>
        <xdr:cNvSpPr txBox="1">
          <a:spLocks noChangeArrowheads="1"/>
        </xdr:cNvSpPr>
      </xdr:nvSpPr>
      <xdr:spPr bwMode="auto">
        <a:xfrm>
          <a:off x="4743450" y="48082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213632"/>
    <xdr:sp macro="" textlink="">
      <xdr:nvSpPr>
        <xdr:cNvPr id="3544" name="Text Box 15">
          <a:extLst>
            <a:ext uri="{FF2B5EF4-FFF2-40B4-BE49-F238E27FC236}">
              <a16:creationId xmlns:a16="http://schemas.microsoft.com/office/drawing/2014/main" id="{E7DC1291-6756-488C-B229-B92037DF411D}"/>
            </a:ext>
          </a:extLst>
        </xdr:cNvPr>
        <xdr:cNvSpPr txBox="1">
          <a:spLocks noChangeArrowheads="1"/>
        </xdr:cNvSpPr>
      </xdr:nvSpPr>
      <xdr:spPr bwMode="auto">
        <a:xfrm>
          <a:off x="1436370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5" name="Text Box 16">
          <a:extLst>
            <a:ext uri="{FF2B5EF4-FFF2-40B4-BE49-F238E27FC236}">
              <a16:creationId xmlns:a16="http://schemas.microsoft.com/office/drawing/2014/main" id="{A41A70B1-6150-4A65-A204-3A901CCF8711}"/>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6" name="Text Box 17">
          <a:extLst>
            <a:ext uri="{FF2B5EF4-FFF2-40B4-BE49-F238E27FC236}">
              <a16:creationId xmlns:a16="http://schemas.microsoft.com/office/drawing/2014/main" id="{CDB634B0-CC91-4FC9-A1C9-F85D1AC3828F}"/>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7" name="Text Box 18">
          <a:extLst>
            <a:ext uri="{FF2B5EF4-FFF2-40B4-BE49-F238E27FC236}">
              <a16:creationId xmlns:a16="http://schemas.microsoft.com/office/drawing/2014/main" id="{3E4AB149-C21F-469D-ACCE-4133B68AFF25}"/>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8" name="Text Box 19">
          <a:extLst>
            <a:ext uri="{FF2B5EF4-FFF2-40B4-BE49-F238E27FC236}">
              <a16:creationId xmlns:a16="http://schemas.microsoft.com/office/drawing/2014/main" id="{B3C8E5A4-3DDA-472D-A7AD-EF3D983F8C7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49" name="Text Box 16">
          <a:extLst>
            <a:ext uri="{FF2B5EF4-FFF2-40B4-BE49-F238E27FC236}">
              <a16:creationId xmlns:a16="http://schemas.microsoft.com/office/drawing/2014/main" id="{EC7BC5E4-0DB9-4846-A900-E7F6E4B78F39}"/>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0" name="Text Box 17">
          <a:extLst>
            <a:ext uri="{FF2B5EF4-FFF2-40B4-BE49-F238E27FC236}">
              <a16:creationId xmlns:a16="http://schemas.microsoft.com/office/drawing/2014/main" id="{A6859CD3-1B2B-4229-BCE8-B76765226C7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1" name="Text Box 18">
          <a:extLst>
            <a:ext uri="{FF2B5EF4-FFF2-40B4-BE49-F238E27FC236}">
              <a16:creationId xmlns:a16="http://schemas.microsoft.com/office/drawing/2014/main" id="{B2E3C2B2-2FA7-4368-B143-E50009C8F2E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2" name="Text Box 19">
          <a:extLst>
            <a:ext uri="{FF2B5EF4-FFF2-40B4-BE49-F238E27FC236}">
              <a16:creationId xmlns:a16="http://schemas.microsoft.com/office/drawing/2014/main" id="{9930E0F7-B66D-419F-A06A-B4EA7EFFC5BE}"/>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3" name="Text Box 16">
          <a:extLst>
            <a:ext uri="{FF2B5EF4-FFF2-40B4-BE49-F238E27FC236}">
              <a16:creationId xmlns:a16="http://schemas.microsoft.com/office/drawing/2014/main" id="{7E939FFB-4608-481F-9E47-C3714D8378D7}"/>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4" name="Text Box 17">
          <a:extLst>
            <a:ext uri="{FF2B5EF4-FFF2-40B4-BE49-F238E27FC236}">
              <a16:creationId xmlns:a16="http://schemas.microsoft.com/office/drawing/2014/main" id="{46DFBB21-9A89-44A7-903A-1A556300E274}"/>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5" name="Text Box 18">
          <a:extLst>
            <a:ext uri="{FF2B5EF4-FFF2-40B4-BE49-F238E27FC236}">
              <a16:creationId xmlns:a16="http://schemas.microsoft.com/office/drawing/2014/main" id="{17EC1744-5F7F-492A-AF9A-CAFCFC9FCC28}"/>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6" name="Text Box 19">
          <a:extLst>
            <a:ext uri="{FF2B5EF4-FFF2-40B4-BE49-F238E27FC236}">
              <a16:creationId xmlns:a16="http://schemas.microsoft.com/office/drawing/2014/main" id="{674A27A6-A79E-40E3-991A-B466FEF6459D}"/>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57" name="Text Box 15">
          <a:extLst>
            <a:ext uri="{FF2B5EF4-FFF2-40B4-BE49-F238E27FC236}">
              <a16:creationId xmlns:a16="http://schemas.microsoft.com/office/drawing/2014/main" id="{3C72D700-E304-490A-836A-519CA83648AD}"/>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58" name="Text Box 16">
          <a:extLst>
            <a:ext uri="{FF2B5EF4-FFF2-40B4-BE49-F238E27FC236}">
              <a16:creationId xmlns:a16="http://schemas.microsoft.com/office/drawing/2014/main" id="{813B1256-CDE8-49BD-8012-8ABBD241850B}"/>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59" name="Text Box 17">
          <a:extLst>
            <a:ext uri="{FF2B5EF4-FFF2-40B4-BE49-F238E27FC236}">
              <a16:creationId xmlns:a16="http://schemas.microsoft.com/office/drawing/2014/main" id="{AE0450D3-BAC5-4ABA-8F7E-78820B416AC5}"/>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60" name="Text Box 18">
          <a:extLst>
            <a:ext uri="{FF2B5EF4-FFF2-40B4-BE49-F238E27FC236}">
              <a16:creationId xmlns:a16="http://schemas.microsoft.com/office/drawing/2014/main" id="{670690A1-8807-4766-85E2-26F426F1486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61" name="Text Box 19">
          <a:extLst>
            <a:ext uri="{FF2B5EF4-FFF2-40B4-BE49-F238E27FC236}">
              <a16:creationId xmlns:a16="http://schemas.microsoft.com/office/drawing/2014/main" id="{D094C2BB-DD58-43C2-9D47-D14E4889FC7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118</xdr:row>
      <xdr:rowOff>504825</xdr:rowOff>
    </xdr:from>
    <xdr:ext cx="95250" cy="442269"/>
    <xdr:sp macro="" textlink="">
      <xdr:nvSpPr>
        <xdr:cNvPr id="3562" name="Text Box 15">
          <a:extLst>
            <a:ext uri="{FF2B5EF4-FFF2-40B4-BE49-F238E27FC236}">
              <a16:creationId xmlns:a16="http://schemas.microsoft.com/office/drawing/2014/main" id="{EC748957-BF8D-49AB-B661-89DEBC8A2384}"/>
            </a:ext>
          </a:extLst>
        </xdr:cNvPr>
        <xdr:cNvSpPr txBox="1">
          <a:spLocks noChangeArrowheads="1"/>
        </xdr:cNvSpPr>
      </xdr:nvSpPr>
      <xdr:spPr bwMode="auto">
        <a:xfrm>
          <a:off x="14363700" y="49568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3" name="Text Box 16">
          <a:extLst>
            <a:ext uri="{FF2B5EF4-FFF2-40B4-BE49-F238E27FC236}">
              <a16:creationId xmlns:a16="http://schemas.microsoft.com/office/drawing/2014/main" id="{3D3A9E8F-DC44-4A2A-AC0E-36A8AD4B3F1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4" name="Text Box 17">
          <a:extLst>
            <a:ext uri="{FF2B5EF4-FFF2-40B4-BE49-F238E27FC236}">
              <a16:creationId xmlns:a16="http://schemas.microsoft.com/office/drawing/2014/main" id="{DBD13DB5-643D-4FFB-9A62-0E221FFE640A}"/>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5" name="Text Box 18">
          <a:extLst>
            <a:ext uri="{FF2B5EF4-FFF2-40B4-BE49-F238E27FC236}">
              <a16:creationId xmlns:a16="http://schemas.microsoft.com/office/drawing/2014/main" id="{F7969704-F787-43E8-BF62-D8D028964203}"/>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6" name="Text Box 16">
          <a:extLst>
            <a:ext uri="{FF2B5EF4-FFF2-40B4-BE49-F238E27FC236}">
              <a16:creationId xmlns:a16="http://schemas.microsoft.com/office/drawing/2014/main" id="{D02EF6B0-ABE1-4208-A68C-7FB46EE7899C}"/>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7" name="Text Box 17">
          <a:extLst>
            <a:ext uri="{FF2B5EF4-FFF2-40B4-BE49-F238E27FC236}">
              <a16:creationId xmlns:a16="http://schemas.microsoft.com/office/drawing/2014/main" id="{F62CCA1F-DD23-4A0B-8908-AF954E38FE57}"/>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8" name="Text Box 18">
          <a:extLst>
            <a:ext uri="{FF2B5EF4-FFF2-40B4-BE49-F238E27FC236}">
              <a16:creationId xmlns:a16="http://schemas.microsoft.com/office/drawing/2014/main" id="{669CD2D5-923F-461C-A5D2-76ABAD589DC3}"/>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9" name="Text Box 19">
          <a:extLst>
            <a:ext uri="{FF2B5EF4-FFF2-40B4-BE49-F238E27FC236}">
              <a16:creationId xmlns:a16="http://schemas.microsoft.com/office/drawing/2014/main" id="{341CF40E-73B0-4ABD-BF2C-DE8FA6DED4D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0" name="Text Box 16">
          <a:extLst>
            <a:ext uri="{FF2B5EF4-FFF2-40B4-BE49-F238E27FC236}">
              <a16:creationId xmlns:a16="http://schemas.microsoft.com/office/drawing/2014/main" id="{92445BFE-6315-48B8-ACAD-64F61E0945F2}"/>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1" name="Text Box 17">
          <a:extLst>
            <a:ext uri="{FF2B5EF4-FFF2-40B4-BE49-F238E27FC236}">
              <a16:creationId xmlns:a16="http://schemas.microsoft.com/office/drawing/2014/main" id="{9A885934-8D62-4791-AC3C-8BD6C66C5889}"/>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2" name="Text Box 18">
          <a:extLst>
            <a:ext uri="{FF2B5EF4-FFF2-40B4-BE49-F238E27FC236}">
              <a16:creationId xmlns:a16="http://schemas.microsoft.com/office/drawing/2014/main" id="{A466F8BA-5435-4551-AFB4-8713E5427E03}"/>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573" name="Text Box 15">
          <a:extLst>
            <a:ext uri="{FF2B5EF4-FFF2-40B4-BE49-F238E27FC236}">
              <a16:creationId xmlns:a16="http://schemas.microsoft.com/office/drawing/2014/main" id="{AC7CE062-C502-4479-955A-5620E17D02E0}"/>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4" name="Text Box 16">
          <a:extLst>
            <a:ext uri="{FF2B5EF4-FFF2-40B4-BE49-F238E27FC236}">
              <a16:creationId xmlns:a16="http://schemas.microsoft.com/office/drawing/2014/main" id="{4EAFA9E5-D688-47BC-BC03-922CB94C4791}"/>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5" name="Text Box 17">
          <a:extLst>
            <a:ext uri="{FF2B5EF4-FFF2-40B4-BE49-F238E27FC236}">
              <a16:creationId xmlns:a16="http://schemas.microsoft.com/office/drawing/2014/main" id="{D0FDA2DB-77B0-4DCE-8885-38C9F102BC8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6" name="Text Box 18">
          <a:extLst>
            <a:ext uri="{FF2B5EF4-FFF2-40B4-BE49-F238E27FC236}">
              <a16:creationId xmlns:a16="http://schemas.microsoft.com/office/drawing/2014/main" id="{CEA51FB9-FD19-41E7-8A72-DA733CBE793E}"/>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7" name="Text Box 19">
          <a:extLst>
            <a:ext uri="{FF2B5EF4-FFF2-40B4-BE49-F238E27FC236}">
              <a16:creationId xmlns:a16="http://schemas.microsoft.com/office/drawing/2014/main" id="{5E32248F-3264-4DBA-924B-7960FEFB8404}"/>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78" name="Text Box 16">
          <a:extLst>
            <a:ext uri="{FF2B5EF4-FFF2-40B4-BE49-F238E27FC236}">
              <a16:creationId xmlns:a16="http://schemas.microsoft.com/office/drawing/2014/main" id="{E926684E-1695-4430-B04E-26AC264E7D7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79" name="Text Box 17">
          <a:extLst>
            <a:ext uri="{FF2B5EF4-FFF2-40B4-BE49-F238E27FC236}">
              <a16:creationId xmlns:a16="http://schemas.microsoft.com/office/drawing/2014/main" id="{C24C712E-F713-49FA-9FE9-20877C29D644}"/>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80" name="Text Box 18">
          <a:extLst>
            <a:ext uri="{FF2B5EF4-FFF2-40B4-BE49-F238E27FC236}">
              <a16:creationId xmlns:a16="http://schemas.microsoft.com/office/drawing/2014/main" id="{A7DE4C75-37E2-4A28-AB2A-35E03516A555}"/>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81" name="Text Box 19">
          <a:extLst>
            <a:ext uri="{FF2B5EF4-FFF2-40B4-BE49-F238E27FC236}">
              <a16:creationId xmlns:a16="http://schemas.microsoft.com/office/drawing/2014/main" id="{3F0F3ADA-EF94-4165-A220-00B4732FBB5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2" name="Text Box 16">
          <a:extLst>
            <a:ext uri="{FF2B5EF4-FFF2-40B4-BE49-F238E27FC236}">
              <a16:creationId xmlns:a16="http://schemas.microsoft.com/office/drawing/2014/main" id="{24B13441-394A-4769-ACF3-E76A766B093B}"/>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3" name="Text Box 17">
          <a:extLst>
            <a:ext uri="{FF2B5EF4-FFF2-40B4-BE49-F238E27FC236}">
              <a16:creationId xmlns:a16="http://schemas.microsoft.com/office/drawing/2014/main" id="{9DC364F2-AE10-4648-AD9C-87CA36942B97}"/>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4" name="Text Box 18">
          <a:extLst>
            <a:ext uri="{FF2B5EF4-FFF2-40B4-BE49-F238E27FC236}">
              <a16:creationId xmlns:a16="http://schemas.microsoft.com/office/drawing/2014/main" id="{841E1146-2D27-47B7-A19C-D896B3765FEE}"/>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5" name="Text Box 19">
          <a:extLst>
            <a:ext uri="{FF2B5EF4-FFF2-40B4-BE49-F238E27FC236}">
              <a16:creationId xmlns:a16="http://schemas.microsoft.com/office/drawing/2014/main" id="{78A917A2-23C2-4A90-85C4-FA42B6ACF539}"/>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86" name="Text Box 15">
          <a:extLst>
            <a:ext uri="{FF2B5EF4-FFF2-40B4-BE49-F238E27FC236}">
              <a16:creationId xmlns:a16="http://schemas.microsoft.com/office/drawing/2014/main" id="{B74CD61C-B752-4FB4-A698-73B10C1889AC}"/>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7" name="Text Box 16">
          <a:extLst>
            <a:ext uri="{FF2B5EF4-FFF2-40B4-BE49-F238E27FC236}">
              <a16:creationId xmlns:a16="http://schemas.microsoft.com/office/drawing/2014/main" id="{6D29C71A-A836-4DDB-A477-5C9CF85B55D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8" name="Text Box 17">
          <a:extLst>
            <a:ext uri="{FF2B5EF4-FFF2-40B4-BE49-F238E27FC236}">
              <a16:creationId xmlns:a16="http://schemas.microsoft.com/office/drawing/2014/main" id="{C8A051B4-76DF-442C-AD35-EB72E6F0E26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9" name="Text Box 18">
          <a:extLst>
            <a:ext uri="{FF2B5EF4-FFF2-40B4-BE49-F238E27FC236}">
              <a16:creationId xmlns:a16="http://schemas.microsoft.com/office/drawing/2014/main" id="{B374EAC3-DD08-40AB-B3CA-064D31B2A66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90" name="Text Box 19">
          <a:extLst>
            <a:ext uri="{FF2B5EF4-FFF2-40B4-BE49-F238E27FC236}">
              <a16:creationId xmlns:a16="http://schemas.microsoft.com/office/drawing/2014/main" id="{55CBB478-7A90-47B6-AF27-B0C88EC5251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91" name="Text Box 16">
          <a:extLst>
            <a:ext uri="{FF2B5EF4-FFF2-40B4-BE49-F238E27FC236}">
              <a16:creationId xmlns:a16="http://schemas.microsoft.com/office/drawing/2014/main" id="{974B988D-9891-4C24-8196-460F9A65600B}"/>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92" name="Text Box 17">
          <a:extLst>
            <a:ext uri="{FF2B5EF4-FFF2-40B4-BE49-F238E27FC236}">
              <a16:creationId xmlns:a16="http://schemas.microsoft.com/office/drawing/2014/main" id="{352FDECC-073B-4271-9878-2E825076D2F8}"/>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15875</xdr:rowOff>
    </xdr:from>
    <xdr:ext cx="95250" cy="171450"/>
    <xdr:sp macro="" textlink="">
      <xdr:nvSpPr>
        <xdr:cNvPr id="3593" name="Text Box 18">
          <a:extLst>
            <a:ext uri="{FF2B5EF4-FFF2-40B4-BE49-F238E27FC236}">
              <a16:creationId xmlns:a16="http://schemas.microsoft.com/office/drawing/2014/main" id="{F561CA43-D71E-4D7A-95BA-317FDB6856B4}"/>
            </a:ext>
          </a:extLst>
        </xdr:cNvPr>
        <xdr:cNvSpPr txBox="1">
          <a:spLocks noChangeArrowheads="1"/>
        </xdr:cNvSpPr>
      </xdr:nvSpPr>
      <xdr:spPr bwMode="auto">
        <a:xfrm>
          <a:off x="14355762" y="49955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4" name="Text Box 16">
          <a:extLst>
            <a:ext uri="{FF2B5EF4-FFF2-40B4-BE49-F238E27FC236}">
              <a16:creationId xmlns:a16="http://schemas.microsoft.com/office/drawing/2014/main" id="{8552C0F5-CEC3-490A-AB7E-4815968BD305}"/>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5" name="Text Box 17">
          <a:extLst>
            <a:ext uri="{FF2B5EF4-FFF2-40B4-BE49-F238E27FC236}">
              <a16:creationId xmlns:a16="http://schemas.microsoft.com/office/drawing/2014/main" id="{3C3AEC36-EFFD-4B09-8D4B-7850251F502D}"/>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6" name="Text Box 18">
          <a:extLst>
            <a:ext uri="{FF2B5EF4-FFF2-40B4-BE49-F238E27FC236}">
              <a16:creationId xmlns:a16="http://schemas.microsoft.com/office/drawing/2014/main" id="{16951C03-D2E7-4FEA-AF2D-030BB2BA1C26}"/>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7" name="Text Box 19">
          <a:extLst>
            <a:ext uri="{FF2B5EF4-FFF2-40B4-BE49-F238E27FC236}">
              <a16:creationId xmlns:a16="http://schemas.microsoft.com/office/drawing/2014/main" id="{1256888D-9937-4D09-B329-ADC0FA9C283B}"/>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8" name="Text Box 16">
          <a:extLst>
            <a:ext uri="{FF2B5EF4-FFF2-40B4-BE49-F238E27FC236}">
              <a16:creationId xmlns:a16="http://schemas.microsoft.com/office/drawing/2014/main" id="{D794CD44-3A3D-40BC-8297-E60FA1874EED}"/>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599" name="Text Box 15">
          <a:extLst>
            <a:ext uri="{FF2B5EF4-FFF2-40B4-BE49-F238E27FC236}">
              <a16:creationId xmlns:a16="http://schemas.microsoft.com/office/drawing/2014/main" id="{6467EACC-A738-43F2-A1D2-B9E6B1134012}"/>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8496"/>
    <xdr:sp macro="" textlink="">
      <xdr:nvSpPr>
        <xdr:cNvPr id="3600" name="Text Box 15">
          <a:extLst>
            <a:ext uri="{FF2B5EF4-FFF2-40B4-BE49-F238E27FC236}">
              <a16:creationId xmlns:a16="http://schemas.microsoft.com/office/drawing/2014/main" id="{FE94A0F5-D998-49D0-9C2F-D77723FF5DE9}"/>
            </a:ext>
          </a:extLst>
        </xdr:cNvPr>
        <xdr:cNvSpPr txBox="1">
          <a:spLocks noChangeArrowheads="1"/>
        </xdr:cNvSpPr>
      </xdr:nvSpPr>
      <xdr:spPr bwMode="auto">
        <a:xfrm>
          <a:off x="4743450" y="50311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3601" name="Text Box 15">
          <a:extLst>
            <a:ext uri="{FF2B5EF4-FFF2-40B4-BE49-F238E27FC236}">
              <a16:creationId xmlns:a16="http://schemas.microsoft.com/office/drawing/2014/main" id="{0BF582C8-DBA5-4723-A62D-060E9C032DCC}"/>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602" name="Text Box 15">
          <a:extLst>
            <a:ext uri="{FF2B5EF4-FFF2-40B4-BE49-F238E27FC236}">
              <a16:creationId xmlns:a16="http://schemas.microsoft.com/office/drawing/2014/main" id="{880E4223-E677-4EE1-8293-1E86D01CF489}"/>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603" name="Text Box 15">
          <a:extLst>
            <a:ext uri="{FF2B5EF4-FFF2-40B4-BE49-F238E27FC236}">
              <a16:creationId xmlns:a16="http://schemas.microsoft.com/office/drawing/2014/main" id="{780B167E-DA08-4882-928A-092BF461DC19}"/>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3604" name="Text Box 15">
          <a:extLst>
            <a:ext uri="{FF2B5EF4-FFF2-40B4-BE49-F238E27FC236}">
              <a16:creationId xmlns:a16="http://schemas.microsoft.com/office/drawing/2014/main" id="{0BBA3A36-5BCC-429A-9087-A30D9C5DB943}"/>
            </a:ext>
          </a:extLst>
        </xdr:cNvPr>
        <xdr:cNvSpPr txBox="1">
          <a:spLocks noChangeArrowheads="1"/>
        </xdr:cNvSpPr>
      </xdr:nvSpPr>
      <xdr:spPr bwMode="auto">
        <a:xfrm>
          <a:off x="4743450" y="50311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605" name="Text Box 15">
          <a:extLst>
            <a:ext uri="{FF2B5EF4-FFF2-40B4-BE49-F238E27FC236}">
              <a16:creationId xmlns:a16="http://schemas.microsoft.com/office/drawing/2014/main" id="{4C587EE3-032E-4427-896E-3CCA042E14B0}"/>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6" name="Text Box 16">
          <a:extLst>
            <a:ext uri="{FF2B5EF4-FFF2-40B4-BE49-F238E27FC236}">
              <a16:creationId xmlns:a16="http://schemas.microsoft.com/office/drawing/2014/main" id="{81CB472E-28CB-4679-B9BD-E9CBDA74A983}"/>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7" name="Text Box 17">
          <a:extLst>
            <a:ext uri="{FF2B5EF4-FFF2-40B4-BE49-F238E27FC236}">
              <a16:creationId xmlns:a16="http://schemas.microsoft.com/office/drawing/2014/main" id="{9B9F204D-D86A-42FA-8EBF-91F95101D89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8" name="Text Box 18">
          <a:extLst>
            <a:ext uri="{FF2B5EF4-FFF2-40B4-BE49-F238E27FC236}">
              <a16:creationId xmlns:a16="http://schemas.microsoft.com/office/drawing/2014/main" id="{A1CD2557-19FF-464F-A039-C74168BEF1A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9" name="Text Box 19">
          <a:extLst>
            <a:ext uri="{FF2B5EF4-FFF2-40B4-BE49-F238E27FC236}">
              <a16:creationId xmlns:a16="http://schemas.microsoft.com/office/drawing/2014/main" id="{D6343E1E-D01F-4C49-90B6-E0E9FFBE3161}"/>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0" name="Text Box 16">
          <a:extLst>
            <a:ext uri="{FF2B5EF4-FFF2-40B4-BE49-F238E27FC236}">
              <a16:creationId xmlns:a16="http://schemas.microsoft.com/office/drawing/2014/main" id="{9B981704-D8A7-4EC4-BA83-C89326CCBD17}"/>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1" name="Text Box 17">
          <a:extLst>
            <a:ext uri="{FF2B5EF4-FFF2-40B4-BE49-F238E27FC236}">
              <a16:creationId xmlns:a16="http://schemas.microsoft.com/office/drawing/2014/main" id="{CEDCC2EF-981E-4C77-8634-E8D144AC91BC}"/>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2" name="Text Box 18">
          <a:extLst>
            <a:ext uri="{FF2B5EF4-FFF2-40B4-BE49-F238E27FC236}">
              <a16:creationId xmlns:a16="http://schemas.microsoft.com/office/drawing/2014/main" id="{5C69AC78-8953-4E7B-9BC8-E21E1609EBB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3" name="Text Box 19">
          <a:extLst>
            <a:ext uri="{FF2B5EF4-FFF2-40B4-BE49-F238E27FC236}">
              <a16:creationId xmlns:a16="http://schemas.microsoft.com/office/drawing/2014/main" id="{6BCCC7A7-E2CC-40CD-969F-821A994312A8}"/>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4" name="Text Box 16">
          <a:extLst>
            <a:ext uri="{FF2B5EF4-FFF2-40B4-BE49-F238E27FC236}">
              <a16:creationId xmlns:a16="http://schemas.microsoft.com/office/drawing/2014/main" id="{D0ACB8F9-5C5D-4C63-B1C4-60D734693354}"/>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5" name="Text Box 17">
          <a:extLst>
            <a:ext uri="{FF2B5EF4-FFF2-40B4-BE49-F238E27FC236}">
              <a16:creationId xmlns:a16="http://schemas.microsoft.com/office/drawing/2014/main" id="{5FFF4A27-3DF0-4CC7-8D67-4AE359B2EF37}"/>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6" name="Text Box 18">
          <a:extLst>
            <a:ext uri="{FF2B5EF4-FFF2-40B4-BE49-F238E27FC236}">
              <a16:creationId xmlns:a16="http://schemas.microsoft.com/office/drawing/2014/main" id="{46A127B4-783F-4008-8A7C-A42CD02AC3B4}"/>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7" name="Text Box 19">
          <a:extLst>
            <a:ext uri="{FF2B5EF4-FFF2-40B4-BE49-F238E27FC236}">
              <a16:creationId xmlns:a16="http://schemas.microsoft.com/office/drawing/2014/main" id="{6A17B369-2065-4D10-A7D5-1B0CDA67A133}"/>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18" name="Text Box 15">
          <a:extLst>
            <a:ext uri="{FF2B5EF4-FFF2-40B4-BE49-F238E27FC236}">
              <a16:creationId xmlns:a16="http://schemas.microsoft.com/office/drawing/2014/main" id="{96CC4ADA-3D58-4826-8AD7-5BC3CF05F35F}"/>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19" name="Text Box 16">
          <a:extLst>
            <a:ext uri="{FF2B5EF4-FFF2-40B4-BE49-F238E27FC236}">
              <a16:creationId xmlns:a16="http://schemas.microsoft.com/office/drawing/2014/main" id="{2CE69EB4-1D23-4202-85C4-AC28F2770413}"/>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0" name="Text Box 17">
          <a:extLst>
            <a:ext uri="{FF2B5EF4-FFF2-40B4-BE49-F238E27FC236}">
              <a16:creationId xmlns:a16="http://schemas.microsoft.com/office/drawing/2014/main" id="{317ED056-7F50-40B9-A2E4-D0306F9CF111}"/>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1" name="Text Box 18">
          <a:extLst>
            <a:ext uri="{FF2B5EF4-FFF2-40B4-BE49-F238E27FC236}">
              <a16:creationId xmlns:a16="http://schemas.microsoft.com/office/drawing/2014/main" id="{8E57DBEC-62B1-4C60-818B-28ECCCA7F113}"/>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2" name="Text Box 19">
          <a:extLst>
            <a:ext uri="{FF2B5EF4-FFF2-40B4-BE49-F238E27FC236}">
              <a16:creationId xmlns:a16="http://schemas.microsoft.com/office/drawing/2014/main" id="{0A6531E8-B695-4C40-A12B-433011AC9B4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3" name="Text Box 16">
          <a:extLst>
            <a:ext uri="{FF2B5EF4-FFF2-40B4-BE49-F238E27FC236}">
              <a16:creationId xmlns:a16="http://schemas.microsoft.com/office/drawing/2014/main" id="{D74785EE-1914-4A4C-97A5-E0A1C8611EFF}"/>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4" name="Text Box 17">
          <a:extLst>
            <a:ext uri="{FF2B5EF4-FFF2-40B4-BE49-F238E27FC236}">
              <a16:creationId xmlns:a16="http://schemas.microsoft.com/office/drawing/2014/main" id="{D4DD0940-5CEC-4713-A809-D7638AF39489}"/>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5" name="Text Box 18">
          <a:extLst>
            <a:ext uri="{FF2B5EF4-FFF2-40B4-BE49-F238E27FC236}">
              <a16:creationId xmlns:a16="http://schemas.microsoft.com/office/drawing/2014/main" id="{B7594924-03A6-48E0-8EC1-FE7C9CD4923D}"/>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6" name="Text Box 16">
          <a:extLst>
            <a:ext uri="{FF2B5EF4-FFF2-40B4-BE49-F238E27FC236}">
              <a16:creationId xmlns:a16="http://schemas.microsoft.com/office/drawing/2014/main" id="{9DF03457-7C4F-41AA-9805-47B400ECF75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7" name="Text Box 17">
          <a:extLst>
            <a:ext uri="{FF2B5EF4-FFF2-40B4-BE49-F238E27FC236}">
              <a16:creationId xmlns:a16="http://schemas.microsoft.com/office/drawing/2014/main" id="{6B69D12D-115C-4B00-9B36-1C910E6C2ED8}"/>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8" name="Text Box 18">
          <a:extLst>
            <a:ext uri="{FF2B5EF4-FFF2-40B4-BE49-F238E27FC236}">
              <a16:creationId xmlns:a16="http://schemas.microsoft.com/office/drawing/2014/main" id="{C4329A06-6C91-48DF-9341-6D52EDECD6BF}"/>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9" name="Text Box 19">
          <a:extLst>
            <a:ext uri="{FF2B5EF4-FFF2-40B4-BE49-F238E27FC236}">
              <a16:creationId xmlns:a16="http://schemas.microsoft.com/office/drawing/2014/main" id="{40DAC2D2-CD7F-4164-BE68-10EB290AE97A}"/>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0" name="Text Box 16">
          <a:extLst>
            <a:ext uri="{FF2B5EF4-FFF2-40B4-BE49-F238E27FC236}">
              <a16:creationId xmlns:a16="http://schemas.microsoft.com/office/drawing/2014/main" id="{DBA9D139-D118-4B9B-98BB-E295527EDB7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1" name="Text Box 17">
          <a:extLst>
            <a:ext uri="{FF2B5EF4-FFF2-40B4-BE49-F238E27FC236}">
              <a16:creationId xmlns:a16="http://schemas.microsoft.com/office/drawing/2014/main" id="{D8E4CBD5-7BC5-4CFF-BFD0-D6B9290A1CE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2" name="Text Box 18">
          <a:extLst>
            <a:ext uri="{FF2B5EF4-FFF2-40B4-BE49-F238E27FC236}">
              <a16:creationId xmlns:a16="http://schemas.microsoft.com/office/drawing/2014/main" id="{C807B5FF-B4C9-461E-A8B8-D25467A1366D}"/>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3" name="Text Box 19">
          <a:extLst>
            <a:ext uri="{FF2B5EF4-FFF2-40B4-BE49-F238E27FC236}">
              <a16:creationId xmlns:a16="http://schemas.microsoft.com/office/drawing/2014/main" id="{06CD0765-C36A-417B-A312-6DCBD3D6B33A}"/>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56743"/>
    <xdr:sp macro="" textlink="">
      <xdr:nvSpPr>
        <xdr:cNvPr id="3634" name="Text Box 15">
          <a:extLst>
            <a:ext uri="{FF2B5EF4-FFF2-40B4-BE49-F238E27FC236}">
              <a16:creationId xmlns:a16="http://schemas.microsoft.com/office/drawing/2014/main" id="{8CDB18B3-B21A-4153-9D1E-E1F4FC9F7F48}"/>
            </a:ext>
          </a:extLst>
        </xdr:cNvPr>
        <xdr:cNvSpPr txBox="1">
          <a:spLocks noChangeArrowheads="1"/>
        </xdr:cNvSpPr>
      </xdr:nvSpPr>
      <xdr:spPr bwMode="auto">
        <a:xfrm>
          <a:off x="4743450" y="50311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3635" name="Text Box 15">
          <a:extLst>
            <a:ext uri="{FF2B5EF4-FFF2-40B4-BE49-F238E27FC236}">
              <a16:creationId xmlns:a16="http://schemas.microsoft.com/office/drawing/2014/main" id="{84A3F601-9A81-4683-9D47-D2ABB16C8741}"/>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636" name="Text Box 15">
          <a:extLst>
            <a:ext uri="{FF2B5EF4-FFF2-40B4-BE49-F238E27FC236}">
              <a16:creationId xmlns:a16="http://schemas.microsoft.com/office/drawing/2014/main" id="{DB75BFB4-1BE0-4F7D-AF34-B4B820EB49FC}"/>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637" name="Text Box 15">
          <a:extLst>
            <a:ext uri="{FF2B5EF4-FFF2-40B4-BE49-F238E27FC236}">
              <a16:creationId xmlns:a16="http://schemas.microsoft.com/office/drawing/2014/main" id="{BAF9B4CD-9DBE-469A-BB90-75CE4940D59F}"/>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120</xdr:row>
      <xdr:rowOff>346075</xdr:rowOff>
    </xdr:from>
    <xdr:ext cx="95250" cy="444331"/>
    <xdr:sp macro="" textlink="">
      <xdr:nvSpPr>
        <xdr:cNvPr id="3638" name="Text Box 15">
          <a:extLst>
            <a:ext uri="{FF2B5EF4-FFF2-40B4-BE49-F238E27FC236}">
              <a16:creationId xmlns:a16="http://schemas.microsoft.com/office/drawing/2014/main" id="{C8D48CF7-A4F9-4070-A3A5-F46456E21939}"/>
            </a:ext>
          </a:extLst>
        </xdr:cNvPr>
        <xdr:cNvSpPr txBox="1">
          <a:spLocks noChangeArrowheads="1"/>
        </xdr:cNvSpPr>
      </xdr:nvSpPr>
      <xdr:spPr bwMode="auto">
        <a:xfrm>
          <a:off x="4737100" y="5028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213632"/>
    <xdr:sp macro="" textlink="">
      <xdr:nvSpPr>
        <xdr:cNvPr id="3639" name="Text Box 15">
          <a:extLst>
            <a:ext uri="{FF2B5EF4-FFF2-40B4-BE49-F238E27FC236}">
              <a16:creationId xmlns:a16="http://schemas.microsoft.com/office/drawing/2014/main" id="{EDC31ED7-6ABC-4AE4-90DC-9C445772A37E}"/>
            </a:ext>
          </a:extLst>
        </xdr:cNvPr>
        <xdr:cNvSpPr txBox="1">
          <a:spLocks noChangeArrowheads="1"/>
        </xdr:cNvSpPr>
      </xdr:nvSpPr>
      <xdr:spPr bwMode="auto">
        <a:xfrm>
          <a:off x="1436370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0" name="Text Box 16">
          <a:extLst>
            <a:ext uri="{FF2B5EF4-FFF2-40B4-BE49-F238E27FC236}">
              <a16:creationId xmlns:a16="http://schemas.microsoft.com/office/drawing/2014/main" id="{C1184020-E086-4B39-8A17-074D2DCF6C01}"/>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1" name="Text Box 17">
          <a:extLst>
            <a:ext uri="{FF2B5EF4-FFF2-40B4-BE49-F238E27FC236}">
              <a16:creationId xmlns:a16="http://schemas.microsoft.com/office/drawing/2014/main" id="{390939C2-0281-4BCE-A244-EF3EB398E179}"/>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2" name="Text Box 18">
          <a:extLst>
            <a:ext uri="{FF2B5EF4-FFF2-40B4-BE49-F238E27FC236}">
              <a16:creationId xmlns:a16="http://schemas.microsoft.com/office/drawing/2014/main" id="{CE01E970-75E6-4DBB-BB7E-C25B238D970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3" name="Text Box 19">
          <a:extLst>
            <a:ext uri="{FF2B5EF4-FFF2-40B4-BE49-F238E27FC236}">
              <a16:creationId xmlns:a16="http://schemas.microsoft.com/office/drawing/2014/main" id="{3FF921E2-15A7-4D69-9A51-5297665D468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4" name="Text Box 16">
          <a:extLst>
            <a:ext uri="{FF2B5EF4-FFF2-40B4-BE49-F238E27FC236}">
              <a16:creationId xmlns:a16="http://schemas.microsoft.com/office/drawing/2014/main" id="{4A32B9EE-8B03-41B4-8556-8E88FD3B8921}"/>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5" name="Text Box 17">
          <a:extLst>
            <a:ext uri="{FF2B5EF4-FFF2-40B4-BE49-F238E27FC236}">
              <a16:creationId xmlns:a16="http://schemas.microsoft.com/office/drawing/2014/main" id="{0CDDD939-277D-46DA-BAF3-F0F05857DF47}"/>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6" name="Text Box 18">
          <a:extLst>
            <a:ext uri="{FF2B5EF4-FFF2-40B4-BE49-F238E27FC236}">
              <a16:creationId xmlns:a16="http://schemas.microsoft.com/office/drawing/2014/main" id="{513B104E-9E3D-4B07-A116-5301D4E8B64B}"/>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7" name="Text Box 19">
          <a:extLst>
            <a:ext uri="{FF2B5EF4-FFF2-40B4-BE49-F238E27FC236}">
              <a16:creationId xmlns:a16="http://schemas.microsoft.com/office/drawing/2014/main" id="{34165036-6F70-4AA0-B823-C45CB2BDF432}"/>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48" name="Text Box 16">
          <a:extLst>
            <a:ext uri="{FF2B5EF4-FFF2-40B4-BE49-F238E27FC236}">
              <a16:creationId xmlns:a16="http://schemas.microsoft.com/office/drawing/2014/main" id="{55FD0A09-DAAA-4E57-A250-053CD67933E8}"/>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49" name="Text Box 17">
          <a:extLst>
            <a:ext uri="{FF2B5EF4-FFF2-40B4-BE49-F238E27FC236}">
              <a16:creationId xmlns:a16="http://schemas.microsoft.com/office/drawing/2014/main" id="{28D22FA8-DB4D-47CB-BB2F-E93701020339}"/>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50" name="Text Box 18">
          <a:extLst>
            <a:ext uri="{FF2B5EF4-FFF2-40B4-BE49-F238E27FC236}">
              <a16:creationId xmlns:a16="http://schemas.microsoft.com/office/drawing/2014/main" id="{7ED033D7-2261-47D7-A855-21310508A0EA}"/>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51" name="Text Box 19">
          <a:extLst>
            <a:ext uri="{FF2B5EF4-FFF2-40B4-BE49-F238E27FC236}">
              <a16:creationId xmlns:a16="http://schemas.microsoft.com/office/drawing/2014/main" id="{63C53ABE-9EBF-4433-802D-91E0689F878E}"/>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52" name="Text Box 15">
          <a:extLst>
            <a:ext uri="{FF2B5EF4-FFF2-40B4-BE49-F238E27FC236}">
              <a16:creationId xmlns:a16="http://schemas.microsoft.com/office/drawing/2014/main" id="{F5D5205E-91C7-4265-8669-2D98ED89DFF0}"/>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3" name="Text Box 16">
          <a:extLst>
            <a:ext uri="{FF2B5EF4-FFF2-40B4-BE49-F238E27FC236}">
              <a16:creationId xmlns:a16="http://schemas.microsoft.com/office/drawing/2014/main" id="{DB85A2F7-7A35-405A-AA50-74DCEFCD1AE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4" name="Text Box 17">
          <a:extLst>
            <a:ext uri="{FF2B5EF4-FFF2-40B4-BE49-F238E27FC236}">
              <a16:creationId xmlns:a16="http://schemas.microsoft.com/office/drawing/2014/main" id="{D333B8A5-1CD0-4DFB-BE91-538A31E4E10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5" name="Text Box 18">
          <a:extLst>
            <a:ext uri="{FF2B5EF4-FFF2-40B4-BE49-F238E27FC236}">
              <a16:creationId xmlns:a16="http://schemas.microsoft.com/office/drawing/2014/main" id="{C9ECD9A9-86D9-449E-9B54-817AEB1DCB5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6" name="Text Box 19">
          <a:extLst>
            <a:ext uri="{FF2B5EF4-FFF2-40B4-BE49-F238E27FC236}">
              <a16:creationId xmlns:a16="http://schemas.microsoft.com/office/drawing/2014/main" id="{BB35CE52-9016-4A71-B79C-4C41E72FA5F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124</xdr:row>
      <xdr:rowOff>504825</xdr:rowOff>
    </xdr:from>
    <xdr:ext cx="95250" cy="442269"/>
    <xdr:sp macro="" textlink="">
      <xdr:nvSpPr>
        <xdr:cNvPr id="3657" name="Text Box 15">
          <a:extLst>
            <a:ext uri="{FF2B5EF4-FFF2-40B4-BE49-F238E27FC236}">
              <a16:creationId xmlns:a16="http://schemas.microsoft.com/office/drawing/2014/main" id="{2A262E26-7B41-4703-AE72-9ECA968C3505}"/>
            </a:ext>
          </a:extLst>
        </xdr:cNvPr>
        <xdr:cNvSpPr txBox="1">
          <a:spLocks noChangeArrowheads="1"/>
        </xdr:cNvSpPr>
      </xdr:nvSpPr>
      <xdr:spPr bwMode="auto">
        <a:xfrm>
          <a:off x="14363700" y="51796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58" name="Text Box 16">
          <a:extLst>
            <a:ext uri="{FF2B5EF4-FFF2-40B4-BE49-F238E27FC236}">
              <a16:creationId xmlns:a16="http://schemas.microsoft.com/office/drawing/2014/main" id="{D65F208B-6A73-4934-AD0F-55BBA7A88D76}"/>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59" name="Text Box 17">
          <a:extLst>
            <a:ext uri="{FF2B5EF4-FFF2-40B4-BE49-F238E27FC236}">
              <a16:creationId xmlns:a16="http://schemas.microsoft.com/office/drawing/2014/main" id="{19C03E23-B1B1-4F7A-BD2C-AA3E9F220148}"/>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60" name="Text Box 18">
          <a:extLst>
            <a:ext uri="{FF2B5EF4-FFF2-40B4-BE49-F238E27FC236}">
              <a16:creationId xmlns:a16="http://schemas.microsoft.com/office/drawing/2014/main" id="{CF5D89B9-4AEB-4D72-8637-85662F2DAF35}"/>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1" name="Text Box 16">
          <a:extLst>
            <a:ext uri="{FF2B5EF4-FFF2-40B4-BE49-F238E27FC236}">
              <a16:creationId xmlns:a16="http://schemas.microsoft.com/office/drawing/2014/main" id="{86A416E6-2441-4734-B2C9-E2805CC6E9E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2" name="Text Box 17">
          <a:extLst>
            <a:ext uri="{FF2B5EF4-FFF2-40B4-BE49-F238E27FC236}">
              <a16:creationId xmlns:a16="http://schemas.microsoft.com/office/drawing/2014/main" id="{F553D2BB-5790-4E61-83FC-43FB4C50B50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3" name="Text Box 18">
          <a:extLst>
            <a:ext uri="{FF2B5EF4-FFF2-40B4-BE49-F238E27FC236}">
              <a16:creationId xmlns:a16="http://schemas.microsoft.com/office/drawing/2014/main" id="{FAE4B9C3-5EE5-4B12-92E2-D3AE5B5FFE8E}"/>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4" name="Text Box 19">
          <a:extLst>
            <a:ext uri="{FF2B5EF4-FFF2-40B4-BE49-F238E27FC236}">
              <a16:creationId xmlns:a16="http://schemas.microsoft.com/office/drawing/2014/main" id="{884F1A27-01AD-4101-A2B5-62EEC4A473F7}"/>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5" name="Text Box 16">
          <a:extLst>
            <a:ext uri="{FF2B5EF4-FFF2-40B4-BE49-F238E27FC236}">
              <a16:creationId xmlns:a16="http://schemas.microsoft.com/office/drawing/2014/main" id="{844EC2EA-6233-4AF9-8A36-7958774F7E7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6" name="Text Box 17">
          <a:extLst>
            <a:ext uri="{FF2B5EF4-FFF2-40B4-BE49-F238E27FC236}">
              <a16:creationId xmlns:a16="http://schemas.microsoft.com/office/drawing/2014/main" id="{0CD28343-EB66-48E1-BB39-38C0DAA78232}"/>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7" name="Text Box 18">
          <a:extLst>
            <a:ext uri="{FF2B5EF4-FFF2-40B4-BE49-F238E27FC236}">
              <a16:creationId xmlns:a16="http://schemas.microsoft.com/office/drawing/2014/main" id="{03BE6C0A-C290-4000-A27C-587ECEE6E8CC}"/>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170392</xdr:rowOff>
    </xdr:from>
    <xdr:ext cx="95250" cy="213632"/>
    <xdr:sp macro="" textlink="">
      <xdr:nvSpPr>
        <xdr:cNvPr id="3668" name="Text Box 15">
          <a:extLst>
            <a:ext uri="{FF2B5EF4-FFF2-40B4-BE49-F238E27FC236}">
              <a16:creationId xmlns:a16="http://schemas.microsoft.com/office/drawing/2014/main" id="{BF5E7225-6CD2-4DB8-9693-44B1ABCD13F4}"/>
            </a:ext>
          </a:extLst>
        </xdr:cNvPr>
        <xdr:cNvSpPr txBox="1">
          <a:spLocks noChangeArrowheads="1"/>
        </xdr:cNvSpPr>
      </xdr:nvSpPr>
      <xdr:spPr bwMode="auto">
        <a:xfrm>
          <a:off x="14392275" y="523388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69" name="Text Box 16">
          <a:extLst>
            <a:ext uri="{FF2B5EF4-FFF2-40B4-BE49-F238E27FC236}">
              <a16:creationId xmlns:a16="http://schemas.microsoft.com/office/drawing/2014/main" id="{95992BEE-59A6-40B5-AA65-A5A51E336ADE}"/>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0" name="Text Box 17">
          <a:extLst>
            <a:ext uri="{FF2B5EF4-FFF2-40B4-BE49-F238E27FC236}">
              <a16:creationId xmlns:a16="http://schemas.microsoft.com/office/drawing/2014/main" id="{BC4AE970-6318-40D5-A1B5-6212832AA5D9}"/>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1" name="Text Box 18">
          <a:extLst>
            <a:ext uri="{FF2B5EF4-FFF2-40B4-BE49-F238E27FC236}">
              <a16:creationId xmlns:a16="http://schemas.microsoft.com/office/drawing/2014/main" id="{E4198F94-D7B9-43A8-B4EA-2A13194E2B7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2" name="Text Box 19">
          <a:extLst>
            <a:ext uri="{FF2B5EF4-FFF2-40B4-BE49-F238E27FC236}">
              <a16:creationId xmlns:a16="http://schemas.microsoft.com/office/drawing/2014/main" id="{6F3D98B7-1DB8-4E1D-838A-9033E41A212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3" name="Text Box 16">
          <a:extLst>
            <a:ext uri="{FF2B5EF4-FFF2-40B4-BE49-F238E27FC236}">
              <a16:creationId xmlns:a16="http://schemas.microsoft.com/office/drawing/2014/main" id="{77F2599C-1F49-47D7-BE79-0792D86D6E0E}"/>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4" name="Text Box 17">
          <a:extLst>
            <a:ext uri="{FF2B5EF4-FFF2-40B4-BE49-F238E27FC236}">
              <a16:creationId xmlns:a16="http://schemas.microsoft.com/office/drawing/2014/main" id="{CD4C9391-B366-4FC8-B71D-F4A89FAACD8C}"/>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5" name="Text Box 18">
          <a:extLst>
            <a:ext uri="{FF2B5EF4-FFF2-40B4-BE49-F238E27FC236}">
              <a16:creationId xmlns:a16="http://schemas.microsoft.com/office/drawing/2014/main" id="{49A2396A-69F9-4194-8FCC-3E3AF513D3A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6" name="Text Box 19">
          <a:extLst>
            <a:ext uri="{FF2B5EF4-FFF2-40B4-BE49-F238E27FC236}">
              <a16:creationId xmlns:a16="http://schemas.microsoft.com/office/drawing/2014/main" id="{66FFBE20-C7CF-46B0-B05E-5FDC974FE8FE}"/>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7" name="Text Box 16">
          <a:extLst>
            <a:ext uri="{FF2B5EF4-FFF2-40B4-BE49-F238E27FC236}">
              <a16:creationId xmlns:a16="http://schemas.microsoft.com/office/drawing/2014/main" id="{786DF397-CDCF-49BE-8171-50315C3BE99E}"/>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8" name="Text Box 17">
          <a:extLst>
            <a:ext uri="{FF2B5EF4-FFF2-40B4-BE49-F238E27FC236}">
              <a16:creationId xmlns:a16="http://schemas.microsoft.com/office/drawing/2014/main" id="{2CA0BCE3-DF1F-4CF3-B82A-B19970DBC8E1}"/>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9" name="Text Box 18">
          <a:extLst>
            <a:ext uri="{FF2B5EF4-FFF2-40B4-BE49-F238E27FC236}">
              <a16:creationId xmlns:a16="http://schemas.microsoft.com/office/drawing/2014/main" id="{778860D3-35AA-4115-938E-B2E86823B42A}"/>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80" name="Text Box 19">
          <a:extLst>
            <a:ext uri="{FF2B5EF4-FFF2-40B4-BE49-F238E27FC236}">
              <a16:creationId xmlns:a16="http://schemas.microsoft.com/office/drawing/2014/main" id="{D960CDDB-2231-4F32-9CD3-2FC4014428AB}"/>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81" name="Text Box 15">
          <a:extLst>
            <a:ext uri="{FF2B5EF4-FFF2-40B4-BE49-F238E27FC236}">
              <a16:creationId xmlns:a16="http://schemas.microsoft.com/office/drawing/2014/main" id="{F7AABAE1-5BC0-4FEB-B72E-8968B976C8DD}"/>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2" name="Text Box 16">
          <a:extLst>
            <a:ext uri="{FF2B5EF4-FFF2-40B4-BE49-F238E27FC236}">
              <a16:creationId xmlns:a16="http://schemas.microsoft.com/office/drawing/2014/main" id="{E862F86D-05DE-4041-A20F-81F0F0DA797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3" name="Text Box 17">
          <a:extLst>
            <a:ext uri="{FF2B5EF4-FFF2-40B4-BE49-F238E27FC236}">
              <a16:creationId xmlns:a16="http://schemas.microsoft.com/office/drawing/2014/main" id="{C6D0F671-3FE5-42A7-8002-92350C8E35E6}"/>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4" name="Text Box 18">
          <a:extLst>
            <a:ext uri="{FF2B5EF4-FFF2-40B4-BE49-F238E27FC236}">
              <a16:creationId xmlns:a16="http://schemas.microsoft.com/office/drawing/2014/main" id="{07E4435C-1398-45B3-84A0-87C67F7982F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5" name="Text Box 19">
          <a:extLst>
            <a:ext uri="{FF2B5EF4-FFF2-40B4-BE49-F238E27FC236}">
              <a16:creationId xmlns:a16="http://schemas.microsoft.com/office/drawing/2014/main" id="{0DEA737A-1068-4B49-A0B8-15481E78A08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86" name="Text Box 16">
          <a:extLst>
            <a:ext uri="{FF2B5EF4-FFF2-40B4-BE49-F238E27FC236}">
              <a16:creationId xmlns:a16="http://schemas.microsoft.com/office/drawing/2014/main" id="{990C4563-1E74-426A-8095-3EFA8540613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87" name="Text Box 17">
          <a:extLst>
            <a:ext uri="{FF2B5EF4-FFF2-40B4-BE49-F238E27FC236}">
              <a16:creationId xmlns:a16="http://schemas.microsoft.com/office/drawing/2014/main" id="{8192D37D-D7D5-401C-A0FB-07FF5DB47D9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15875</xdr:rowOff>
    </xdr:from>
    <xdr:ext cx="95250" cy="171450"/>
    <xdr:sp macro="" textlink="">
      <xdr:nvSpPr>
        <xdr:cNvPr id="3688" name="Text Box 18">
          <a:extLst>
            <a:ext uri="{FF2B5EF4-FFF2-40B4-BE49-F238E27FC236}">
              <a16:creationId xmlns:a16="http://schemas.microsoft.com/office/drawing/2014/main" id="{97C0E6B4-67BC-4865-BE63-CAB9A809736B}"/>
            </a:ext>
          </a:extLst>
        </xdr:cNvPr>
        <xdr:cNvSpPr txBox="1">
          <a:spLocks noChangeArrowheads="1"/>
        </xdr:cNvSpPr>
      </xdr:nvSpPr>
      <xdr:spPr bwMode="auto">
        <a:xfrm>
          <a:off x="14355762" y="5218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89" name="Text Box 16">
          <a:extLst>
            <a:ext uri="{FF2B5EF4-FFF2-40B4-BE49-F238E27FC236}">
              <a16:creationId xmlns:a16="http://schemas.microsoft.com/office/drawing/2014/main" id="{448C2292-7EEC-4349-BBE4-FED6BE6E1CA2}"/>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0" name="Text Box 17">
          <a:extLst>
            <a:ext uri="{FF2B5EF4-FFF2-40B4-BE49-F238E27FC236}">
              <a16:creationId xmlns:a16="http://schemas.microsoft.com/office/drawing/2014/main" id="{9CC0B838-A75F-43F0-B668-DA7CBEE7F117}"/>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1" name="Text Box 18">
          <a:extLst>
            <a:ext uri="{FF2B5EF4-FFF2-40B4-BE49-F238E27FC236}">
              <a16:creationId xmlns:a16="http://schemas.microsoft.com/office/drawing/2014/main" id="{78DE059D-C1A9-4177-B7B2-1FD75F0C9530}"/>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2" name="Text Box 19">
          <a:extLst>
            <a:ext uri="{FF2B5EF4-FFF2-40B4-BE49-F238E27FC236}">
              <a16:creationId xmlns:a16="http://schemas.microsoft.com/office/drawing/2014/main" id="{7B29BC8A-D2DA-4CE4-BCA0-393EB914E124}"/>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3" name="Text Box 16">
          <a:extLst>
            <a:ext uri="{FF2B5EF4-FFF2-40B4-BE49-F238E27FC236}">
              <a16:creationId xmlns:a16="http://schemas.microsoft.com/office/drawing/2014/main" id="{0CA6A619-2678-487B-B4BF-8DC773847D8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170392</xdr:rowOff>
    </xdr:from>
    <xdr:ext cx="95250" cy="213632"/>
    <xdr:sp macro="" textlink="">
      <xdr:nvSpPr>
        <xdr:cNvPr id="3694" name="Text Box 15">
          <a:extLst>
            <a:ext uri="{FF2B5EF4-FFF2-40B4-BE49-F238E27FC236}">
              <a16:creationId xmlns:a16="http://schemas.microsoft.com/office/drawing/2014/main" id="{FA3EA6DB-38DF-4016-82DA-F03D481250E4}"/>
            </a:ext>
          </a:extLst>
        </xdr:cNvPr>
        <xdr:cNvSpPr txBox="1">
          <a:spLocks noChangeArrowheads="1"/>
        </xdr:cNvSpPr>
      </xdr:nvSpPr>
      <xdr:spPr bwMode="auto">
        <a:xfrm>
          <a:off x="14392275" y="523388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67134"/>
    <xdr:sp macro="" textlink="">
      <xdr:nvSpPr>
        <xdr:cNvPr id="3695" name="Text Box 15">
          <a:extLst>
            <a:ext uri="{FF2B5EF4-FFF2-40B4-BE49-F238E27FC236}">
              <a16:creationId xmlns:a16="http://schemas.microsoft.com/office/drawing/2014/main" id="{2C81954F-E72F-4419-AFD1-FAC034F7BCC5}"/>
            </a:ext>
          </a:extLst>
        </xdr:cNvPr>
        <xdr:cNvSpPr txBox="1">
          <a:spLocks noChangeArrowheads="1"/>
        </xdr:cNvSpPr>
      </xdr:nvSpPr>
      <xdr:spPr bwMode="auto">
        <a:xfrm>
          <a:off x="4743450" y="11306175"/>
          <a:ext cx="95250" cy="467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213632"/>
    <xdr:sp macro="" textlink="">
      <xdr:nvSpPr>
        <xdr:cNvPr id="3696" name="Text Box 15">
          <a:extLst>
            <a:ext uri="{FF2B5EF4-FFF2-40B4-BE49-F238E27FC236}">
              <a16:creationId xmlns:a16="http://schemas.microsoft.com/office/drawing/2014/main" id="{BF14A5AD-ACE5-4A00-B917-0C4ACA5F51A4}"/>
            </a:ext>
          </a:extLst>
        </xdr:cNvPr>
        <xdr:cNvSpPr txBox="1">
          <a:spLocks noChangeArrowheads="1"/>
        </xdr:cNvSpPr>
      </xdr:nvSpPr>
      <xdr:spPr bwMode="auto">
        <a:xfrm>
          <a:off x="4743450" y="11306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44331"/>
    <xdr:sp macro="" textlink="">
      <xdr:nvSpPr>
        <xdr:cNvPr id="3697" name="Text Box 15">
          <a:extLst>
            <a:ext uri="{FF2B5EF4-FFF2-40B4-BE49-F238E27FC236}">
              <a16:creationId xmlns:a16="http://schemas.microsoft.com/office/drawing/2014/main" id="{A19A55D1-0F58-49D9-96DB-6EE996A89A4C}"/>
            </a:ext>
          </a:extLst>
        </xdr:cNvPr>
        <xdr:cNvSpPr txBox="1">
          <a:spLocks noChangeArrowheads="1"/>
        </xdr:cNvSpPr>
      </xdr:nvSpPr>
      <xdr:spPr bwMode="auto">
        <a:xfrm>
          <a:off x="4743450" y="11306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698" name="Text Box 15">
          <a:extLst>
            <a:ext uri="{FF2B5EF4-FFF2-40B4-BE49-F238E27FC236}">
              <a16:creationId xmlns:a16="http://schemas.microsoft.com/office/drawing/2014/main" id="{A55ED2EE-9806-43A8-9D43-69816CE19197}"/>
            </a:ext>
          </a:extLst>
        </xdr:cNvPr>
        <xdr:cNvSpPr txBox="1">
          <a:spLocks noChangeArrowheads="1"/>
        </xdr:cNvSpPr>
      </xdr:nvSpPr>
      <xdr:spPr bwMode="auto">
        <a:xfrm>
          <a:off x="4743450" y="12049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699" name="Text Box 15">
          <a:extLst>
            <a:ext uri="{FF2B5EF4-FFF2-40B4-BE49-F238E27FC236}">
              <a16:creationId xmlns:a16="http://schemas.microsoft.com/office/drawing/2014/main" id="{99C16008-39BC-4299-85AD-066D75AB73FA}"/>
            </a:ext>
          </a:extLst>
        </xdr:cNvPr>
        <xdr:cNvSpPr txBox="1">
          <a:spLocks noChangeArrowheads="1"/>
        </xdr:cNvSpPr>
      </xdr:nvSpPr>
      <xdr:spPr bwMode="auto">
        <a:xfrm>
          <a:off x="4743450" y="12049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8496"/>
    <xdr:sp macro="" textlink="">
      <xdr:nvSpPr>
        <xdr:cNvPr id="3700" name="Text Box 15">
          <a:extLst>
            <a:ext uri="{FF2B5EF4-FFF2-40B4-BE49-F238E27FC236}">
              <a16:creationId xmlns:a16="http://schemas.microsoft.com/office/drawing/2014/main" id="{AE61B13E-1565-4232-B95E-4EB741DB438F}"/>
            </a:ext>
          </a:extLst>
        </xdr:cNvPr>
        <xdr:cNvSpPr txBox="1">
          <a:spLocks noChangeArrowheads="1"/>
        </xdr:cNvSpPr>
      </xdr:nvSpPr>
      <xdr:spPr bwMode="auto">
        <a:xfrm>
          <a:off x="4743450" y="131635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701" name="Text Box 15">
          <a:extLst>
            <a:ext uri="{FF2B5EF4-FFF2-40B4-BE49-F238E27FC236}">
              <a16:creationId xmlns:a16="http://schemas.microsoft.com/office/drawing/2014/main" id="{43749A74-23A5-482D-88F0-86D2AE7B5923}"/>
            </a:ext>
          </a:extLst>
        </xdr:cNvPr>
        <xdr:cNvSpPr txBox="1">
          <a:spLocks noChangeArrowheads="1"/>
        </xdr:cNvSpPr>
      </xdr:nvSpPr>
      <xdr:spPr bwMode="auto">
        <a:xfrm>
          <a:off x="4743450" y="13163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702" name="Text Box 15">
          <a:extLst>
            <a:ext uri="{FF2B5EF4-FFF2-40B4-BE49-F238E27FC236}">
              <a16:creationId xmlns:a16="http://schemas.microsoft.com/office/drawing/2014/main" id="{8F3F1CBC-934F-47E5-B164-E8569E65FF0C}"/>
            </a:ext>
          </a:extLst>
        </xdr:cNvPr>
        <xdr:cNvSpPr txBox="1">
          <a:spLocks noChangeArrowheads="1"/>
        </xdr:cNvSpPr>
      </xdr:nvSpPr>
      <xdr:spPr bwMode="auto">
        <a:xfrm>
          <a:off x="4743450" y="13163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56743"/>
    <xdr:sp macro="" textlink="">
      <xdr:nvSpPr>
        <xdr:cNvPr id="3703" name="Text Box 15">
          <a:extLst>
            <a:ext uri="{FF2B5EF4-FFF2-40B4-BE49-F238E27FC236}">
              <a16:creationId xmlns:a16="http://schemas.microsoft.com/office/drawing/2014/main" id="{FDCEF29B-CC4F-4FF3-A2E4-2CB164931125}"/>
            </a:ext>
          </a:extLst>
        </xdr:cNvPr>
        <xdr:cNvSpPr txBox="1">
          <a:spLocks noChangeArrowheads="1"/>
        </xdr:cNvSpPr>
      </xdr:nvSpPr>
      <xdr:spPr bwMode="auto">
        <a:xfrm>
          <a:off x="4743450" y="131635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704" name="Text Box 15">
          <a:extLst>
            <a:ext uri="{FF2B5EF4-FFF2-40B4-BE49-F238E27FC236}">
              <a16:creationId xmlns:a16="http://schemas.microsoft.com/office/drawing/2014/main" id="{EC0D6639-04D0-4CBF-A0FC-3F99BEBCE18B}"/>
            </a:ext>
          </a:extLst>
        </xdr:cNvPr>
        <xdr:cNvSpPr txBox="1">
          <a:spLocks noChangeArrowheads="1"/>
        </xdr:cNvSpPr>
      </xdr:nvSpPr>
      <xdr:spPr bwMode="auto">
        <a:xfrm>
          <a:off x="4743450" y="13163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705" name="Text Box 15">
          <a:extLst>
            <a:ext uri="{FF2B5EF4-FFF2-40B4-BE49-F238E27FC236}">
              <a16:creationId xmlns:a16="http://schemas.microsoft.com/office/drawing/2014/main" id="{6A020E25-DB44-4C1C-8DCF-A14DBBA96437}"/>
            </a:ext>
          </a:extLst>
        </xdr:cNvPr>
        <xdr:cNvSpPr txBox="1">
          <a:spLocks noChangeArrowheads="1"/>
        </xdr:cNvSpPr>
      </xdr:nvSpPr>
      <xdr:spPr bwMode="auto">
        <a:xfrm>
          <a:off x="4743450" y="13163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3706" name="Text Box 15">
          <a:extLst>
            <a:ext uri="{FF2B5EF4-FFF2-40B4-BE49-F238E27FC236}">
              <a16:creationId xmlns:a16="http://schemas.microsoft.com/office/drawing/2014/main" id="{58581823-20F5-483B-A501-2AC379DEAAA6}"/>
            </a:ext>
          </a:extLst>
        </xdr:cNvPr>
        <xdr:cNvSpPr txBox="1">
          <a:spLocks noChangeArrowheads="1"/>
        </xdr:cNvSpPr>
      </xdr:nvSpPr>
      <xdr:spPr bwMode="auto">
        <a:xfrm>
          <a:off x="4743450" y="13906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707" name="Text Box 15">
          <a:extLst>
            <a:ext uri="{FF2B5EF4-FFF2-40B4-BE49-F238E27FC236}">
              <a16:creationId xmlns:a16="http://schemas.microsoft.com/office/drawing/2014/main" id="{F5F6A42F-2857-4FBA-827C-1EFF1F6A4E3B}"/>
            </a:ext>
          </a:extLst>
        </xdr:cNvPr>
        <xdr:cNvSpPr txBox="1">
          <a:spLocks noChangeArrowheads="1"/>
        </xdr:cNvSpPr>
      </xdr:nvSpPr>
      <xdr:spPr bwMode="auto">
        <a:xfrm>
          <a:off x="4743450" y="13906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708" name="Text Box 15">
          <a:extLst>
            <a:ext uri="{FF2B5EF4-FFF2-40B4-BE49-F238E27FC236}">
              <a16:creationId xmlns:a16="http://schemas.microsoft.com/office/drawing/2014/main" id="{9CA40B69-E65B-4643-9FC4-08AB2D82D491}"/>
            </a:ext>
          </a:extLst>
        </xdr:cNvPr>
        <xdr:cNvSpPr txBox="1">
          <a:spLocks noChangeArrowheads="1"/>
        </xdr:cNvSpPr>
      </xdr:nvSpPr>
      <xdr:spPr bwMode="auto">
        <a:xfrm>
          <a:off x="4743450" y="13906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3709" name="Text Box 15">
          <a:extLst>
            <a:ext uri="{FF2B5EF4-FFF2-40B4-BE49-F238E27FC236}">
              <a16:creationId xmlns:a16="http://schemas.microsoft.com/office/drawing/2014/main" id="{52F43FFB-95AC-4802-BF0E-F92B4CA94355}"/>
            </a:ext>
          </a:extLst>
        </xdr:cNvPr>
        <xdr:cNvSpPr txBox="1">
          <a:spLocks noChangeArrowheads="1"/>
        </xdr:cNvSpPr>
      </xdr:nvSpPr>
      <xdr:spPr bwMode="auto">
        <a:xfrm>
          <a:off x="4743450" y="139065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710" name="Text Box 15">
          <a:extLst>
            <a:ext uri="{FF2B5EF4-FFF2-40B4-BE49-F238E27FC236}">
              <a16:creationId xmlns:a16="http://schemas.microsoft.com/office/drawing/2014/main" id="{DF587782-421D-4287-ADD6-C48691C8A951}"/>
            </a:ext>
          </a:extLst>
        </xdr:cNvPr>
        <xdr:cNvSpPr txBox="1">
          <a:spLocks noChangeArrowheads="1"/>
        </xdr:cNvSpPr>
      </xdr:nvSpPr>
      <xdr:spPr bwMode="auto">
        <a:xfrm>
          <a:off x="4743450" y="13906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711" name="Text Box 15">
          <a:extLst>
            <a:ext uri="{FF2B5EF4-FFF2-40B4-BE49-F238E27FC236}">
              <a16:creationId xmlns:a16="http://schemas.microsoft.com/office/drawing/2014/main" id="{ED4FBBBF-13F6-4FF6-B651-7B3B9C047388}"/>
            </a:ext>
          </a:extLst>
        </xdr:cNvPr>
        <xdr:cNvSpPr txBox="1">
          <a:spLocks noChangeArrowheads="1"/>
        </xdr:cNvSpPr>
      </xdr:nvSpPr>
      <xdr:spPr bwMode="auto">
        <a:xfrm>
          <a:off x="4743450" y="13906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712" name="Text Box 15">
          <a:extLst>
            <a:ext uri="{FF2B5EF4-FFF2-40B4-BE49-F238E27FC236}">
              <a16:creationId xmlns:a16="http://schemas.microsoft.com/office/drawing/2014/main" id="{0A3069F6-9693-483A-8351-0FEE3D28E456}"/>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713" name="Text Box 15">
          <a:extLst>
            <a:ext uri="{FF2B5EF4-FFF2-40B4-BE49-F238E27FC236}">
              <a16:creationId xmlns:a16="http://schemas.microsoft.com/office/drawing/2014/main" id="{37391A3E-FA01-44FE-A4C6-252159CBE1A6}"/>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3714" name="Text Box 15">
          <a:extLst>
            <a:ext uri="{FF2B5EF4-FFF2-40B4-BE49-F238E27FC236}">
              <a16:creationId xmlns:a16="http://schemas.microsoft.com/office/drawing/2014/main" id="{A97238D1-6E26-4343-B089-42DA41249425}"/>
            </a:ext>
          </a:extLst>
        </xdr:cNvPr>
        <xdr:cNvSpPr txBox="1">
          <a:spLocks noChangeArrowheads="1"/>
        </xdr:cNvSpPr>
      </xdr:nvSpPr>
      <xdr:spPr bwMode="auto">
        <a:xfrm>
          <a:off x="4743450" y="15392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15" name="Text Box 15">
          <a:extLst>
            <a:ext uri="{FF2B5EF4-FFF2-40B4-BE49-F238E27FC236}">
              <a16:creationId xmlns:a16="http://schemas.microsoft.com/office/drawing/2014/main" id="{731D779C-E463-43B4-90B3-CC2ACF2E5CA0}"/>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716" name="Text Box 15">
          <a:extLst>
            <a:ext uri="{FF2B5EF4-FFF2-40B4-BE49-F238E27FC236}">
              <a16:creationId xmlns:a16="http://schemas.microsoft.com/office/drawing/2014/main" id="{B3478DDB-4F4A-4A96-A7CA-5AE98D4CBC33}"/>
            </a:ext>
          </a:extLst>
        </xdr:cNvPr>
        <xdr:cNvSpPr txBox="1">
          <a:spLocks noChangeArrowheads="1"/>
        </xdr:cNvSpPr>
      </xdr:nvSpPr>
      <xdr:spPr bwMode="auto">
        <a:xfrm>
          <a:off x="4743450" y="15392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3717" name="Text Box 15">
          <a:extLst>
            <a:ext uri="{FF2B5EF4-FFF2-40B4-BE49-F238E27FC236}">
              <a16:creationId xmlns:a16="http://schemas.microsoft.com/office/drawing/2014/main" id="{7F368F5A-DE99-40C7-BCDA-FAD6BBF4811D}"/>
            </a:ext>
          </a:extLst>
        </xdr:cNvPr>
        <xdr:cNvSpPr txBox="1">
          <a:spLocks noChangeArrowheads="1"/>
        </xdr:cNvSpPr>
      </xdr:nvSpPr>
      <xdr:spPr bwMode="auto">
        <a:xfrm>
          <a:off x="4743450" y="15392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18" name="Text Box 15">
          <a:extLst>
            <a:ext uri="{FF2B5EF4-FFF2-40B4-BE49-F238E27FC236}">
              <a16:creationId xmlns:a16="http://schemas.microsoft.com/office/drawing/2014/main" id="{3CB4459A-8B47-4226-9A01-C2B36F53125D}"/>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719" name="Text Box 15">
          <a:extLst>
            <a:ext uri="{FF2B5EF4-FFF2-40B4-BE49-F238E27FC236}">
              <a16:creationId xmlns:a16="http://schemas.microsoft.com/office/drawing/2014/main" id="{EAE6326D-4890-4D12-B0B1-D6A0774D7A99}"/>
            </a:ext>
          </a:extLst>
        </xdr:cNvPr>
        <xdr:cNvSpPr txBox="1">
          <a:spLocks noChangeArrowheads="1"/>
        </xdr:cNvSpPr>
      </xdr:nvSpPr>
      <xdr:spPr bwMode="auto">
        <a:xfrm>
          <a:off x="4743450" y="15392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20" name="Text Box 15">
          <a:extLst>
            <a:ext uri="{FF2B5EF4-FFF2-40B4-BE49-F238E27FC236}">
              <a16:creationId xmlns:a16="http://schemas.microsoft.com/office/drawing/2014/main" id="{C1B00B29-3664-4106-884C-AEB37D336DCD}"/>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21" name="Text Box 15">
          <a:extLst>
            <a:ext uri="{FF2B5EF4-FFF2-40B4-BE49-F238E27FC236}">
              <a16:creationId xmlns:a16="http://schemas.microsoft.com/office/drawing/2014/main" id="{CD3B0CBE-DFF1-4B56-B687-62921FAE9C22}"/>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8496"/>
    <xdr:sp macro="" textlink="">
      <xdr:nvSpPr>
        <xdr:cNvPr id="3722" name="Text Box 15">
          <a:extLst>
            <a:ext uri="{FF2B5EF4-FFF2-40B4-BE49-F238E27FC236}">
              <a16:creationId xmlns:a16="http://schemas.microsoft.com/office/drawing/2014/main" id="{9AA2D495-B883-4BBE-A31B-654CF0C13EE8}"/>
            </a:ext>
          </a:extLst>
        </xdr:cNvPr>
        <xdr:cNvSpPr txBox="1">
          <a:spLocks noChangeArrowheads="1"/>
        </xdr:cNvSpPr>
      </xdr:nvSpPr>
      <xdr:spPr bwMode="auto">
        <a:xfrm>
          <a:off x="4743450" y="16135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3" name="Text Box 15">
          <a:extLst>
            <a:ext uri="{FF2B5EF4-FFF2-40B4-BE49-F238E27FC236}">
              <a16:creationId xmlns:a16="http://schemas.microsoft.com/office/drawing/2014/main" id="{C468A16E-580C-4111-8F82-AD7139FDEE59}"/>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724" name="Text Box 15">
          <a:extLst>
            <a:ext uri="{FF2B5EF4-FFF2-40B4-BE49-F238E27FC236}">
              <a16:creationId xmlns:a16="http://schemas.microsoft.com/office/drawing/2014/main" id="{7EB03620-03F6-4EB9-95CC-F14149C23574}"/>
            </a:ext>
          </a:extLst>
        </xdr:cNvPr>
        <xdr:cNvSpPr txBox="1">
          <a:spLocks noChangeArrowheads="1"/>
        </xdr:cNvSpPr>
      </xdr:nvSpPr>
      <xdr:spPr bwMode="auto">
        <a:xfrm>
          <a:off x="4743450" y="16135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56743"/>
    <xdr:sp macro="" textlink="">
      <xdr:nvSpPr>
        <xdr:cNvPr id="3725" name="Text Box 15">
          <a:extLst>
            <a:ext uri="{FF2B5EF4-FFF2-40B4-BE49-F238E27FC236}">
              <a16:creationId xmlns:a16="http://schemas.microsoft.com/office/drawing/2014/main" id="{E3C2C1C7-5FE6-4192-8821-37AD9A3E1DD2}"/>
            </a:ext>
          </a:extLst>
        </xdr:cNvPr>
        <xdr:cNvSpPr txBox="1">
          <a:spLocks noChangeArrowheads="1"/>
        </xdr:cNvSpPr>
      </xdr:nvSpPr>
      <xdr:spPr bwMode="auto">
        <a:xfrm>
          <a:off x="4743450" y="16135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6" name="Text Box 15">
          <a:extLst>
            <a:ext uri="{FF2B5EF4-FFF2-40B4-BE49-F238E27FC236}">
              <a16:creationId xmlns:a16="http://schemas.microsoft.com/office/drawing/2014/main" id="{AD4A2E94-68A1-440F-A296-DF67645E1C2C}"/>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727" name="Text Box 15">
          <a:extLst>
            <a:ext uri="{FF2B5EF4-FFF2-40B4-BE49-F238E27FC236}">
              <a16:creationId xmlns:a16="http://schemas.microsoft.com/office/drawing/2014/main" id="{4F2FB393-165D-4722-A4E4-881AA4FAA64D}"/>
            </a:ext>
          </a:extLst>
        </xdr:cNvPr>
        <xdr:cNvSpPr txBox="1">
          <a:spLocks noChangeArrowheads="1"/>
        </xdr:cNvSpPr>
      </xdr:nvSpPr>
      <xdr:spPr bwMode="auto">
        <a:xfrm>
          <a:off x="4743450" y="16135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8" name="Text Box 15">
          <a:extLst>
            <a:ext uri="{FF2B5EF4-FFF2-40B4-BE49-F238E27FC236}">
              <a16:creationId xmlns:a16="http://schemas.microsoft.com/office/drawing/2014/main" id="{BB19418E-94A5-4403-BAFC-95FE70B37028}"/>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9" name="Text Box 15">
          <a:extLst>
            <a:ext uri="{FF2B5EF4-FFF2-40B4-BE49-F238E27FC236}">
              <a16:creationId xmlns:a16="http://schemas.microsoft.com/office/drawing/2014/main" id="{08AA214A-788F-4BEC-BED9-DEEDC583B909}"/>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0" name="Text Box 15">
          <a:extLst>
            <a:ext uri="{FF2B5EF4-FFF2-40B4-BE49-F238E27FC236}">
              <a16:creationId xmlns:a16="http://schemas.microsoft.com/office/drawing/2014/main" id="{79844338-A7B0-4ECE-A7BD-42218B66624B}"/>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1" name="Text Box 15">
          <a:extLst>
            <a:ext uri="{FF2B5EF4-FFF2-40B4-BE49-F238E27FC236}">
              <a16:creationId xmlns:a16="http://schemas.microsoft.com/office/drawing/2014/main" id="{BEDCACA6-A514-48EE-BC8E-E2D480258B05}"/>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2" name="Text Box 15">
          <a:extLst>
            <a:ext uri="{FF2B5EF4-FFF2-40B4-BE49-F238E27FC236}">
              <a16:creationId xmlns:a16="http://schemas.microsoft.com/office/drawing/2014/main" id="{2558CDB0-9301-45E9-A8E3-D9550AD13C5F}"/>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3" name="Text Box 15">
          <a:extLst>
            <a:ext uri="{FF2B5EF4-FFF2-40B4-BE49-F238E27FC236}">
              <a16:creationId xmlns:a16="http://schemas.microsoft.com/office/drawing/2014/main" id="{9A8FF248-9694-432C-A5B5-DB2F58B59CD6}"/>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734" name="Text Box 15">
          <a:extLst>
            <a:ext uri="{FF2B5EF4-FFF2-40B4-BE49-F238E27FC236}">
              <a16:creationId xmlns:a16="http://schemas.microsoft.com/office/drawing/2014/main" id="{B7332EB9-5B7E-4A04-A6C1-132EA7BFECDE}"/>
            </a:ext>
          </a:extLst>
        </xdr:cNvPr>
        <xdr:cNvSpPr txBox="1">
          <a:spLocks noChangeArrowheads="1"/>
        </xdr:cNvSpPr>
      </xdr:nvSpPr>
      <xdr:spPr bwMode="auto">
        <a:xfrm>
          <a:off x="4743450" y="172497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35" name="Text Box 15">
          <a:extLst>
            <a:ext uri="{FF2B5EF4-FFF2-40B4-BE49-F238E27FC236}">
              <a16:creationId xmlns:a16="http://schemas.microsoft.com/office/drawing/2014/main" id="{17D262AD-3237-41D6-802D-89828F9586DE}"/>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36" name="Text Box 15">
          <a:extLst>
            <a:ext uri="{FF2B5EF4-FFF2-40B4-BE49-F238E27FC236}">
              <a16:creationId xmlns:a16="http://schemas.microsoft.com/office/drawing/2014/main" id="{AE9336AA-1722-48A8-BEFE-689E9178CE83}"/>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737" name="Text Box 15">
          <a:extLst>
            <a:ext uri="{FF2B5EF4-FFF2-40B4-BE49-F238E27FC236}">
              <a16:creationId xmlns:a16="http://schemas.microsoft.com/office/drawing/2014/main" id="{6780F89B-6B79-4FDA-BA41-5401263731C2}"/>
            </a:ext>
          </a:extLst>
        </xdr:cNvPr>
        <xdr:cNvSpPr txBox="1">
          <a:spLocks noChangeArrowheads="1"/>
        </xdr:cNvSpPr>
      </xdr:nvSpPr>
      <xdr:spPr bwMode="auto">
        <a:xfrm>
          <a:off x="4743450" y="172497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38" name="Text Box 15">
          <a:extLst>
            <a:ext uri="{FF2B5EF4-FFF2-40B4-BE49-F238E27FC236}">
              <a16:creationId xmlns:a16="http://schemas.microsoft.com/office/drawing/2014/main" id="{ECDA80B6-9177-432F-ACC9-C4EE9FD3DB26}"/>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39" name="Text Box 15">
          <a:extLst>
            <a:ext uri="{FF2B5EF4-FFF2-40B4-BE49-F238E27FC236}">
              <a16:creationId xmlns:a16="http://schemas.microsoft.com/office/drawing/2014/main" id="{D050D759-BBE1-4331-B7F6-E6CCFA124117}"/>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56743"/>
    <xdr:sp macro="" textlink="">
      <xdr:nvSpPr>
        <xdr:cNvPr id="3740" name="Text Box 15">
          <a:extLst>
            <a:ext uri="{FF2B5EF4-FFF2-40B4-BE49-F238E27FC236}">
              <a16:creationId xmlns:a16="http://schemas.microsoft.com/office/drawing/2014/main" id="{CD2D5969-E10E-476C-BF1B-24867A4C2733}"/>
            </a:ext>
          </a:extLst>
        </xdr:cNvPr>
        <xdr:cNvSpPr txBox="1">
          <a:spLocks noChangeArrowheads="1"/>
        </xdr:cNvSpPr>
      </xdr:nvSpPr>
      <xdr:spPr bwMode="auto">
        <a:xfrm>
          <a:off x="4743450" y="172497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1" name="Text Box 15">
          <a:extLst>
            <a:ext uri="{FF2B5EF4-FFF2-40B4-BE49-F238E27FC236}">
              <a16:creationId xmlns:a16="http://schemas.microsoft.com/office/drawing/2014/main" id="{30B2F9DE-DF23-49AD-94F5-2A18B32FB952}"/>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42" name="Text Box 15">
          <a:extLst>
            <a:ext uri="{FF2B5EF4-FFF2-40B4-BE49-F238E27FC236}">
              <a16:creationId xmlns:a16="http://schemas.microsoft.com/office/drawing/2014/main" id="{3AE7735F-977E-4449-9916-7B0B533489EB}"/>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3" name="Text Box 15">
          <a:extLst>
            <a:ext uri="{FF2B5EF4-FFF2-40B4-BE49-F238E27FC236}">
              <a16:creationId xmlns:a16="http://schemas.microsoft.com/office/drawing/2014/main" id="{D9585269-E3CB-44BD-8A29-F5965528CDA2}"/>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4" name="Text Box 15">
          <a:extLst>
            <a:ext uri="{FF2B5EF4-FFF2-40B4-BE49-F238E27FC236}">
              <a16:creationId xmlns:a16="http://schemas.microsoft.com/office/drawing/2014/main" id="{59EE7782-5C3D-4EAA-A9B9-B8E93285E6C3}"/>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5" name="Text Box 15">
          <a:extLst>
            <a:ext uri="{FF2B5EF4-FFF2-40B4-BE49-F238E27FC236}">
              <a16:creationId xmlns:a16="http://schemas.microsoft.com/office/drawing/2014/main" id="{FD5A5F01-F226-40D8-984E-EA5E7E4B4C40}"/>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6" name="Text Box 15">
          <a:extLst>
            <a:ext uri="{FF2B5EF4-FFF2-40B4-BE49-F238E27FC236}">
              <a16:creationId xmlns:a16="http://schemas.microsoft.com/office/drawing/2014/main" id="{7C4D5D15-74C3-4DB0-895B-1BEEF727791C}"/>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747" name="Text Box 15">
          <a:extLst>
            <a:ext uri="{FF2B5EF4-FFF2-40B4-BE49-F238E27FC236}">
              <a16:creationId xmlns:a16="http://schemas.microsoft.com/office/drawing/2014/main" id="{4F44BD21-C346-4C32-8F08-6114F95B52EF}"/>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48" name="Text Box 15">
          <a:extLst>
            <a:ext uri="{FF2B5EF4-FFF2-40B4-BE49-F238E27FC236}">
              <a16:creationId xmlns:a16="http://schemas.microsoft.com/office/drawing/2014/main" id="{687BCD38-177F-4110-A50C-7D90DB3D5BC7}"/>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49" name="Text Box 15">
          <a:extLst>
            <a:ext uri="{FF2B5EF4-FFF2-40B4-BE49-F238E27FC236}">
              <a16:creationId xmlns:a16="http://schemas.microsoft.com/office/drawing/2014/main" id="{E3634E58-E9AE-47EE-9C9E-FD6DE3C5237B}"/>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750" name="Text Box 15">
          <a:extLst>
            <a:ext uri="{FF2B5EF4-FFF2-40B4-BE49-F238E27FC236}">
              <a16:creationId xmlns:a16="http://schemas.microsoft.com/office/drawing/2014/main" id="{3742F424-D1AE-4A8C-85D2-3D1F955B1FD8}"/>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1" name="Text Box 15">
          <a:extLst>
            <a:ext uri="{FF2B5EF4-FFF2-40B4-BE49-F238E27FC236}">
              <a16:creationId xmlns:a16="http://schemas.microsoft.com/office/drawing/2014/main" id="{590A0004-1E15-46F8-BE9A-5887C01C1E18}"/>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52" name="Text Box 15">
          <a:extLst>
            <a:ext uri="{FF2B5EF4-FFF2-40B4-BE49-F238E27FC236}">
              <a16:creationId xmlns:a16="http://schemas.microsoft.com/office/drawing/2014/main" id="{87A06E00-FEB5-4A4C-A7CC-A806A6B9095B}"/>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753" name="Text Box 15">
          <a:extLst>
            <a:ext uri="{FF2B5EF4-FFF2-40B4-BE49-F238E27FC236}">
              <a16:creationId xmlns:a16="http://schemas.microsoft.com/office/drawing/2014/main" id="{7212310A-533A-4813-BC63-FADD7E7EA02A}"/>
            </a:ext>
          </a:extLst>
        </xdr:cNvPr>
        <xdr:cNvSpPr txBox="1">
          <a:spLocks noChangeArrowheads="1"/>
        </xdr:cNvSpPr>
      </xdr:nvSpPr>
      <xdr:spPr bwMode="auto">
        <a:xfrm>
          <a:off x="4743450" y="17621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4" name="Text Box 15">
          <a:extLst>
            <a:ext uri="{FF2B5EF4-FFF2-40B4-BE49-F238E27FC236}">
              <a16:creationId xmlns:a16="http://schemas.microsoft.com/office/drawing/2014/main" id="{9AAE529F-2288-451B-A41D-87E6EBAB8498}"/>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55" name="Text Box 15">
          <a:extLst>
            <a:ext uri="{FF2B5EF4-FFF2-40B4-BE49-F238E27FC236}">
              <a16:creationId xmlns:a16="http://schemas.microsoft.com/office/drawing/2014/main" id="{6F5EB52D-DDD6-440E-8F99-D8A20AB96B60}"/>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6" name="Text Box 15">
          <a:extLst>
            <a:ext uri="{FF2B5EF4-FFF2-40B4-BE49-F238E27FC236}">
              <a16:creationId xmlns:a16="http://schemas.microsoft.com/office/drawing/2014/main" id="{E655B68F-CDB9-46A2-96B3-7841FB4AC23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7" name="Text Box 15">
          <a:extLst>
            <a:ext uri="{FF2B5EF4-FFF2-40B4-BE49-F238E27FC236}">
              <a16:creationId xmlns:a16="http://schemas.microsoft.com/office/drawing/2014/main" id="{8FB38BB4-6A5D-4A14-A35E-712F2A62A2A4}"/>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8" name="Text Box 15">
          <a:extLst>
            <a:ext uri="{FF2B5EF4-FFF2-40B4-BE49-F238E27FC236}">
              <a16:creationId xmlns:a16="http://schemas.microsoft.com/office/drawing/2014/main" id="{1E8AA5E7-4D78-4929-8201-E40CF4605266}"/>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9" name="Text Box 15">
          <a:extLst>
            <a:ext uri="{FF2B5EF4-FFF2-40B4-BE49-F238E27FC236}">
              <a16:creationId xmlns:a16="http://schemas.microsoft.com/office/drawing/2014/main" id="{DADDC07A-D1F6-434F-934D-2DAB9C0EDB4E}"/>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0" name="Text Box 15">
          <a:extLst>
            <a:ext uri="{FF2B5EF4-FFF2-40B4-BE49-F238E27FC236}">
              <a16:creationId xmlns:a16="http://schemas.microsoft.com/office/drawing/2014/main" id="{8EB621CF-2AEB-442B-88E7-818548F72AA7}"/>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1" name="Text Box 15">
          <a:extLst>
            <a:ext uri="{FF2B5EF4-FFF2-40B4-BE49-F238E27FC236}">
              <a16:creationId xmlns:a16="http://schemas.microsoft.com/office/drawing/2014/main" id="{0CDA9FC3-0EEE-477F-9B65-FD37AED207F6}"/>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2" name="Text Box 15">
          <a:extLst>
            <a:ext uri="{FF2B5EF4-FFF2-40B4-BE49-F238E27FC236}">
              <a16:creationId xmlns:a16="http://schemas.microsoft.com/office/drawing/2014/main" id="{E5E3FA6C-8303-4AD0-9B4F-0F32D3B47D53}"/>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3" name="Text Box 15">
          <a:extLst>
            <a:ext uri="{FF2B5EF4-FFF2-40B4-BE49-F238E27FC236}">
              <a16:creationId xmlns:a16="http://schemas.microsoft.com/office/drawing/2014/main" id="{A032839D-2F53-41F0-8FE0-221C2E7861F6}"/>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4" name="Text Box 15">
          <a:extLst>
            <a:ext uri="{FF2B5EF4-FFF2-40B4-BE49-F238E27FC236}">
              <a16:creationId xmlns:a16="http://schemas.microsoft.com/office/drawing/2014/main" id="{6A6D1A88-6CDC-42B5-8E4D-9BFAB6A79A0E}"/>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5" name="Text Box 15">
          <a:extLst>
            <a:ext uri="{FF2B5EF4-FFF2-40B4-BE49-F238E27FC236}">
              <a16:creationId xmlns:a16="http://schemas.microsoft.com/office/drawing/2014/main" id="{6624883D-F97C-4BA8-B713-713484758BD7}"/>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6" name="Text Box 15">
          <a:extLst>
            <a:ext uri="{FF2B5EF4-FFF2-40B4-BE49-F238E27FC236}">
              <a16:creationId xmlns:a16="http://schemas.microsoft.com/office/drawing/2014/main" id="{6382ADEC-23C9-4BC0-8648-94D67D99AAA1}"/>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767" name="Text Box 15">
          <a:extLst>
            <a:ext uri="{FF2B5EF4-FFF2-40B4-BE49-F238E27FC236}">
              <a16:creationId xmlns:a16="http://schemas.microsoft.com/office/drawing/2014/main" id="{50C1C00A-C9DE-4A57-B25E-7FC0ACB4EA0A}"/>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8" name="Text Box 15">
          <a:extLst>
            <a:ext uri="{FF2B5EF4-FFF2-40B4-BE49-F238E27FC236}">
              <a16:creationId xmlns:a16="http://schemas.microsoft.com/office/drawing/2014/main" id="{D6C725AA-F62D-4489-92B7-57B6DDAC5BF7}"/>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69" name="Text Box 15">
          <a:extLst>
            <a:ext uri="{FF2B5EF4-FFF2-40B4-BE49-F238E27FC236}">
              <a16:creationId xmlns:a16="http://schemas.microsoft.com/office/drawing/2014/main" id="{39DCF307-DF7A-4A33-B14E-3BADABDD943D}"/>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770" name="Text Box 15">
          <a:extLst>
            <a:ext uri="{FF2B5EF4-FFF2-40B4-BE49-F238E27FC236}">
              <a16:creationId xmlns:a16="http://schemas.microsoft.com/office/drawing/2014/main" id="{62C16292-5394-444D-AD7B-84D00B8AD0AB}"/>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1" name="Text Box 15">
          <a:extLst>
            <a:ext uri="{FF2B5EF4-FFF2-40B4-BE49-F238E27FC236}">
              <a16:creationId xmlns:a16="http://schemas.microsoft.com/office/drawing/2014/main" id="{B9C88599-A0AB-4880-8E11-E24B8055FECD}"/>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72" name="Text Box 15">
          <a:extLst>
            <a:ext uri="{FF2B5EF4-FFF2-40B4-BE49-F238E27FC236}">
              <a16:creationId xmlns:a16="http://schemas.microsoft.com/office/drawing/2014/main" id="{EE51EFE2-F5F5-4B88-BD5E-757AAC5B7B7A}"/>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773" name="Text Box 15">
          <a:extLst>
            <a:ext uri="{FF2B5EF4-FFF2-40B4-BE49-F238E27FC236}">
              <a16:creationId xmlns:a16="http://schemas.microsoft.com/office/drawing/2014/main" id="{3C4E17D6-3901-4C1C-86EA-5E672B584ADB}"/>
            </a:ext>
          </a:extLst>
        </xdr:cNvPr>
        <xdr:cNvSpPr txBox="1">
          <a:spLocks noChangeArrowheads="1"/>
        </xdr:cNvSpPr>
      </xdr:nvSpPr>
      <xdr:spPr bwMode="auto">
        <a:xfrm>
          <a:off x="4743450" y="17992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4" name="Text Box 15">
          <a:extLst>
            <a:ext uri="{FF2B5EF4-FFF2-40B4-BE49-F238E27FC236}">
              <a16:creationId xmlns:a16="http://schemas.microsoft.com/office/drawing/2014/main" id="{D40A1BEA-D9B1-49C4-ABCF-99922BDE5D7E}"/>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75" name="Text Box 15">
          <a:extLst>
            <a:ext uri="{FF2B5EF4-FFF2-40B4-BE49-F238E27FC236}">
              <a16:creationId xmlns:a16="http://schemas.microsoft.com/office/drawing/2014/main" id="{C6DD9513-9615-47E9-8ECB-A6CB17AC8365}"/>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6" name="Text Box 15">
          <a:extLst>
            <a:ext uri="{FF2B5EF4-FFF2-40B4-BE49-F238E27FC236}">
              <a16:creationId xmlns:a16="http://schemas.microsoft.com/office/drawing/2014/main" id="{1587C392-7390-456B-B5C2-78B4F7834564}"/>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7" name="Text Box 15">
          <a:extLst>
            <a:ext uri="{FF2B5EF4-FFF2-40B4-BE49-F238E27FC236}">
              <a16:creationId xmlns:a16="http://schemas.microsoft.com/office/drawing/2014/main" id="{8A258A5B-851D-433D-A6FC-AA48C7105B68}"/>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8" name="Text Box 15">
          <a:extLst>
            <a:ext uri="{FF2B5EF4-FFF2-40B4-BE49-F238E27FC236}">
              <a16:creationId xmlns:a16="http://schemas.microsoft.com/office/drawing/2014/main" id="{730D1556-D538-4829-8AFF-34E6392B3329}"/>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9" name="Text Box 15">
          <a:extLst>
            <a:ext uri="{FF2B5EF4-FFF2-40B4-BE49-F238E27FC236}">
              <a16:creationId xmlns:a16="http://schemas.microsoft.com/office/drawing/2014/main" id="{E12405D8-F488-4BF0-A1D7-F56100AE9D4F}"/>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0" name="Text Box 15">
          <a:extLst>
            <a:ext uri="{FF2B5EF4-FFF2-40B4-BE49-F238E27FC236}">
              <a16:creationId xmlns:a16="http://schemas.microsoft.com/office/drawing/2014/main" id="{FFC0ECB9-EEAB-4564-9CDA-F38625449CC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1" name="Text Box 15">
          <a:extLst>
            <a:ext uri="{FF2B5EF4-FFF2-40B4-BE49-F238E27FC236}">
              <a16:creationId xmlns:a16="http://schemas.microsoft.com/office/drawing/2014/main" id="{EE15C1B9-4899-4E41-B4C3-7D70DAE6FE0D}"/>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2" name="Text Box 15">
          <a:extLst>
            <a:ext uri="{FF2B5EF4-FFF2-40B4-BE49-F238E27FC236}">
              <a16:creationId xmlns:a16="http://schemas.microsoft.com/office/drawing/2014/main" id="{DE596236-6A0D-4B85-88AB-DC35C1F688D5}"/>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3" name="Text Box 15">
          <a:extLst>
            <a:ext uri="{FF2B5EF4-FFF2-40B4-BE49-F238E27FC236}">
              <a16:creationId xmlns:a16="http://schemas.microsoft.com/office/drawing/2014/main" id="{82B89FEA-B101-4FD6-9410-797C5E32F4C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4" name="Text Box 15">
          <a:extLst>
            <a:ext uri="{FF2B5EF4-FFF2-40B4-BE49-F238E27FC236}">
              <a16:creationId xmlns:a16="http://schemas.microsoft.com/office/drawing/2014/main" id="{C9C05C60-0D52-43AF-804F-5EDAE9843C5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5" name="Text Box 15">
          <a:extLst>
            <a:ext uri="{FF2B5EF4-FFF2-40B4-BE49-F238E27FC236}">
              <a16:creationId xmlns:a16="http://schemas.microsoft.com/office/drawing/2014/main" id="{D05D1DAC-14F1-4A56-9B19-F11DCBA1AA2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6" name="Text Box 15">
          <a:extLst>
            <a:ext uri="{FF2B5EF4-FFF2-40B4-BE49-F238E27FC236}">
              <a16:creationId xmlns:a16="http://schemas.microsoft.com/office/drawing/2014/main" id="{C40E6FE8-85B0-4525-B174-98F0C34B3761}"/>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787" name="Text Box 15">
          <a:extLst>
            <a:ext uri="{FF2B5EF4-FFF2-40B4-BE49-F238E27FC236}">
              <a16:creationId xmlns:a16="http://schemas.microsoft.com/office/drawing/2014/main" id="{6D3877A4-5E82-4BAF-8953-754FA1B88625}"/>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8" name="Text Box 15">
          <a:extLst>
            <a:ext uri="{FF2B5EF4-FFF2-40B4-BE49-F238E27FC236}">
              <a16:creationId xmlns:a16="http://schemas.microsoft.com/office/drawing/2014/main" id="{813F8C71-F375-438E-8DCF-B44BE6D74F5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89" name="Text Box 15">
          <a:extLst>
            <a:ext uri="{FF2B5EF4-FFF2-40B4-BE49-F238E27FC236}">
              <a16:creationId xmlns:a16="http://schemas.microsoft.com/office/drawing/2014/main" id="{DC12E047-7A21-4F70-926D-5F8F901CFC1E}"/>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790" name="Text Box 15">
          <a:extLst>
            <a:ext uri="{FF2B5EF4-FFF2-40B4-BE49-F238E27FC236}">
              <a16:creationId xmlns:a16="http://schemas.microsoft.com/office/drawing/2014/main" id="{070AA418-7332-42E3-B499-A77D0F8A72A1}"/>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1" name="Text Box 15">
          <a:extLst>
            <a:ext uri="{FF2B5EF4-FFF2-40B4-BE49-F238E27FC236}">
              <a16:creationId xmlns:a16="http://schemas.microsoft.com/office/drawing/2014/main" id="{C4BF9A89-8BD8-4825-8D01-D59F37CF9E7C}"/>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92" name="Text Box 15">
          <a:extLst>
            <a:ext uri="{FF2B5EF4-FFF2-40B4-BE49-F238E27FC236}">
              <a16:creationId xmlns:a16="http://schemas.microsoft.com/office/drawing/2014/main" id="{0DAFAF0A-259C-4AB2-B1D2-A378196C42CB}"/>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793" name="Text Box 15">
          <a:extLst>
            <a:ext uri="{FF2B5EF4-FFF2-40B4-BE49-F238E27FC236}">
              <a16:creationId xmlns:a16="http://schemas.microsoft.com/office/drawing/2014/main" id="{5C903F94-C777-4723-A9E4-99925563E5F6}"/>
            </a:ext>
          </a:extLst>
        </xdr:cNvPr>
        <xdr:cNvSpPr txBox="1">
          <a:spLocks noChangeArrowheads="1"/>
        </xdr:cNvSpPr>
      </xdr:nvSpPr>
      <xdr:spPr bwMode="auto">
        <a:xfrm>
          <a:off x="4743450" y="18364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4" name="Text Box 15">
          <a:extLst>
            <a:ext uri="{FF2B5EF4-FFF2-40B4-BE49-F238E27FC236}">
              <a16:creationId xmlns:a16="http://schemas.microsoft.com/office/drawing/2014/main" id="{47B8D731-1D77-4DFC-BDA2-92D040A67536}"/>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95" name="Text Box 15">
          <a:extLst>
            <a:ext uri="{FF2B5EF4-FFF2-40B4-BE49-F238E27FC236}">
              <a16:creationId xmlns:a16="http://schemas.microsoft.com/office/drawing/2014/main" id="{71999EDE-6B3F-4DA0-B2CE-41A7A76F9596}"/>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6" name="Text Box 15">
          <a:extLst>
            <a:ext uri="{FF2B5EF4-FFF2-40B4-BE49-F238E27FC236}">
              <a16:creationId xmlns:a16="http://schemas.microsoft.com/office/drawing/2014/main" id="{2316E87B-E610-4F07-A6C7-A2D095A0D9E1}"/>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7" name="Text Box 15">
          <a:extLst>
            <a:ext uri="{FF2B5EF4-FFF2-40B4-BE49-F238E27FC236}">
              <a16:creationId xmlns:a16="http://schemas.microsoft.com/office/drawing/2014/main" id="{C9B0B57A-E4A0-4936-9AF9-AFB65A7A8628}"/>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8" name="Text Box 15">
          <a:extLst>
            <a:ext uri="{FF2B5EF4-FFF2-40B4-BE49-F238E27FC236}">
              <a16:creationId xmlns:a16="http://schemas.microsoft.com/office/drawing/2014/main" id="{FDDD5767-0E8C-4160-ACF1-30C4759F8982}"/>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9" name="Text Box 15">
          <a:extLst>
            <a:ext uri="{FF2B5EF4-FFF2-40B4-BE49-F238E27FC236}">
              <a16:creationId xmlns:a16="http://schemas.microsoft.com/office/drawing/2014/main" id="{426A8F2D-B09C-45ED-A781-B1EC8991C8D9}"/>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0" name="Text Box 15">
          <a:extLst>
            <a:ext uri="{FF2B5EF4-FFF2-40B4-BE49-F238E27FC236}">
              <a16:creationId xmlns:a16="http://schemas.microsoft.com/office/drawing/2014/main" id="{1C653E33-67A6-4C4D-AC0A-8ABE5AE4018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1" name="Text Box 15">
          <a:extLst>
            <a:ext uri="{FF2B5EF4-FFF2-40B4-BE49-F238E27FC236}">
              <a16:creationId xmlns:a16="http://schemas.microsoft.com/office/drawing/2014/main" id="{61A8755C-77BE-425F-94A8-DD5D6BBF3DC9}"/>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2" name="Text Box 15">
          <a:extLst>
            <a:ext uri="{FF2B5EF4-FFF2-40B4-BE49-F238E27FC236}">
              <a16:creationId xmlns:a16="http://schemas.microsoft.com/office/drawing/2014/main" id="{46F1BDEB-91F9-4092-9326-1325E5AE5418}"/>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3" name="Text Box 15">
          <a:extLst>
            <a:ext uri="{FF2B5EF4-FFF2-40B4-BE49-F238E27FC236}">
              <a16:creationId xmlns:a16="http://schemas.microsoft.com/office/drawing/2014/main" id="{DEE426B8-675F-478D-BECC-4C3349B0A6C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4" name="Text Box 15">
          <a:extLst>
            <a:ext uri="{FF2B5EF4-FFF2-40B4-BE49-F238E27FC236}">
              <a16:creationId xmlns:a16="http://schemas.microsoft.com/office/drawing/2014/main" id="{F56F5091-1EAB-4ED3-9189-540A5DD2394F}"/>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5" name="Text Box 15">
          <a:extLst>
            <a:ext uri="{FF2B5EF4-FFF2-40B4-BE49-F238E27FC236}">
              <a16:creationId xmlns:a16="http://schemas.microsoft.com/office/drawing/2014/main" id="{977C3091-88AE-4D80-9510-67184FD3E656}"/>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6" name="Text Box 15">
          <a:extLst>
            <a:ext uri="{FF2B5EF4-FFF2-40B4-BE49-F238E27FC236}">
              <a16:creationId xmlns:a16="http://schemas.microsoft.com/office/drawing/2014/main" id="{B76D4771-BCFF-46FF-BEE0-991EA04A333D}"/>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07" name="Text Box 15">
          <a:extLst>
            <a:ext uri="{FF2B5EF4-FFF2-40B4-BE49-F238E27FC236}">
              <a16:creationId xmlns:a16="http://schemas.microsoft.com/office/drawing/2014/main" id="{E2FACD2A-12F1-4376-B5F4-E8418220F007}"/>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8" name="Text Box 15">
          <a:extLst>
            <a:ext uri="{FF2B5EF4-FFF2-40B4-BE49-F238E27FC236}">
              <a16:creationId xmlns:a16="http://schemas.microsoft.com/office/drawing/2014/main" id="{84A7F967-E73F-444D-9871-04E3FC5BB6B7}"/>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09" name="Text Box 15">
          <a:extLst>
            <a:ext uri="{FF2B5EF4-FFF2-40B4-BE49-F238E27FC236}">
              <a16:creationId xmlns:a16="http://schemas.microsoft.com/office/drawing/2014/main" id="{1C7235AF-ADED-4501-BCAC-546FFA6BFC09}"/>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10" name="Text Box 15">
          <a:extLst>
            <a:ext uri="{FF2B5EF4-FFF2-40B4-BE49-F238E27FC236}">
              <a16:creationId xmlns:a16="http://schemas.microsoft.com/office/drawing/2014/main" id="{28674765-3F79-4325-B1CB-C93227A00B5B}"/>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1" name="Text Box 15">
          <a:extLst>
            <a:ext uri="{FF2B5EF4-FFF2-40B4-BE49-F238E27FC236}">
              <a16:creationId xmlns:a16="http://schemas.microsoft.com/office/drawing/2014/main" id="{1BDBB384-164B-4DC0-9C91-A2B31E292B8A}"/>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12" name="Text Box 15">
          <a:extLst>
            <a:ext uri="{FF2B5EF4-FFF2-40B4-BE49-F238E27FC236}">
              <a16:creationId xmlns:a16="http://schemas.microsoft.com/office/drawing/2014/main" id="{13B18C4E-187D-466F-B5F8-B104A1B542AC}"/>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813" name="Text Box 15">
          <a:extLst>
            <a:ext uri="{FF2B5EF4-FFF2-40B4-BE49-F238E27FC236}">
              <a16:creationId xmlns:a16="http://schemas.microsoft.com/office/drawing/2014/main" id="{8CD65434-59EF-44F7-8748-8B16F90B43FE}"/>
            </a:ext>
          </a:extLst>
        </xdr:cNvPr>
        <xdr:cNvSpPr txBox="1">
          <a:spLocks noChangeArrowheads="1"/>
        </xdr:cNvSpPr>
      </xdr:nvSpPr>
      <xdr:spPr bwMode="auto">
        <a:xfrm>
          <a:off x="4743450" y="187356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4" name="Text Box 15">
          <a:extLst>
            <a:ext uri="{FF2B5EF4-FFF2-40B4-BE49-F238E27FC236}">
              <a16:creationId xmlns:a16="http://schemas.microsoft.com/office/drawing/2014/main" id="{A353DC4B-CF43-48E0-A93B-1DDA05AF1E8E}"/>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15" name="Text Box 15">
          <a:extLst>
            <a:ext uri="{FF2B5EF4-FFF2-40B4-BE49-F238E27FC236}">
              <a16:creationId xmlns:a16="http://schemas.microsoft.com/office/drawing/2014/main" id="{CEBBFBBD-1248-496B-B1B4-0A7856850752}"/>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6" name="Text Box 15">
          <a:extLst>
            <a:ext uri="{FF2B5EF4-FFF2-40B4-BE49-F238E27FC236}">
              <a16:creationId xmlns:a16="http://schemas.microsoft.com/office/drawing/2014/main" id="{2893E7C5-2C9E-43FE-A324-749C87DC78B5}"/>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7" name="Text Box 15">
          <a:extLst>
            <a:ext uri="{FF2B5EF4-FFF2-40B4-BE49-F238E27FC236}">
              <a16:creationId xmlns:a16="http://schemas.microsoft.com/office/drawing/2014/main" id="{9DAE6DA8-31F3-41AB-BDD3-A459717A439C}"/>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8" name="Text Box 15">
          <a:extLst>
            <a:ext uri="{FF2B5EF4-FFF2-40B4-BE49-F238E27FC236}">
              <a16:creationId xmlns:a16="http://schemas.microsoft.com/office/drawing/2014/main" id="{4DADA3B1-4234-4030-A70B-38417AFE120C}"/>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9" name="Text Box 15">
          <a:extLst>
            <a:ext uri="{FF2B5EF4-FFF2-40B4-BE49-F238E27FC236}">
              <a16:creationId xmlns:a16="http://schemas.microsoft.com/office/drawing/2014/main" id="{1BA975D6-99C7-4F48-9B4A-F28C2A658501}"/>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0" name="Text Box 15">
          <a:extLst>
            <a:ext uri="{FF2B5EF4-FFF2-40B4-BE49-F238E27FC236}">
              <a16:creationId xmlns:a16="http://schemas.microsoft.com/office/drawing/2014/main" id="{5D986F9D-8F38-4128-9396-F6E7C1F57094}"/>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1" name="Text Box 15">
          <a:extLst>
            <a:ext uri="{FF2B5EF4-FFF2-40B4-BE49-F238E27FC236}">
              <a16:creationId xmlns:a16="http://schemas.microsoft.com/office/drawing/2014/main" id="{5C129C22-DD10-418C-9E8C-7E84FD0FDBB9}"/>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2" name="Text Box 15">
          <a:extLst>
            <a:ext uri="{FF2B5EF4-FFF2-40B4-BE49-F238E27FC236}">
              <a16:creationId xmlns:a16="http://schemas.microsoft.com/office/drawing/2014/main" id="{0C548A1A-BD42-4E14-B9E2-76D1342B6B7D}"/>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3" name="Text Box 15">
          <a:extLst>
            <a:ext uri="{FF2B5EF4-FFF2-40B4-BE49-F238E27FC236}">
              <a16:creationId xmlns:a16="http://schemas.microsoft.com/office/drawing/2014/main" id="{296AB4E0-AA89-42B8-95DB-DE8BAECC10F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4" name="Text Box 15">
          <a:extLst>
            <a:ext uri="{FF2B5EF4-FFF2-40B4-BE49-F238E27FC236}">
              <a16:creationId xmlns:a16="http://schemas.microsoft.com/office/drawing/2014/main" id="{3CF3C66F-55D3-4E72-886C-125FA7EA09EA}"/>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5" name="Text Box 15">
          <a:extLst>
            <a:ext uri="{FF2B5EF4-FFF2-40B4-BE49-F238E27FC236}">
              <a16:creationId xmlns:a16="http://schemas.microsoft.com/office/drawing/2014/main" id="{AEF5937D-4F14-46EE-B865-6BFEC2997FB4}"/>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6" name="Text Box 15">
          <a:extLst>
            <a:ext uri="{FF2B5EF4-FFF2-40B4-BE49-F238E27FC236}">
              <a16:creationId xmlns:a16="http://schemas.microsoft.com/office/drawing/2014/main" id="{99D6A0AE-1542-4966-A134-B4745AD78FB8}"/>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27" name="Text Box 15">
          <a:extLst>
            <a:ext uri="{FF2B5EF4-FFF2-40B4-BE49-F238E27FC236}">
              <a16:creationId xmlns:a16="http://schemas.microsoft.com/office/drawing/2014/main" id="{82D91B6F-0F9B-402F-8B36-308098C4DC70}"/>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28" name="Text Box 15">
          <a:extLst>
            <a:ext uri="{FF2B5EF4-FFF2-40B4-BE49-F238E27FC236}">
              <a16:creationId xmlns:a16="http://schemas.microsoft.com/office/drawing/2014/main" id="{FC8875CF-E1E6-407B-8F91-9A0B890EB5D3}"/>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29" name="Text Box 15">
          <a:extLst>
            <a:ext uri="{FF2B5EF4-FFF2-40B4-BE49-F238E27FC236}">
              <a16:creationId xmlns:a16="http://schemas.microsoft.com/office/drawing/2014/main" id="{175452DA-532E-4437-BB12-7E1767C25894}"/>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30" name="Text Box 15">
          <a:extLst>
            <a:ext uri="{FF2B5EF4-FFF2-40B4-BE49-F238E27FC236}">
              <a16:creationId xmlns:a16="http://schemas.microsoft.com/office/drawing/2014/main" id="{EF02CADE-5ABE-444A-9CCA-4DE53068F8FE}"/>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1" name="Text Box 15">
          <a:extLst>
            <a:ext uri="{FF2B5EF4-FFF2-40B4-BE49-F238E27FC236}">
              <a16:creationId xmlns:a16="http://schemas.microsoft.com/office/drawing/2014/main" id="{7FDB93E0-8DED-40A9-B0D1-3D7CE64E3B9D}"/>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32" name="Text Box 15">
          <a:extLst>
            <a:ext uri="{FF2B5EF4-FFF2-40B4-BE49-F238E27FC236}">
              <a16:creationId xmlns:a16="http://schemas.microsoft.com/office/drawing/2014/main" id="{CDB6EC79-5C89-4CA2-A6CB-634BD22F09B4}"/>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833" name="Text Box 15">
          <a:extLst>
            <a:ext uri="{FF2B5EF4-FFF2-40B4-BE49-F238E27FC236}">
              <a16:creationId xmlns:a16="http://schemas.microsoft.com/office/drawing/2014/main" id="{FD909435-4CA1-47A5-B4CA-EAE70C217A28}"/>
            </a:ext>
          </a:extLst>
        </xdr:cNvPr>
        <xdr:cNvSpPr txBox="1">
          <a:spLocks noChangeArrowheads="1"/>
        </xdr:cNvSpPr>
      </xdr:nvSpPr>
      <xdr:spPr bwMode="auto">
        <a:xfrm>
          <a:off x="4743450" y="17621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4" name="Text Box 15">
          <a:extLst>
            <a:ext uri="{FF2B5EF4-FFF2-40B4-BE49-F238E27FC236}">
              <a16:creationId xmlns:a16="http://schemas.microsoft.com/office/drawing/2014/main" id="{3EFB10EA-9C86-4B4E-B20C-55A4D3A939DF}"/>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35" name="Text Box 15">
          <a:extLst>
            <a:ext uri="{FF2B5EF4-FFF2-40B4-BE49-F238E27FC236}">
              <a16:creationId xmlns:a16="http://schemas.microsoft.com/office/drawing/2014/main" id="{F34111FC-9797-4CDB-A27C-17F95F1B7B88}"/>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6" name="Text Box 15">
          <a:extLst>
            <a:ext uri="{FF2B5EF4-FFF2-40B4-BE49-F238E27FC236}">
              <a16:creationId xmlns:a16="http://schemas.microsoft.com/office/drawing/2014/main" id="{9D34FF0D-6709-464B-8D60-53F94678DA1C}"/>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7" name="Text Box 15">
          <a:extLst>
            <a:ext uri="{FF2B5EF4-FFF2-40B4-BE49-F238E27FC236}">
              <a16:creationId xmlns:a16="http://schemas.microsoft.com/office/drawing/2014/main" id="{D7214BDF-0015-4FD2-96B2-82F1D14C09B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8" name="Text Box 15">
          <a:extLst>
            <a:ext uri="{FF2B5EF4-FFF2-40B4-BE49-F238E27FC236}">
              <a16:creationId xmlns:a16="http://schemas.microsoft.com/office/drawing/2014/main" id="{BFB89962-6CA1-47BD-8C7E-6D83D3870E61}"/>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9" name="Text Box 15">
          <a:extLst>
            <a:ext uri="{FF2B5EF4-FFF2-40B4-BE49-F238E27FC236}">
              <a16:creationId xmlns:a16="http://schemas.microsoft.com/office/drawing/2014/main" id="{F8002495-C2D5-43A1-AEF9-03DC1F35E03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40" name="Text Box 15">
          <a:extLst>
            <a:ext uri="{FF2B5EF4-FFF2-40B4-BE49-F238E27FC236}">
              <a16:creationId xmlns:a16="http://schemas.microsoft.com/office/drawing/2014/main" id="{ABB2415F-6BC6-4CD0-9231-295663FB76D9}"/>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1" name="Text Box 15">
          <a:extLst>
            <a:ext uri="{FF2B5EF4-FFF2-40B4-BE49-F238E27FC236}">
              <a16:creationId xmlns:a16="http://schemas.microsoft.com/office/drawing/2014/main" id="{67D8FDBA-9616-47EE-AEA9-E145FD7DB15F}"/>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2" name="Text Box 15">
          <a:extLst>
            <a:ext uri="{FF2B5EF4-FFF2-40B4-BE49-F238E27FC236}">
              <a16:creationId xmlns:a16="http://schemas.microsoft.com/office/drawing/2014/main" id="{8778BB1D-3A37-495E-B3A1-949D04DED546}"/>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43" name="Text Box 15">
          <a:extLst>
            <a:ext uri="{FF2B5EF4-FFF2-40B4-BE49-F238E27FC236}">
              <a16:creationId xmlns:a16="http://schemas.microsoft.com/office/drawing/2014/main" id="{D6689B83-1E96-4BFB-BE79-BA753C485A78}"/>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4" name="Text Box 15">
          <a:extLst>
            <a:ext uri="{FF2B5EF4-FFF2-40B4-BE49-F238E27FC236}">
              <a16:creationId xmlns:a16="http://schemas.microsoft.com/office/drawing/2014/main" id="{249BDCA6-AAAC-4514-8A7A-A6F455B82D06}"/>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5" name="Text Box 15">
          <a:extLst>
            <a:ext uri="{FF2B5EF4-FFF2-40B4-BE49-F238E27FC236}">
              <a16:creationId xmlns:a16="http://schemas.microsoft.com/office/drawing/2014/main" id="{52E13A06-1C5C-405C-9C1A-B05CDBDDCD46}"/>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846" name="Text Box 15">
          <a:extLst>
            <a:ext uri="{FF2B5EF4-FFF2-40B4-BE49-F238E27FC236}">
              <a16:creationId xmlns:a16="http://schemas.microsoft.com/office/drawing/2014/main" id="{89E0DDC3-D7C8-45D0-8B5C-5F08EEB3516D}"/>
            </a:ext>
          </a:extLst>
        </xdr:cNvPr>
        <xdr:cNvSpPr txBox="1">
          <a:spLocks noChangeArrowheads="1"/>
        </xdr:cNvSpPr>
      </xdr:nvSpPr>
      <xdr:spPr bwMode="auto">
        <a:xfrm>
          <a:off x="4743450" y="17992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7" name="Text Box 15">
          <a:extLst>
            <a:ext uri="{FF2B5EF4-FFF2-40B4-BE49-F238E27FC236}">
              <a16:creationId xmlns:a16="http://schemas.microsoft.com/office/drawing/2014/main" id="{A1BFB931-64CA-4438-8122-D744D220277D}"/>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8" name="Text Box 15">
          <a:extLst>
            <a:ext uri="{FF2B5EF4-FFF2-40B4-BE49-F238E27FC236}">
              <a16:creationId xmlns:a16="http://schemas.microsoft.com/office/drawing/2014/main" id="{4027F550-027F-4371-874F-29BEF9554107}"/>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9" name="Text Box 15">
          <a:extLst>
            <a:ext uri="{FF2B5EF4-FFF2-40B4-BE49-F238E27FC236}">
              <a16:creationId xmlns:a16="http://schemas.microsoft.com/office/drawing/2014/main" id="{60240E72-EE7D-4087-8878-3C1058D4C6C1}"/>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0" name="Text Box 15">
          <a:extLst>
            <a:ext uri="{FF2B5EF4-FFF2-40B4-BE49-F238E27FC236}">
              <a16:creationId xmlns:a16="http://schemas.microsoft.com/office/drawing/2014/main" id="{018F46AC-6B86-4582-BD0B-8BB4F9DB3619}"/>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1" name="Text Box 15">
          <a:extLst>
            <a:ext uri="{FF2B5EF4-FFF2-40B4-BE49-F238E27FC236}">
              <a16:creationId xmlns:a16="http://schemas.microsoft.com/office/drawing/2014/main" id="{23D58659-AA73-449A-9377-C93DB5A71D9D}"/>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2" name="Text Box 15">
          <a:extLst>
            <a:ext uri="{FF2B5EF4-FFF2-40B4-BE49-F238E27FC236}">
              <a16:creationId xmlns:a16="http://schemas.microsoft.com/office/drawing/2014/main" id="{6AA8629C-A27D-45DB-BFD5-FF0F9F2D25C0}"/>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3" name="Text Box 15">
          <a:extLst>
            <a:ext uri="{FF2B5EF4-FFF2-40B4-BE49-F238E27FC236}">
              <a16:creationId xmlns:a16="http://schemas.microsoft.com/office/drawing/2014/main" id="{816FAD1A-11E3-4E39-9E4D-205019E7FCFB}"/>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4" name="Text Box 15">
          <a:extLst>
            <a:ext uri="{FF2B5EF4-FFF2-40B4-BE49-F238E27FC236}">
              <a16:creationId xmlns:a16="http://schemas.microsoft.com/office/drawing/2014/main" id="{E056B650-BBB7-4731-BDAD-A13224D11C4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5" name="Text Box 15">
          <a:extLst>
            <a:ext uri="{FF2B5EF4-FFF2-40B4-BE49-F238E27FC236}">
              <a16:creationId xmlns:a16="http://schemas.microsoft.com/office/drawing/2014/main" id="{73C7F1E6-7599-40B8-88EA-F52B708ADD42}"/>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6" name="Text Box 15">
          <a:extLst>
            <a:ext uri="{FF2B5EF4-FFF2-40B4-BE49-F238E27FC236}">
              <a16:creationId xmlns:a16="http://schemas.microsoft.com/office/drawing/2014/main" id="{D7C389B4-317E-4109-96C2-5D01B0D0A206}"/>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7" name="Text Box 15">
          <a:extLst>
            <a:ext uri="{FF2B5EF4-FFF2-40B4-BE49-F238E27FC236}">
              <a16:creationId xmlns:a16="http://schemas.microsoft.com/office/drawing/2014/main" id="{6B0FE650-30C2-4B73-A5AC-26700A1ABDFD}"/>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8" name="Text Box 15">
          <a:extLst>
            <a:ext uri="{FF2B5EF4-FFF2-40B4-BE49-F238E27FC236}">
              <a16:creationId xmlns:a16="http://schemas.microsoft.com/office/drawing/2014/main" id="{A8FD026B-FF10-4724-A2EB-AA278784B0E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9" name="Text Box 15">
          <a:extLst>
            <a:ext uri="{FF2B5EF4-FFF2-40B4-BE49-F238E27FC236}">
              <a16:creationId xmlns:a16="http://schemas.microsoft.com/office/drawing/2014/main" id="{5DCA28D6-E01A-41C0-B1F3-025FEFD27A0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60" name="Text Box 15">
          <a:extLst>
            <a:ext uri="{FF2B5EF4-FFF2-40B4-BE49-F238E27FC236}">
              <a16:creationId xmlns:a16="http://schemas.microsoft.com/office/drawing/2014/main" id="{97C88E31-517C-4939-9D03-2DB76DB60488}"/>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1" name="Text Box 15">
          <a:extLst>
            <a:ext uri="{FF2B5EF4-FFF2-40B4-BE49-F238E27FC236}">
              <a16:creationId xmlns:a16="http://schemas.microsoft.com/office/drawing/2014/main" id="{F27817DC-36C1-4DCF-B178-6B618412538B}"/>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2" name="Text Box 15">
          <a:extLst>
            <a:ext uri="{FF2B5EF4-FFF2-40B4-BE49-F238E27FC236}">
              <a16:creationId xmlns:a16="http://schemas.microsoft.com/office/drawing/2014/main" id="{25A14525-325D-4491-AA8D-A46A0E404912}"/>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63" name="Text Box 15">
          <a:extLst>
            <a:ext uri="{FF2B5EF4-FFF2-40B4-BE49-F238E27FC236}">
              <a16:creationId xmlns:a16="http://schemas.microsoft.com/office/drawing/2014/main" id="{18D5EB0A-CC87-476B-9031-68A245F633B6}"/>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4" name="Text Box 15">
          <a:extLst>
            <a:ext uri="{FF2B5EF4-FFF2-40B4-BE49-F238E27FC236}">
              <a16:creationId xmlns:a16="http://schemas.microsoft.com/office/drawing/2014/main" id="{3E059676-B710-401F-B001-DCCBBF9F04DF}"/>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5" name="Text Box 15">
          <a:extLst>
            <a:ext uri="{FF2B5EF4-FFF2-40B4-BE49-F238E27FC236}">
              <a16:creationId xmlns:a16="http://schemas.microsoft.com/office/drawing/2014/main" id="{614906B6-15DD-4BA2-A9A1-2B549063A29B}"/>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866" name="Text Box 15">
          <a:extLst>
            <a:ext uri="{FF2B5EF4-FFF2-40B4-BE49-F238E27FC236}">
              <a16:creationId xmlns:a16="http://schemas.microsoft.com/office/drawing/2014/main" id="{3B7D4800-810B-4048-929D-A5BFDC54794D}"/>
            </a:ext>
          </a:extLst>
        </xdr:cNvPr>
        <xdr:cNvSpPr txBox="1">
          <a:spLocks noChangeArrowheads="1"/>
        </xdr:cNvSpPr>
      </xdr:nvSpPr>
      <xdr:spPr bwMode="auto">
        <a:xfrm>
          <a:off x="4743450" y="18364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7" name="Text Box 15">
          <a:extLst>
            <a:ext uri="{FF2B5EF4-FFF2-40B4-BE49-F238E27FC236}">
              <a16:creationId xmlns:a16="http://schemas.microsoft.com/office/drawing/2014/main" id="{E74B1D9F-5A70-4EF9-AB9A-B413BEF34367}"/>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8" name="Text Box 15">
          <a:extLst>
            <a:ext uri="{FF2B5EF4-FFF2-40B4-BE49-F238E27FC236}">
              <a16:creationId xmlns:a16="http://schemas.microsoft.com/office/drawing/2014/main" id="{CD769ED6-5DFB-4D9E-B031-C59D8B0F581E}"/>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9" name="Text Box 15">
          <a:extLst>
            <a:ext uri="{FF2B5EF4-FFF2-40B4-BE49-F238E27FC236}">
              <a16:creationId xmlns:a16="http://schemas.microsoft.com/office/drawing/2014/main" id="{51079EB4-2830-4687-9AB6-F5BBBE7565AF}"/>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0" name="Text Box 15">
          <a:extLst>
            <a:ext uri="{FF2B5EF4-FFF2-40B4-BE49-F238E27FC236}">
              <a16:creationId xmlns:a16="http://schemas.microsoft.com/office/drawing/2014/main" id="{DDFD321F-39F9-41D3-A63B-F15E902C5C7E}"/>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1" name="Text Box 15">
          <a:extLst>
            <a:ext uri="{FF2B5EF4-FFF2-40B4-BE49-F238E27FC236}">
              <a16:creationId xmlns:a16="http://schemas.microsoft.com/office/drawing/2014/main" id="{DBA43CF4-2066-4B2E-A0A1-165C08BA9A09}"/>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2" name="Text Box 15">
          <a:extLst>
            <a:ext uri="{FF2B5EF4-FFF2-40B4-BE49-F238E27FC236}">
              <a16:creationId xmlns:a16="http://schemas.microsoft.com/office/drawing/2014/main" id="{2A8EA85B-A48A-4981-8D7C-8180D0589CC5}"/>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73" name="Text Box 15">
          <a:extLst>
            <a:ext uri="{FF2B5EF4-FFF2-40B4-BE49-F238E27FC236}">
              <a16:creationId xmlns:a16="http://schemas.microsoft.com/office/drawing/2014/main" id="{AF10B0F3-57E4-4223-86C7-1F8C77DAD953}"/>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74" name="Text Box 15">
          <a:extLst>
            <a:ext uri="{FF2B5EF4-FFF2-40B4-BE49-F238E27FC236}">
              <a16:creationId xmlns:a16="http://schemas.microsoft.com/office/drawing/2014/main" id="{3C00E484-2109-405F-8792-FDB05376F81B}"/>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75" name="Text Box 15">
          <a:extLst>
            <a:ext uri="{FF2B5EF4-FFF2-40B4-BE49-F238E27FC236}">
              <a16:creationId xmlns:a16="http://schemas.microsoft.com/office/drawing/2014/main" id="{846E8CBD-14E8-4AF7-9EC9-B335EDCFD5BE}"/>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76" name="Text Box 15">
          <a:extLst>
            <a:ext uri="{FF2B5EF4-FFF2-40B4-BE49-F238E27FC236}">
              <a16:creationId xmlns:a16="http://schemas.microsoft.com/office/drawing/2014/main" id="{DFD3E9E5-6123-44A8-A6F3-DA8205979D6E}"/>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77" name="Text Box 15">
          <a:extLst>
            <a:ext uri="{FF2B5EF4-FFF2-40B4-BE49-F238E27FC236}">
              <a16:creationId xmlns:a16="http://schemas.microsoft.com/office/drawing/2014/main" id="{2A21BEA9-4E39-4D42-A30A-E87EB17A542A}"/>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78" name="Text Box 15">
          <a:extLst>
            <a:ext uri="{FF2B5EF4-FFF2-40B4-BE49-F238E27FC236}">
              <a16:creationId xmlns:a16="http://schemas.microsoft.com/office/drawing/2014/main" id="{EB4B5C9C-B684-458A-ABEF-A95497A25D7F}"/>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879" name="Text Box 15">
          <a:extLst>
            <a:ext uri="{FF2B5EF4-FFF2-40B4-BE49-F238E27FC236}">
              <a16:creationId xmlns:a16="http://schemas.microsoft.com/office/drawing/2014/main" id="{D24B0370-2A13-4A50-BEF4-95696F4DEF41}"/>
            </a:ext>
          </a:extLst>
        </xdr:cNvPr>
        <xdr:cNvSpPr txBox="1">
          <a:spLocks noChangeArrowheads="1"/>
        </xdr:cNvSpPr>
      </xdr:nvSpPr>
      <xdr:spPr bwMode="auto">
        <a:xfrm>
          <a:off x="4743450" y="187356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0" name="Text Box 15">
          <a:extLst>
            <a:ext uri="{FF2B5EF4-FFF2-40B4-BE49-F238E27FC236}">
              <a16:creationId xmlns:a16="http://schemas.microsoft.com/office/drawing/2014/main" id="{4B008B91-BA27-4802-A928-C5D0BCA24E46}"/>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81" name="Text Box 15">
          <a:extLst>
            <a:ext uri="{FF2B5EF4-FFF2-40B4-BE49-F238E27FC236}">
              <a16:creationId xmlns:a16="http://schemas.microsoft.com/office/drawing/2014/main" id="{F4C2DDFD-98DC-421F-AB6F-4A7FCA07CAEB}"/>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2" name="Text Box 15">
          <a:extLst>
            <a:ext uri="{FF2B5EF4-FFF2-40B4-BE49-F238E27FC236}">
              <a16:creationId xmlns:a16="http://schemas.microsoft.com/office/drawing/2014/main" id="{103BD474-4947-4704-83AA-F9FE98C747A9}"/>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3" name="Text Box 15">
          <a:extLst>
            <a:ext uri="{FF2B5EF4-FFF2-40B4-BE49-F238E27FC236}">
              <a16:creationId xmlns:a16="http://schemas.microsoft.com/office/drawing/2014/main" id="{992C1928-44B2-4210-AD90-90F2EA555315}"/>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4" name="Text Box 15">
          <a:extLst>
            <a:ext uri="{FF2B5EF4-FFF2-40B4-BE49-F238E27FC236}">
              <a16:creationId xmlns:a16="http://schemas.microsoft.com/office/drawing/2014/main" id="{F69CA44A-77B2-4DF0-A367-0E7B87F2AD1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5" name="Text Box 15">
          <a:extLst>
            <a:ext uri="{FF2B5EF4-FFF2-40B4-BE49-F238E27FC236}">
              <a16:creationId xmlns:a16="http://schemas.microsoft.com/office/drawing/2014/main" id="{ED899FEB-4619-4D85-8F72-F0060199A1E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6" name="Text Box 15">
          <a:extLst>
            <a:ext uri="{FF2B5EF4-FFF2-40B4-BE49-F238E27FC236}">
              <a16:creationId xmlns:a16="http://schemas.microsoft.com/office/drawing/2014/main" id="{C41FE550-C6CF-4283-ABCE-3F4367775CF6}"/>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7" name="Text Box 15">
          <a:extLst>
            <a:ext uri="{FF2B5EF4-FFF2-40B4-BE49-F238E27FC236}">
              <a16:creationId xmlns:a16="http://schemas.microsoft.com/office/drawing/2014/main" id="{280961BD-6A72-40E6-AB62-8F02BAB1CEB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8" name="Text Box 15">
          <a:extLst>
            <a:ext uri="{FF2B5EF4-FFF2-40B4-BE49-F238E27FC236}">
              <a16:creationId xmlns:a16="http://schemas.microsoft.com/office/drawing/2014/main" id="{D72C2A76-A8E5-421F-A091-02E4B922D20B}"/>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9" name="Text Box 15">
          <a:extLst>
            <a:ext uri="{FF2B5EF4-FFF2-40B4-BE49-F238E27FC236}">
              <a16:creationId xmlns:a16="http://schemas.microsoft.com/office/drawing/2014/main" id="{F2676840-FBBD-49D0-A4B6-6FF4C41D5EC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0" name="Text Box 15">
          <a:extLst>
            <a:ext uri="{FF2B5EF4-FFF2-40B4-BE49-F238E27FC236}">
              <a16:creationId xmlns:a16="http://schemas.microsoft.com/office/drawing/2014/main" id="{4F204FFC-78FA-4C3C-90F1-0DE15367CEFF}"/>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1" name="Text Box 15">
          <a:extLst>
            <a:ext uri="{FF2B5EF4-FFF2-40B4-BE49-F238E27FC236}">
              <a16:creationId xmlns:a16="http://schemas.microsoft.com/office/drawing/2014/main" id="{C4C21616-0157-42DE-A5F5-DF054BCE4FC5}"/>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2" name="Text Box 15">
          <a:extLst>
            <a:ext uri="{FF2B5EF4-FFF2-40B4-BE49-F238E27FC236}">
              <a16:creationId xmlns:a16="http://schemas.microsoft.com/office/drawing/2014/main" id="{46AFEF75-6756-4FCA-839D-F34A9E6B7E61}"/>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3" name="Text Box 15">
          <a:extLst>
            <a:ext uri="{FF2B5EF4-FFF2-40B4-BE49-F238E27FC236}">
              <a16:creationId xmlns:a16="http://schemas.microsoft.com/office/drawing/2014/main" id="{3F7D6027-4FA8-407A-A6D4-75A11969FC9A}"/>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4" name="Text Box 15">
          <a:extLst>
            <a:ext uri="{FF2B5EF4-FFF2-40B4-BE49-F238E27FC236}">
              <a16:creationId xmlns:a16="http://schemas.microsoft.com/office/drawing/2014/main" id="{1C2BCF83-7514-4DFE-B964-96B0913F42C9}"/>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5" name="Text Box 15">
          <a:extLst>
            <a:ext uri="{FF2B5EF4-FFF2-40B4-BE49-F238E27FC236}">
              <a16:creationId xmlns:a16="http://schemas.microsoft.com/office/drawing/2014/main" id="{9C9F652B-FD20-40C2-80FB-393A33A716E1}"/>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6" name="Text Box 15">
          <a:extLst>
            <a:ext uri="{FF2B5EF4-FFF2-40B4-BE49-F238E27FC236}">
              <a16:creationId xmlns:a16="http://schemas.microsoft.com/office/drawing/2014/main" id="{64A09705-F0E8-4290-AD8E-A09AE9DFAF49}"/>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7" name="Text Box 15">
          <a:extLst>
            <a:ext uri="{FF2B5EF4-FFF2-40B4-BE49-F238E27FC236}">
              <a16:creationId xmlns:a16="http://schemas.microsoft.com/office/drawing/2014/main" id="{11045177-7C2F-4B99-B247-509DDE092634}"/>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8" name="Text Box 15">
          <a:extLst>
            <a:ext uri="{FF2B5EF4-FFF2-40B4-BE49-F238E27FC236}">
              <a16:creationId xmlns:a16="http://schemas.microsoft.com/office/drawing/2014/main" id="{1901AD85-55B2-4C3A-B07B-40D8F3F7C281}"/>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9" name="Text Box 15">
          <a:extLst>
            <a:ext uri="{FF2B5EF4-FFF2-40B4-BE49-F238E27FC236}">
              <a16:creationId xmlns:a16="http://schemas.microsoft.com/office/drawing/2014/main" id="{459D4B0E-19EA-4DEC-B917-721C04372CAD}"/>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8496"/>
    <xdr:sp macro="" textlink="">
      <xdr:nvSpPr>
        <xdr:cNvPr id="3900" name="Text Box 15">
          <a:extLst>
            <a:ext uri="{FF2B5EF4-FFF2-40B4-BE49-F238E27FC236}">
              <a16:creationId xmlns:a16="http://schemas.microsoft.com/office/drawing/2014/main" id="{C60116BD-13AE-457B-95EA-4AFEEE323ECC}"/>
            </a:ext>
          </a:extLst>
        </xdr:cNvPr>
        <xdr:cNvSpPr txBox="1">
          <a:spLocks noChangeArrowheads="1"/>
        </xdr:cNvSpPr>
      </xdr:nvSpPr>
      <xdr:spPr bwMode="auto">
        <a:xfrm>
          <a:off x="4743450" y="22078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3901" name="Text Box 15">
          <a:extLst>
            <a:ext uri="{FF2B5EF4-FFF2-40B4-BE49-F238E27FC236}">
              <a16:creationId xmlns:a16="http://schemas.microsoft.com/office/drawing/2014/main" id="{6284D3DC-80B2-444E-9FD5-4A58D3ED9518}"/>
            </a:ext>
          </a:extLst>
        </xdr:cNvPr>
        <xdr:cNvSpPr txBox="1">
          <a:spLocks noChangeArrowheads="1"/>
        </xdr:cNvSpPr>
      </xdr:nvSpPr>
      <xdr:spPr bwMode="auto">
        <a:xfrm>
          <a:off x="4743450" y="22078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3902" name="Text Box 15">
          <a:extLst>
            <a:ext uri="{FF2B5EF4-FFF2-40B4-BE49-F238E27FC236}">
              <a16:creationId xmlns:a16="http://schemas.microsoft.com/office/drawing/2014/main" id="{F8130598-8BED-4E96-BCCE-D83D820393E6}"/>
            </a:ext>
          </a:extLst>
        </xdr:cNvPr>
        <xdr:cNvSpPr txBox="1">
          <a:spLocks noChangeArrowheads="1"/>
        </xdr:cNvSpPr>
      </xdr:nvSpPr>
      <xdr:spPr bwMode="auto">
        <a:xfrm>
          <a:off x="4743450" y="22078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56743"/>
    <xdr:sp macro="" textlink="">
      <xdr:nvSpPr>
        <xdr:cNvPr id="3903" name="Text Box 15">
          <a:extLst>
            <a:ext uri="{FF2B5EF4-FFF2-40B4-BE49-F238E27FC236}">
              <a16:creationId xmlns:a16="http://schemas.microsoft.com/office/drawing/2014/main" id="{232ECE68-BB64-4E27-BC78-2B6C69788049}"/>
            </a:ext>
          </a:extLst>
        </xdr:cNvPr>
        <xdr:cNvSpPr txBox="1">
          <a:spLocks noChangeArrowheads="1"/>
        </xdr:cNvSpPr>
      </xdr:nvSpPr>
      <xdr:spPr bwMode="auto">
        <a:xfrm>
          <a:off x="4743450" y="22078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3904" name="Text Box 15">
          <a:extLst>
            <a:ext uri="{FF2B5EF4-FFF2-40B4-BE49-F238E27FC236}">
              <a16:creationId xmlns:a16="http://schemas.microsoft.com/office/drawing/2014/main" id="{FFC772C4-6C46-4D86-87FD-7636A4818B67}"/>
            </a:ext>
          </a:extLst>
        </xdr:cNvPr>
        <xdr:cNvSpPr txBox="1">
          <a:spLocks noChangeArrowheads="1"/>
        </xdr:cNvSpPr>
      </xdr:nvSpPr>
      <xdr:spPr bwMode="auto">
        <a:xfrm>
          <a:off x="4743450" y="22078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3905" name="Text Box 15">
          <a:extLst>
            <a:ext uri="{FF2B5EF4-FFF2-40B4-BE49-F238E27FC236}">
              <a16:creationId xmlns:a16="http://schemas.microsoft.com/office/drawing/2014/main" id="{A77C8428-0037-4E58-B432-603D3418D390}"/>
            </a:ext>
          </a:extLst>
        </xdr:cNvPr>
        <xdr:cNvSpPr txBox="1">
          <a:spLocks noChangeArrowheads="1"/>
        </xdr:cNvSpPr>
      </xdr:nvSpPr>
      <xdr:spPr bwMode="auto">
        <a:xfrm>
          <a:off x="4743450" y="22078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3906" name="Text Box 15">
          <a:extLst>
            <a:ext uri="{FF2B5EF4-FFF2-40B4-BE49-F238E27FC236}">
              <a16:creationId xmlns:a16="http://schemas.microsoft.com/office/drawing/2014/main" id="{4A8030E4-32DE-42FD-8939-841784792EF1}"/>
            </a:ext>
          </a:extLst>
        </xdr:cNvPr>
        <xdr:cNvSpPr txBox="1">
          <a:spLocks noChangeArrowheads="1"/>
        </xdr:cNvSpPr>
      </xdr:nvSpPr>
      <xdr:spPr bwMode="auto">
        <a:xfrm>
          <a:off x="4743450" y="228219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3907" name="Text Box 15">
          <a:extLst>
            <a:ext uri="{FF2B5EF4-FFF2-40B4-BE49-F238E27FC236}">
              <a16:creationId xmlns:a16="http://schemas.microsoft.com/office/drawing/2014/main" id="{57538BC3-D88F-4BAF-A95D-1D9BDBE75364}"/>
            </a:ext>
          </a:extLst>
        </xdr:cNvPr>
        <xdr:cNvSpPr txBox="1">
          <a:spLocks noChangeArrowheads="1"/>
        </xdr:cNvSpPr>
      </xdr:nvSpPr>
      <xdr:spPr bwMode="auto">
        <a:xfrm>
          <a:off x="4743450" y="22821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3908" name="Text Box 15">
          <a:extLst>
            <a:ext uri="{FF2B5EF4-FFF2-40B4-BE49-F238E27FC236}">
              <a16:creationId xmlns:a16="http://schemas.microsoft.com/office/drawing/2014/main" id="{D52E7DB1-AAD1-4B25-99E1-B22D20CE3B49}"/>
            </a:ext>
          </a:extLst>
        </xdr:cNvPr>
        <xdr:cNvSpPr txBox="1">
          <a:spLocks noChangeArrowheads="1"/>
        </xdr:cNvSpPr>
      </xdr:nvSpPr>
      <xdr:spPr bwMode="auto">
        <a:xfrm>
          <a:off x="4743450" y="22821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3909" name="Text Box 15">
          <a:extLst>
            <a:ext uri="{FF2B5EF4-FFF2-40B4-BE49-F238E27FC236}">
              <a16:creationId xmlns:a16="http://schemas.microsoft.com/office/drawing/2014/main" id="{B9349B9D-B43B-490E-82A6-84D7B1881B9A}"/>
            </a:ext>
          </a:extLst>
        </xdr:cNvPr>
        <xdr:cNvSpPr txBox="1">
          <a:spLocks noChangeArrowheads="1"/>
        </xdr:cNvSpPr>
      </xdr:nvSpPr>
      <xdr:spPr bwMode="auto">
        <a:xfrm>
          <a:off x="4743450" y="228219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3910" name="Text Box 15">
          <a:extLst>
            <a:ext uri="{FF2B5EF4-FFF2-40B4-BE49-F238E27FC236}">
              <a16:creationId xmlns:a16="http://schemas.microsoft.com/office/drawing/2014/main" id="{D57DF3D4-64ED-430C-B6AA-129B15DFF088}"/>
            </a:ext>
          </a:extLst>
        </xdr:cNvPr>
        <xdr:cNvSpPr txBox="1">
          <a:spLocks noChangeArrowheads="1"/>
        </xdr:cNvSpPr>
      </xdr:nvSpPr>
      <xdr:spPr bwMode="auto">
        <a:xfrm>
          <a:off x="4743450" y="22821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3911" name="Text Box 15">
          <a:extLst>
            <a:ext uri="{FF2B5EF4-FFF2-40B4-BE49-F238E27FC236}">
              <a16:creationId xmlns:a16="http://schemas.microsoft.com/office/drawing/2014/main" id="{EEFBF0D7-DBC2-4B83-B7B5-817D0AB241DB}"/>
            </a:ext>
          </a:extLst>
        </xdr:cNvPr>
        <xdr:cNvSpPr txBox="1">
          <a:spLocks noChangeArrowheads="1"/>
        </xdr:cNvSpPr>
      </xdr:nvSpPr>
      <xdr:spPr bwMode="auto">
        <a:xfrm>
          <a:off x="4743450" y="22821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3912" name="Text Box 15">
          <a:extLst>
            <a:ext uri="{FF2B5EF4-FFF2-40B4-BE49-F238E27FC236}">
              <a16:creationId xmlns:a16="http://schemas.microsoft.com/office/drawing/2014/main" id="{972D84DC-2EE0-4B3E-8BCB-CB4B369E8DEF}"/>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3913" name="Text Box 15">
          <a:extLst>
            <a:ext uri="{FF2B5EF4-FFF2-40B4-BE49-F238E27FC236}">
              <a16:creationId xmlns:a16="http://schemas.microsoft.com/office/drawing/2014/main" id="{1EBD37C6-598D-4BF3-8AA0-3300C03344BD}"/>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61691"/>
    <xdr:sp macro="" textlink="">
      <xdr:nvSpPr>
        <xdr:cNvPr id="3914" name="Text Box 15">
          <a:extLst>
            <a:ext uri="{FF2B5EF4-FFF2-40B4-BE49-F238E27FC236}">
              <a16:creationId xmlns:a16="http://schemas.microsoft.com/office/drawing/2014/main" id="{DFBCA9C0-F077-4BB7-823E-52638F1BF962}"/>
            </a:ext>
          </a:extLst>
        </xdr:cNvPr>
        <xdr:cNvSpPr txBox="1">
          <a:spLocks noChangeArrowheads="1"/>
        </xdr:cNvSpPr>
      </xdr:nvSpPr>
      <xdr:spPr bwMode="auto">
        <a:xfrm>
          <a:off x="4743450" y="243078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15" name="Text Box 15">
          <a:extLst>
            <a:ext uri="{FF2B5EF4-FFF2-40B4-BE49-F238E27FC236}">
              <a16:creationId xmlns:a16="http://schemas.microsoft.com/office/drawing/2014/main" id="{8777F168-A89E-4F9F-B17C-1F830353BB9D}"/>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16" name="Text Box 15">
          <a:extLst>
            <a:ext uri="{FF2B5EF4-FFF2-40B4-BE49-F238E27FC236}">
              <a16:creationId xmlns:a16="http://schemas.microsoft.com/office/drawing/2014/main" id="{92DE13EB-FA01-4366-BCC7-59C73612CD75}"/>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3917" name="Text Box 15">
          <a:extLst>
            <a:ext uri="{FF2B5EF4-FFF2-40B4-BE49-F238E27FC236}">
              <a16:creationId xmlns:a16="http://schemas.microsoft.com/office/drawing/2014/main" id="{7D8A638E-C53E-42F8-816F-DA91A896205C}"/>
            </a:ext>
          </a:extLst>
        </xdr:cNvPr>
        <xdr:cNvSpPr txBox="1">
          <a:spLocks noChangeArrowheads="1"/>
        </xdr:cNvSpPr>
      </xdr:nvSpPr>
      <xdr:spPr bwMode="auto">
        <a:xfrm>
          <a:off x="4743450" y="24307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18" name="Text Box 15">
          <a:extLst>
            <a:ext uri="{FF2B5EF4-FFF2-40B4-BE49-F238E27FC236}">
              <a16:creationId xmlns:a16="http://schemas.microsoft.com/office/drawing/2014/main" id="{1A40A0D7-2B5F-4EB1-B76D-CBB0AF4F90D9}"/>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19" name="Text Box 15">
          <a:extLst>
            <a:ext uri="{FF2B5EF4-FFF2-40B4-BE49-F238E27FC236}">
              <a16:creationId xmlns:a16="http://schemas.microsoft.com/office/drawing/2014/main" id="{1C445D7B-B13A-4D29-A635-D0A2AFF77010}"/>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3920" name="Text Box 15">
          <a:extLst>
            <a:ext uri="{FF2B5EF4-FFF2-40B4-BE49-F238E27FC236}">
              <a16:creationId xmlns:a16="http://schemas.microsoft.com/office/drawing/2014/main" id="{5C6EB1FB-9624-400A-9F74-3A48E4698EC5}"/>
            </a:ext>
          </a:extLst>
        </xdr:cNvPr>
        <xdr:cNvSpPr txBox="1">
          <a:spLocks noChangeArrowheads="1"/>
        </xdr:cNvSpPr>
      </xdr:nvSpPr>
      <xdr:spPr bwMode="auto">
        <a:xfrm>
          <a:off x="4743450" y="243078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1" name="Text Box 15">
          <a:extLst>
            <a:ext uri="{FF2B5EF4-FFF2-40B4-BE49-F238E27FC236}">
              <a16:creationId xmlns:a16="http://schemas.microsoft.com/office/drawing/2014/main" id="{A3B9285C-ADE2-43DB-BCD8-7B4BE6E370EF}"/>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22" name="Text Box 15">
          <a:extLst>
            <a:ext uri="{FF2B5EF4-FFF2-40B4-BE49-F238E27FC236}">
              <a16:creationId xmlns:a16="http://schemas.microsoft.com/office/drawing/2014/main" id="{9E2E16B6-6C10-4ED5-B6BA-11D9A21F7D24}"/>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3" name="Text Box 15">
          <a:extLst>
            <a:ext uri="{FF2B5EF4-FFF2-40B4-BE49-F238E27FC236}">
              <a16:creationId xmlns:a16="http://schemas.microsoft.com/office/drawing/2014/main" id="{D0D7F47E-99DE-488B-94EA-2F3E9196DB5C}"/>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4" name="Text Box 15">
          <a:extLst>
            <a:ext uri="{FF2B5EF4-FFF2-40B4-BE49-F238E27FC236}">
              <a16:creationId xmlns:a16="http://schemas.microsoft.com/office/drawing/2014/main" id="{BF55B1B7-DC4C-4AB3-87A5-534164F94D79}"/>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61691"/>
    <xdr:sp macro="" textlink="">
      <xdr:nvSpPr>
        <xdr:cNvPr id="3925" name="Text Box 15">
          <a:extLst>
            <a:ext uri="{FF2B5EF4-FFF2-40B4-BE49-F238E27FC236}">
              <a16:creationId xmlns:a16="http://schemas.microsoft.com/office/drawing/2014/main" id="{4FA9D968-2A4F-44C8-8FAD-1E812565B05C}"/>
            </a:ext>
          </a:extLst>
        </xdr:cNvPr>
        <xdr:cNvSpPr txBox="1">
          <a:spLocks noChangeArrowheads="1"/>
        </xdr:cNvSpPr>
      </xdr:nvSpPr>
      <xdr:spPr bwMode="auto">
        <a:xfrm>
          <a:off x="4743450" y="250507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26" name="Text Box 15">
          <a:extLst>
            <a:ext uri="{FF2B5EF4-FFF2-40B4-BE49-F238E27FC236}">
              <a16:creationId xmlns:a16="http://schemas.microsoft.com/office/drawing/2014/main" id="{A098ECDA-F8F4-4790-BE6D-59695E4F4533}"/>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27" name="Text Box 15">
          <a:extLst>
            <a:ext uri="{FF2B5EF4-FFF2-40B4-BE49-F238E27FC236}">
              <a16:creationId xmlns:a16="http://schemas.microsoft.com/office/drawing/2014/main" id="{1481A83B-4CB5-4366-8F20-B52331717163}"/>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3928" name="Text Box 15">
          <a:extLst>
            <a:ext uri="{FF2B5EF4-FFF2-40B4-BE49-F238E27FC236}">
              <a16:creationId xmlns:a16="http://schemas.microsoft.com/office/drawing/2014/main" id="{791B4D98-56AE-42D9-8936-5D825AC8112D}"/>
            </a:ext>
          </a:extLst>
        </xdr:cNvPr>
        <xdr:cNvSpPr txBox="1">
          <a:spLocks noChangeArrowheads="1"/>
        </xdr:cNvSpPr>
      </xdr:nvSpPr>
      <xdr:spPr bwMode="auto">
        <a:xfrm>
          <a:off x="4743450" y="25050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29" name="Text Box 15">
          <a:extLst>
            <a:ext uri="{FF2B5EF4-FFF2-40B4-BE49-F238E27FC236}">
              <a16:creationId xmlns:a16="http://schemas.microsoft.com/office/drawing/2014/main" id="{36EEDD23-12B2-46CD-A23B-BD5355CD1ECA}"/>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30" name="Text Box 15">
          <a:extLst>
            <a:ext uri="{FF2B5EF4-FFF2-40B4-BE49-F238E27FC236}">
              <a16:creationId xmlns:a16="http://schemas.microsoft.com/office/drawing/2014/main" id="{0B9ADEE2-A9F5-4729-A7F6-BE85C004078E}"/>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56743"/>
    <xdr:sp macro="" textlink="">
      <xdr:nvSpPr>
        <xdr:cNvPr id="3931" name="Text Box 15">
          <a:extLst>
            <a:ext uri="{FF2B5EF4-FFF2-40B4-BE49-F238E27FC236}">
              <a16:creationId xmlns:a16="http://schemas.microsoft.com/office/drawing/2014/main" id="{109EB622-5EAD-47A9-AC0A-EEE0ACB59295}"/>
            </a:ext>
          </a:extLst>
        </xdr:cNvPr>
        <xdr:cNvSpPr txBox="1">
          <a:spLocks noChangeArrowheads="1"/>
        </xdr:cNvSpPr>
      </xdr:nvSpPr>
      <xdr:spPr bwMode="auto">
        <a:xfrm>
          <a:off x="4743450" y="250507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2" name="Text Box 15">
          <a:extLst>
            <a:ext uri="{FF2B5EF4-FFF2-40B4-BE49-F238E27FC236}">
              <a16:creationId xmlns:a16="http://schemas.microsoft.com/office/drawing/2014/main" id="{1CBE7C06-5855-450A-ACD6-5AC4CF8A90E3}"/>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33" name="Text Box 15">
          <a:extLst>
            <a:ext uri="{FF2B5EF4-FFF2-40B4-BE49-F238E27FC236}">
              <a16:creationId xmlns:a16="http://schemas.microsoft.com/office/drawing/2014/main" id="{8A05C13E-F58C-4213-9BBE-5F39D22001A0}"/>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4" name="Text Box 15">
          <a:extLst>
            <a:ext uri="{FF2B5EF4-FFF2-40B4-BE49-F238E27FC236}">
              <a16:creationId xmlns:a16="http://schemas.microsoft.com/office/drawing/2014/main" id="{BCD76A54-9B4C-4F50-AFF8-38058EE3F8CB}"/>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5" name="Text Box 15">
          <a:extLst>
            <a:ext uri="{FF2B5EF4-FFF2-40B4-BE49-F238E27FC236}">
              <a16:creationId xmlns:a16="http://schemas.microsoft.com/office/drawing/2014/main" id="{96620A47-1EE3-4388-944E-7F167A66B14C}"/>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6" name="Text Box 15">
          <a:extLst>
            <a:ext uri="{FF2B5EF4-FFF2-40B4-BE49-F238E27FC236}">
              <a16:creationId xmlns:a16="http://schemas.microsoft.com/office/drawing/2014/main" id="{7A1DD1C9-B5CC-47DB-8F54-F562203CCC7C}"/>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7" name="Text Box 15">
          <a:extLst>
            <a:ext uri="{FF2B5EF4-FFF2-40B4-BE49-F238E27FC236}">
              <a16:creationId xmlns:a16="http://schemas.microsoft.com/office/drawing/2014/main" id="{5FDC1CBE-D6E1-4916-8ED5-0AB13EAD4712}"/>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8" name="Text Box 15">
          <a:extLst>
            <a:ext uri="{FF2B5EF4-FFF2-40B4-BE49-F238E27FC236}">
              <a16:creationId xmlns:a16="http://schemas.microsoft.com/office/drawing/2014/main" id="{92E173A7-67E3-4405-A433-287AFD479B6A}"/>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9" name="Text Box 15">
          <a:extLst>
            <a:ext uri="{FF2B5EF4-FFF2-40B4-BE49-F238E27FC236}">
              <a16:creationId xmlns:a16="http://schemas.microsoft.com/office/drawing/2014/main" id="{1C27DA93-5282-4251-B69D-F49009FC7268}"/>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40" name="Text Box 15">
          <a:extLst>
            <a:ext uri="{FF2B5EF4-FFF2-40B4-BE49-F238E27FC236}">
              <a16:creationId xmlns:a16="http://schemas.microsoft.com/office/drawing/2014/main" id="{3FB317CB-9BA5-4DCA-B9BB-236C44461696}"/>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3941" name="Text Box 15">
          <a:extLst>
            <a:ext uri="{FF2B5EF4-FFF2-40B4-BE49-F238E27FC236}">
              <a16:creationId xmlns:a16="http://schemas.microsoft.com/office/drawing/2014/main" id="{7C7C7E56-C1DE-47A5-BB0D-CEB638F03476}"/>
            </a:ext>
          </a:extLst>
        </xdr:cNvPr>
        <xdr:cNvSpPr txBox="1">
          <a:spLocks noChangeArrowheads="1"/>
        </xdr:cNvSpPr>
      </xdr:nvSpPr>
      <xdr:spPr bwMode="auto">
        <a:xfrm>
          <a:off x="4743450" y="26536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2" name="Text Box 15">
          <a:extLst>
            <a:ext uri="{FF2B5EF4-FFF2-40B4-BE49-F238E27FC236}">
              <a16:creationId xmlns:a16="http://schemas.microsoft.com/office/drawing/2014/main" id="{F2F634C7-285A-4719-9027-A3E40A5BC6D1}"/>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3" name="Text Box 15">
          <a:extLst>
            <a:ext uri="{FF2B5EF4-FFF2-40B4-BE49-F238E27FC236}">
              <a16:creationId xmlns:a16="http://schemas.microsoft.com/office/drawing/2014/main" id="{FBBB8320-AE2D-4E84-8BE1-B26AB53F7266}"/>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3944" name="Text Box 15">
          <a:extLst>
            <a:ext uri="{FF2B5EF4-FFF2-40B4-BE49-F238E27FC236}">
              <a16:creationId xmlns:a16="http://schemas.microsoft.com/office/drawing/2014/main" id="{01464590-B1D9-40CC-BE5B-CA5F7F5764BB}"/>
            </a:ext>
          </a:extLst>
        </xdr:cNvPr>
        <xdr:cNvSpPr txBox="1">
          <a:spLocks noChangeArrowheads="1"/>
        </xdr:cNvSpPr>
      </xdr:nvSpPr>
      <xdr:spPr bwMode="auto">
        <a:xfrm>
          <a:off x="4743450" y="26536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5" name="Text Box 15">
          <a:extLst>
            <a:ext uri="{FF2B5EF4-FFF2-40B4-BE49-F238E27FC236}">
              <a16:creationId xmlns:a16="http://schemas.microsoft.com/office/drawing/2014/main" id="{35347C14-CC2D-4213-8655-F603A212C225}"/>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6" name="Text Box 15">
          <a:extLst>
            <a:ext uri="{FF2B5EF4-FFF2-40B4-BE49-F238E27FC236}">
              <a16:creationId xmlns:a16="http://schemas.microsoft.com/office/drawing/2014/main" id="{210B2B3E-70C5-4F7B-BAE6-D0A89E09978D}"/>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56743"/>
    <xdr:sp macro="" textlink="">
      <xdr:nvSpPr>
        <xdr:cNvPr id="3947" name="Text Box 15">
          <a:extLst>
            <a:ext uri="{FF2B5EF4-FFF2-40B4-BE49-F238E27FC236}">
              <a16:creationId xmlns:a16="http://schemas.microsoft.com/office/drawing/2014/main" id="{74742897-B456-4963-82B0-F276F6DF6AF3}"/>
            </a:ext>
          </a:extLst>
        </xdr:cNvPr>
        <xdr:cNvSpPr txBox="1">
          <a:spLocks noChangeArrowheads="1"/>
        </xdr:cNvSpPr>
      </xdr:nvSpPr>
      <xdr:spPr bwMode="auto">
        <a:xfrm>
          <a:off x="4743450" y="265366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8" name="Text Box 15">
          <a:extLst>
            <a:ext uri="{FF2B5EF4-FFF2-40B4-BE49-F238E27FC236}">
              <a16:creationId xmlns:a16="http://schemas.microsoft.com/office/drawing/2014/main" id="{7C054DC3-0C2C-456B-AA25-80CC9A7FAA7A}"/>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9" name="Text Box 15">
          <a:extLst>
            <a:ext uri="{FF2B5EF4-FFF2-40B4-BE49-F238E27FC236}">
              <a16:creationId xmlns:a16="http://schemas.microsoft.com/office/drawing/2014/main" id="{AE03AACA-1BC7-4CD7-AFE9-79607C2F54E8}"/>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0" name="Text Box 15">
          <a:extLst>
            <a:ext uri="{FF2B5EF4-FFF2-40B4-BE49-F238E27FC236}">
              <a16:creationId xmlns:a16="http://schemas.microsoft.com/office/drawing/2014/main" id="{8B97D782-E5EA-40E2-9CEE-C30A8D8F4438}"/>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1" name="Text Box 15">
          <a:extLst>
            <a:ext uri="{FF2B5EF4-FFF2-40B4-BE49-F238E27FC236}">
              <a16:creationId xmlns:a16="http://schemas.microsoft.com/office/drawing/2014/main" id="{28E06046-BC52-4A9E-B101-61DA20D7EDCE}"/>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2" name="Text Box 15">
          <a:extLst>
            <a:ext uri="{FF2B5EF4-FFF2-40B4-BE49-F238E27FC236}">
              <a16:creationId xmlns:a16="http://schemas.microsoft.com/office/drawing/2014/main" id="{6C171AD2-4C31-431D-B083-E1121AE44D60}"/>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3" name="Text Box 15">
          <a:extLst>
            <a:ext uri="{FF2B5EF4-FFF2-40B4-BE49-F238E27FC236}">
              <a16:creationId xmlns:a16="http://schemas.microsoft.com/office/drawing/2014/main" id="{AC976029-049C-42C1-855B-14922749789A}"/>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4" name="Text Box 15">
          <a:extLst>
            <a:ext uri="{FF2B5EF4-FFF2-40B4-BE49-F238E27FC236}">
              <a16:creationId xmlns:a16="http://schemas.microsoft.com/office/drawing/2014/main" id="{B0870D32-F13E-4215-8B62-A1B802EC166E}"/>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3955" name="Text Box 15">
          <a:extLst>
            <a:ext uri="{FF2B5EF4-FFF2-40B4-BE49-F238E27FC236}">
              <a16:creationId xmlns:a16="http://schemas.microsoft.com/office/drawing/2014/main" id="{7229E1EE-3E2C-44E5-AB18-CC064694E236}"/>
            </a:ext>
          </a:extLst>
        </xdr:cNvPr>
        <xdr:cNvSpPr txBox="1">
          <a:spLocks noChangeArrowheads="1"/>
        </xdr:cNvSpPr>
      </xdr:nvSpPr>
      <xdr:spPr bwMode="auto">
        <a:xfrm>
          <a:off x="4743450" y="27279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56" name="Text Box 15">
          <a:extLst>
            <a:ext uri="{FF2B5EF4-FFF2-40B4-BE49-F238E27FC236}">
              <a16:creationId xmlns:a16="http://schemas.microsoft.com/office/drawing/2014/main" id="{F5884DC0-5E3D-48BE-A4C5-5A2EBA9F1410}"/>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57" name="Text Box 15">
          <a:extLst>
            <a:ext uri="{FF2B5EF4-FFF2-40B4-BE49-F238E27FC236}">
              <a16:creationId xmlns:a16="http://schemas.microsoft.com/office/drawing/2014/main" id="{5FAE32C0-DD47-444B-8ADA-461811BAF0DA}"/>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3958" name="Text Box 15">
          <a:extLst>
            <a:ext uri="{FF2B5EF4-FFF2-40B4-BE49-F238E27FC236}">
              <a16:creationId xmlns:a16="http://schemas.microsoft.com/office/drawing/2014/main" id="{AFE12448-A918-432B-9A38-268F423A0092}"/>
            </a:ext>
          </a:extLst>
        </xdr:cNvPr>
        <xdr:cNvSpPr txBox="1">
          <a:spLocks noChangeArrowheads="1"/>
        </xdr:cNvSpPr>
      </xdr:nvSpPr>
      <xdr:spPr bwMode="auto">
        <a:xfrm>
          <a:off x="4743450" y="27279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59" name="Text Box 15">
          <a:extLst>
            <a:ext uri="{FF2B5EF4-FFF2-40B4-BE49-F238E27FC236}">
              <a16:creationId xmlns:a16="http://schemas.microsoft.com/office/drawing/2014/main" id="{7C745D4E-724F-41C1-AB01-EB8765C072ED}"/>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60" name="Text Box 15">
          <a:extLst>
            <a:ext uri="{FF2B5EF4-FFF2-40B4-BE49-F238E27FC236}">
              <a16:creationId xmlns:a16="http://schemas.microsoft.com/office/drawing/2014/main" id="{57ED9644-04D6-4041-96B3-B84EFF17D7A1}"/>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3961" name="Text Box 15">
          <a:extLst>
            <a:ext uri="{FF2B5EF4-FFF2-40B4-BE49-F238E27FC236}">
              <a16:creationId xmlns:a16="http://schemas.microsoft.com/office/drawing/2014/main" id="{D0B3E7A3-BD38-4BE8-9A9F-A194228F9CC3}"/>
            </a:ext>
          </a:extLst>
        </xdr:cNvPr>
        <xdr:cNvSpPr txBox="1">
          <a:spLocks noChangeArrowheads="1"/>
        </xdr:cNvSpPr>
      </xdr:nvSpPr>
      <xdr:spPr bwMode="auto">
        <a:xfrm>
          <a:off x="4743450" y="27279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2" name="Text Box 15">
          <a:extLst>
            <a:ext uri="{FF2B5EF4-FFF2-40B4-BE49-F238E27FC236}">
              <a16:creationId xmlns:a16="http://schemas.microsoft.com/office/drawing/2014/main" id="{11D1CDF1-B64B-435C-AC1F-ABE87C65928C}"/>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63" name="Text Box 15">
          <a:extLst>
            <a:ext uri="{FF2B5EF4-FFF2-40B4-BE49-F238E27FC236}">
              <a16:creationId xmlns:a16="http://schemas.microsoft.com/office/drawing/2014/main" id="{A42C91A3-3DBB-4177-B827-7B48BB689007}"/>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4" name="Text Box 15">
          <a:extLst>
            <a:ext uri="{FF2B5EF4-FFF2-40B4-BE49-F238E27FC236}">
              <a16:creationId xmlns:a16="http://schemas.microsoft.com/office/drawing/2014/main" id="{D2C84A21-FBF9-4E67-8A82-2EC19ACDF2E0}"/>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5" name="Text Box 15">
          <a:extLst>
            <a:ext uri="{FF2B5EF4-FFF2-40B4-BE49-F238E27FC236}">
              <a16:creationId xmlns:a16="http://schemas.microsoft.com/office/drawing/2014/main" id="{38DFF0F8-D746-46B3-985D-89F541CEE94B}"/>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6" name="Text Box 15">
          <a:extLst>
            <a:ext uri="{FF2B5EF4-FFF2-40B4-BE49-F238E27FC236}">
              <a16:creationId xmlns:a16="http://schemas.microsoft.com/office/drawing/2014/main" id="{B3C5AAE9-1B83-46F1-B28D-33B3CEB6745C}"/>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7" name="Text Box 15">
          <a:extLst>
            <a:ext uri="{FF2B5EF4-FFF2-40B4-BE49-F238E27FC236}">
              <a16:creationId xmlns:a16="http://schemas.microsoft.com/office/drawing/2014/main" id="{60E01256-B0A6-47FF-A213-74AC16D08534}"/>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8" name="Text Box 15">
          <a:extLst>
            <a:ext uri="{FF2B5EF4-FFF2-40B4-BE49-F238E27FC236}">
              <a16:creationId xmlns:a16="http://schemas.microsoft.com/office/drawing/2014/main" id="{850B23BE-2E02-46F1-B093-54B49ABE680D}"/>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69" name="Text Box 15">
          <a:extLst>
            <a:ext uri="{FF2B5EF4-FFF2-40B4-BE49-F238E27FC236}">
              <a16:creationId xmlns:a16="http://schemas.microsoft.com/office/drawing/2014/main" id="{6B23A309-667F-4018-94C5-FBAAEEB7EEF2}"/>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0" name="Text Box 15">
          <a:extLst>
            <a:ext uri="{FF2B5EF4-FFF2-40B4-BE49-F238E27FC236}">
              <a16:creationId xmlns:a16="http://schemas.microsoft.com/office/drawing/2014/main" id="{A09A6C1E-A844-45E3-9F30-512A9816AD1B}"/>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1" name="Text Box 15">
          <a:extLst>
            <a:ext uri="{FF2B5EF4-FFF2-40B4-BE49-F238E27FC236}">
              <a16:creationId xmlns:a16="http://schemas.microsoft.com/office/drawing/2014/main" id="{78F65BB7-6973-4C8F-957F-ECF13C72EA24}"/>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2" name="Text Box 15">
          <a:extLst>
            <a:ext uri="{FF2B5EF4-FFF2-40B4-BE49-F238E27FC236}">
              <a16:creationId xmlns:a16="http://schemas.microsoft.com/office/drawing/2014/main" id="{6F8C0688-283D-4164-8228-C212F58442E2}"/>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3" name="Text Box 15">
          <a:extLst>
            <a:ext uri="{FF2B5EF4-FFF2-40B4-BE49-F238E27FC236}">
              <a16:creationId xmlns:a16="http://schemas.microsoft.com/office/drawing/2014/main" id="{D5006CC2-A45A-424F-819C-DDB72A58BC2A}"/>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4" name="Text Box 15">
          <a:extLst>
            <a:ext uri="{FF2B5EF4-FFF2-40B4-BE49-F238E27FC236}">
              <a16:creationId xmlns:a16="http://schemas.microsoft.com/office/drawing/2014/main" id="{B3717EC0-3D91-477A-A79F-AFCF1E0E8BCF}"/>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5" name="Text Box 15">
          <a:extLst>
            <a:ext uri="{FF2B5EF4-FFF2-40B4-BE49-F238E27FC236}">
              <a16:creationId xmlns:a16="http://schemas.microsoft.com/office/drawing/2014/main" id="{06CE1B29-F667-42E2-B994-5BA5BDE3B475}"/>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6" name="Text Box 15">
          <a:extLst>
            <a:ext uri="{FF2B5EF4-FFF2-40B4-BE49-F238E27FC236}">
              <a16:creationId xmlns:a16="http://schemas.microsoft.com/office/drawing/2014/main" id="{B293D956-E9FF-4D33-B985-352F916B2F55}"/>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3977" name="Text Box 15">
          <a:extLst>
            <a:ext uri="{FF2B5EF4-FFF2-40B4-BE49-F238E27FC236}">
              <a16:creationId xmlns:a16="http://schemas.microsoft.com/office/drawing/2014/main" id="{064ABCA2-F827-42C5-9B2E-60424A6E39BF}"/>
            </a:ext>
          </a:extLst>
        </xdr:cNvPr>
        <xdr:cNvSpPr txBox="1">
          <a:spLocks noChangeArrowheads="1"/>
        </xdr:cNvSpPr>
      </xdr:nvSpPr>
      <xdr:spPr bwMode="auto">
        <a:xfrm>
          <a:off x="4743450" y="28765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78" name="Text Box 15">
          <a:extLst>
            <a:ext uri="{FF2B5EF4-FFF2-40B4-BE49-F238E27FC236}">
              <a16:creationId xmlns:a16="http://schemas.microsoft.com/office/drawing/2014/main" id="{EEAE8CF8-E0D5-4F36-9714-CDEFA9A613E3}"/>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3979" name="Text Box 15">
          <a:extLst>
            <a:ext uri="{FF2B5EF4-FFF2-40B4-BE49-F238E27FC236}">
              <a16:creationId xmlns:a16="http://schemas.microsoft.com/office/drawing/2014/main" id="{45147FF7-0FC7-4653-8B24-3DC939FEB98A}"/>
            </a:ext>
          </a:extLst>
        </xdr:cNvPr>
        <xdr:cNvSpPr txBox="1">
          <a:spLocks noChangeArrowheads="1"/>
        </xdr:cNvSpPr>
      </xdr:nvSpPr>
      <xdr:spPr bwMode="auto">
        <a:xfrm>
          <a:off x="4743450" y="28765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3980" name="Text Box 15">
          <a:extLst>
            <a:ext uri="{FF2B5EF4-FFF2-40B4-BE49-F238E27FC236}">
              <a16:creationId xmlns:a16="http://schemas.microsoft.com/office/drawing/2014/main" id="{F8837B14-C1C9-48E6-B1CD-8880CB939D70}"/>
            </a:ext>
          </a:extLst>
        </xdr:cNvPr>
        <xdr:cNvSpPr txBox="1">
          <a:spLocks noChangeArrowheads="1"/>
        </xdr:cNvSpPr>
      </xdr:nvSpPr>
      <xdr:spPr bwMode="auto">
        <a:xfrm>
          <a:off x="4743450" y="287655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1" name="Text Box 15">
          <a:extLst>
            <a:ext uri="{FF2B5EF4-FFF2-40B4-BE49-F238E27FC236}">
              <a16:creationId xmlns:a16="http://schemas.microsoft.com/office/drawing/2014/main" id="{76B4AB63-1041-420C-A23F-0FFEEED7CE7F}"/>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3982" name="Text Box 15">
          <a:extLst>
            <a:ext uri="{FF2B5EF4-FFF2-40B4-BE49-F238E27FC236}">
              <a16:creationId xmlns:a16="http://schemas.microsoft.com/office/drawing/2014/main" id="{0543A031-0CD1-414A-8454-475DF7A14F33}"/>
            </a:ext>
          </a:extLst>
        </xdr:cNvPr>
        <xdr:cNvSpPr txBox="1">
          <a:spLocks noChangeArrowheads="1"/>
        </xdr:cNvSpPr>
      </xdr:nvSpPr>
      <xdr:spPr bwMode="auto">
        <a:xfrm>
          <a:off x="4743450" y="28765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3" name="Text Box 15">
          <a:extLst>
            <a:ext uri="{FF2B5EF4-FFF2-40B4-BE49-F238E27FC236}">
              <a16:creationId xmlns:a16="http://schemas.microsoft.com/office/drawing/2014/main" id="{D06DBD45-D326-4E7C-A933-78DE58A55059}"/>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4" name="Text Box 15">
          <a:extLst>
            <a:ext uri="{FF2B5EF4-FFF2-40B4-BE49-F238E27FC236}">
              <a16:creationId xmlns:a16="http://schemas.microsoft.com/office/drawing/2014/main" id="{FDA5F816-8811-4C9A-8C85-589357CFF55C}"/>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5" name="Text Box 15">
          <a:extLst>
            <a:ext uri="{FF2B5EF4-FFF2-40B4-BE49-F238E27FC236}">
              <a16:creationId xmlns:a16="http://schemas.microsoft.com/office/drawing/2014/main" id="{DDBC7B54-103F-44FD-9DC2-6950C0B842B3}"/>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6" name="Text Box 15">
          <a:extLst>
            <a:ext uri="{FF2B5EF4-FFF2-40B4-BE49-F238E27FC236}">
              <a16:creationId xmlns:a16="http://schemas.microsoft.com/office/drawing/2014/main" id="{E1DE1D09-E350-4E38-BFBF-8EF75C6EA657}"/>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7" name="Text Box 15">
          <a:extLst>
            <a:ext uri="{FF2B5EF4-FFF2-40B4-BE49-F238E27FC236}">
              <a16:creationId xmlns:a16="http://schemas.microsoft.com/office/drawing/2014/main" id="{04A989EC-43FE-4EDB-B204-4237DB9ADA6D}"/>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8" name="Text Box 15">
          <a:extLst>
            <a:ext uri="{FF2B5EF4-FFF2-40B4-BE49-F238E27FC236}">
              <a16:creationId xmlns:a16="http://schemas.microsoft.com/office/drawing/2014/main" id="{5AB0F392-38CF-4C06-9046-BDA1C9096E7B}"/>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9" name="Text Box 15">
          <a:extLst>
            <a:ext uri="{FF2B5EF4-FFF2-40B4-BE49-F238E27FC236}">
              <a16:creationId xmlns:a16="http://schemas.microsoft.com/office/drawing/2014/main" id="{D68C1CBA-AC73-4EAE-AC16-E0CDAAB1D59E}"/>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90" name="Text Box 15">
          <a:extLst>
            <a:ext uri="{FF2B5EF4-FFF2-40B4-BE49-F238E27FC236}">
              <a16:creationId xmlns:a16="http://schemas.microsoft.com/office/drawing/2014/main" id="{E8B016A2-EAB2-4597-9B25-CCFAE08FEB1E}"/>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3991" name="Text Box 15">
          <a:extLst>
            <a:ext uri="{FF2B5EF4-FFF2-40B4-BE49-F238E27FC236}">
              <a16:creationId xmlns:a16="http://schemas.microsoft.com/office/drawing/2014/main" id="{ED3B0FAB-52E4-4FEE-B3CD-60E36734B69F}"/>
            </a:ext>
          </a:extLst>
        </xdr:cNvPr>
        <xdr:cNvSpPr txBox="1">
          <a:spLocks noChangeArrowheads="1"/>
        </xdr:cNvSpPr>
      </xdr:nvSpPr>
      <xdr:spPr bwMode="auto">
        <a:xfrm>
          <a:off x="4743450" y="29508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2" name="Text Box 15">
          <a:extLst>
            <a:ext uri="{FF2B5EF4-FFF2-40B4-BE49-F238E27FC236}">
              <a16:creationId xmlns:a16="http://schemas.microsoft.com/office/drawing/2014/main" id="{A34E0BA6-3841-4660-B32C-41CECE4D9210}"/>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3993" name="Text Box 15">
          <a:extLst>
            <a:ext uri="{FF2B5EF4-FFF2-40B4-BE49-F238E27FC236}">
              <a16:creationId xmlns:a16="http://schemas.microsoft.com/office/drawing/2014/main" id="{85C422B3-690D-48BD-80AC-34F373F0117C}"/>
            </a:ext>
          </a:extLst>
        </xdr:cNvPr>
        <xdr:cNvSpPr txBox="1">
          <a:spLocks noChangeArrowheads="1"/>
        </xdr:cNvSpPr>
      </xdr:nvSpPr>
      <xdr:spPr bwMode="auto">
        <a:xfrm>
          <a:off x="4743450" y="29508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56743"/>
    <xdr:sp macro="" textlink="">
      <xdr:nvSpPr>
        <xdr:cNvPr id="3994" name="Text Box 15">
          <a:extLst>
            <a:ext uri="{FF2B5EF4-FFF2-40B4-BE49-F238E27FC236}">
              <a16:creationId xmlns:a16="http://schemas.microsoft.com/office/drawing/2014/main" id="{C068B9E3-4D08-475F-8C5E-CF9B0B4647C9}"/>
            </a:ext>
          </a:extLst>
        </xdr:cNvPr>
        <xdr:cNvSpPr txBox="1">
          <a:spLocks noChangeArrowheads="1"/>
        </xdr:cNvSpPr>
      </xdr:nvSpPr>
      <xdr:spPr bwMode="auto">
        <a:xfrm>
          <a:off x="4743450" y="29508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5" name="Text Box 15">
          <a:extLst>
            <a:ext uri="{FF2B5EF4-FFF2-40B4-BE49-F238E27FC236}">
              <a16:creationId xmlns:a16="http://schemas.microsoft.com/office/drawing/2014/main" id="{4C18450E-4A3C-409A-BCCD-8C6970920CB3}"/>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3996" name="Text Box 15">
          <a:extLst>
            <a:ext uri="{FF2B5EF4-FFF2-40B4-BE49-F238E27FC236}">
              <a16:creationId xmlns:a16="http://schemas.microsoft.com/office/drawing/2014/main" id="{B7D289CF-95AE-4167-B8C1-7A576CB685E0}"/>
            </a:ext>
          </a:extLst>
        </xdr:cNvPr>
        <xdr:cNvSpPr txBox="1">
          <a:spLocks noChangeArrowheads="1"/>
        </xdr:cNvSpPr>
      </xdr:nvSpPr>
      <xdr:spPr bwMode="auto">
        <a:xfrm>
          <a:off x="4743450" y="29508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7" name="Text Box 15">
          <a:extLst>
            <a:ext uri="{FF2B5EF4-FFF2-40B4-BE49-F238E27FC236}">
              <a16:creationId xmlns:a16="http://schemas.microsoft.com/office/drawing/2014/main" id="{292A2DE7-90C9-4BDB-BA4D-0854750844DB}"/>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8" name="Text Box 15">
          <a:extLst>
            <a:ext uri="{FF2B5EF4-FFF2-40B4-BE49-F238E27FC236}">
              <a16:creationId xmlns:a16="http://schemas.microsoft.com/office/drawing/2014/main" id="{6EA3A315-C21F-4F62-84BE-D8278C2661E8}"/>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9" name="Text Box 15">
          <a:extLst>
            <a:ext uri="{FF2B5EF4-FFF2-40B4-BE49-F238E27FC236}">
              <a16:creationId xmlns:a16="http://schemas.microsoft.com/office/drawing/2014/main" id="{7C6D37AE-42BD-4DD8-9235-01FF5D272239}"/>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0" name="Text Box 15">
          <a:extLst>
            <a:ext uri="{FF2B5EF4-FFF2-40B4-BE49-F238E27FC236}">
              <a16:creationId xmlns:a16="http://schemas.microsoft.com/office/drawing/2014/main" id="{DA62CE35-BD5E-4382-810E-44FAE0C4BD12}"/>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1" name="Text Box 15">
          <a:extLst>
            <a:ext uri="{FF2B5EF4-FFF2-40B4-BE49-F238E27FC236}">
              <a16:creationId xmlns:a16="http://schemas.microsoft.com/office/drawing/2014/main" id="{786768D6-0D6D-4B9B-B194-A9EF570E62F3}"/>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2" name="Text Box 15">
          <a:extLst>
            <a:ext uri="{FF2B5EF4-FFF2-40B4-BE49-F238E27FC236}">
              <a16:creationId xmlns:a16="http://schemas.microsoft.com/office/drawing/2014/main" id="{20FBE86D-DB26-48B0-A923-E2BA86E03994}"/>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3" name="Text Box 15">
          <a:extLst>
            <a:ext uri="{FF2B5EF4-FFF2-40B4-BE49-F238E27FC236}">
              <a16:creationId xmlns:a16="http://schemas.microsoft.com/office/drawing/2014/main" id="{1F2A5DE0-C89B-4F22-BBDC-7BBB4A8DA01E}"/>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4" name="Text Box 15">
          <a:extLst>
            <a:ext uri="{FF2B5EF4-FFF2-40B4-BE49-F238E27FC236}">
              <a16:creationId xmlns:a16="http://schemas.microsoft.com/office/drawing/2014/main" id="{6352B78D-4292-4D61-A546-9C18CF18F5CC}"/>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5" name="Text Box 15">
          <a:extLst>
            <a:ext uri="{FF2B5EF4-FFF2-40B4-BE49-F238E27FC236}">
              <a16:creationId xmlns:a16="http://schemas.microsoft.com/office/drawing/2014/main" id="{3DAB24D2-E6A4-4875-9F10-ABE15D0F9781}"/>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6" name="Text Box 15">
          <a:extLst>
            <a:ext uri="{FF2B5EF4-FFF2-40B4-BE49-F238E27FC236}">
              <a16:creationId xmlns:a16="http://schemas.microsoft.com/office/drawing/2014/main" id="{D85B18AE-7E1A-41F5-8790-9B8C79AC0EDD}"/>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7" name="Text Box 15">
          <a:extLst>
            <a:ext uri="{FF2B5EF4-FFF2-40B4-BE49-F238E27FC236}">
              <a16:creationId xmlns:a16="http://schemas.microsoft.com/office/drawing/2014/main" id="{9C99740C-E55A-4472-9472-50FE5EE4ACD7}"/>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8" name="Text Box 15">
          <a:extLst>
            <a:ext uri="{FF2B5EF4-FFF2-40B4-BE49-F238E27FC236}">
              <a16:creationId xmlns:a16="http://schemas.microsoft.com/office/drawing/2014/main" id="{B8AEA6C0-F244-4D45-B7DA-1689DA839112}"/>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9" name="Text Box 15">
          <a:extLst>
            <a:ext uri="{FF2B5EF4-FFF2-40B4-BE49-F238E27FC236}">
              <a16:creationId xmlns:a16="http://schemas.microsoft.com/office/drawing/2014/main" id="{888FDACF-9A12-4CC1-AB84-529F03323DD9}"/>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0" name="Text Box 15">
          <a:extLst>
            <a:ext uri="{FF2B5EF4-FFF2-40B4-BE49-F238E27FC236}">
              <a16:creationId xmlns:a16="http://schemas.microsoft.com/office/drawing/2014/main" id="{6A2A3148-C922-47A0-B048-383B393DE5A8}"/>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1" name="Text Box 15">
          <a:extLst>
            <a:ext uri="{FF2B5EF4-FFF2-40B4-BE49-F238E27FC236}">
              <a16:creationId xmlns:a16="http://schemas.microsoft.com/office/drawing/2014/main" id="{52C8D6ED-12B6-47E0-ABA0-19C39472924C}"/>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2" name="Text Box 15">
          <a:extLst>
            <a:ext uri="{FF2B5EF4-FFF2-40B4-BE49-F238E27FC236}">
              <a16:creationId xmlns:a16="http://schemas.microsoft.com/office/drawing/2014/main" id="{4E48B281-ED00-42F1-8949-92CF418C092A}"/>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3" name="Text Box 15">
          <a:extLst>
            <a:ext uri="{FF2B5EF4-FFF2-40B4-BE49-F238E27FC236}">
              <a16:creationId xmlns:a16="http://schemas.microsoft.com/office/drawing/2014/main" id="{BDC91C42-C1E9-42B9-BA3F-CF5DC8A21C7C}"/>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4" name="Text Box 15">
          <a:extLst>
            <a:ext uri="{FF2B5EF4-FFF2-40B4-BE49-F238E27FC236}">
              <a16:creationId xmlns:a16="http://schemas.microsoft.com/office/drawing/2014/main" id="{58245AF1-B632-42D3-8803-74427C89100D}"/>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015" name="Text Box 15">
          <a:extLst>
            <a:ext uri="{FF2B5EF4-FFF2-40B4-BE49-F238E27FC236}">
              <a16:creationId xmlns:a16="http://schemas.microsoft.com/office/drawing/2014/main" id="{CDB7C374-656B-4105-9E9A-937DC4720566}"/>
            </a:ext>
          </a:extLst>
        </xdr:cNvPr>
        <xdr:cNvSpPr txBox="1">
          <a:spLocks noChangeArrowheads="1"/>
        </xdr:cNvSpPr>
      </xdr:nvSpPr>
      <xdr:spPr bwMode="auto">
        <a:xfrm>
          <a:off x="4743450" y="30994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16" name="Text Box 15">
          <a:extLst>
            <a:ext uri="{FF2B5EF4-FFF2-40B4-BE49-F238E27FC236}">
              <a16:creationId xmlns:a16="http://schemas.microsoft.com/office/drawing/2014/main" id="{976DFA95-389C-4B62-BE74-D1D75AE91AAA}"/>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17" name="Text Box 15">
          <a:extLst>
            <a:ext uri="{FF2B5EF4-FFF2-40B4-BE49-F238E27FC236}">
              <a16:creationId xmlns:a16="http://schemas.microsoft.com/office/drawing/2014/main" id="{FCE0380D-16F8-405D-BE29-1B960D4F27E4}"/>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018" name="Text Box 15">
          <a:extLst>
            <a:ext uri="{FF2B5EF4-FFF2-40B4-BE49-F238E27FC236}">
              <a16:creationId xmlns:a16="http://schemas.microsoft.com/office/drawing/2014/main" id="{F966F583-4B5D-4261-ADBE-2AF1774FE454}"/>
            </a:ext>
          </a:extLst>
        </xdr:cNvPr>
        <xdr:cNvSpPr txBox="1">
          <a:spLocks noChangeArrowheads="1"/>
        </xdr:cNvSpPr>
      </xdr:nvSpPr>
      <xdr:spPr bwMode="auto">
        <a:xfrm>
          <a:off x="4743450" y="30994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19" name="Text Box 15">
          <a:extLst>
            <a:ext uri="{FF2B5EF4-FFF2-40B4-BE49-F238E27FC236}">
              <a16:creationId xmlns:a16="http://schemas.microsoft.com/office/drawing/2014/main" id="{1194494E-8B3E-4120-9103-8FD52E28ABCF}"/>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20" name="Text Box 15">
          <a:extLst>
            <a:ext uri="{FF2B5EF4-FFF2-40B4-BE49-F238E27FC236}">
              <a16:creationId xmlns:a16="http://schemas.microsoft.com/office/drawing/2014/main" id="{D0B95B0A-4470-4A98-9019-1020A95DE1CF}"/>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56743"/>
    <xdr:sp macro="" textlink="">
      <xdr:nvSpPr>
        <xdr:cNvPr id="4021" name="Text Box 15">
          <a:extLst>
            <a:ext uri="{FF2B5EF4-FFF2-40B4-BE49-F238E27FC236}">
              <a16:creationId xmlns:a16="http://schemas.microsoft.com/office/drawing/2014/main" id="{B2C5EF4A-C17E-49D0-AC86-2DE931587A71}"/>
            </a:ext>
          </a:extLst>
        </xdr:cNvPr>
        <xdr:cNvSpPr txBox="1">
          <a:spLocks noChangeArrowheads="1"/>
        </xdr:cNvSpPr>
      </xdr:nvSpPr>
      <xdr:spPr bwMode="auto">
        <a:xfrm>
          <a:off x="4743450" y="30994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2" name="Text Box 15">
          <a:extLst>
            <a:ext uri="{FF2B5EF4-FFF2-40B4-BE49-F238E27FC236}">
              <a16:creationId xmlns:a16="http://schemas.microsoft.com/office/drawing/2014/main" id="{B6DD3215-78FE-4377-8212-EC21A4E0FBF6}"/>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23" name="Text Box 15">
          <a:extLst>
            <a:ext uri="{FF2B5EF4-FFF2-40B4-BE49-F238E27FC236}">
              <a16:creationId xmlns:a16="http://schemas.microsoft.com/office/drawing/2014/main" id="{9C79C255-4216-445F-9B32-4E42CCACCBE4}"/>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4" name="Text Box 15">
          <a:extLst>
            <a:ext uri="{FF2B5EF4-FFF2-40B4-BE49-F238E27FC236}">
              <a16:creationId xmlns:a16="http://schemas.microsoft.com/office/drawing/2014/main" id="{A97CB4DB-9769-4C88-97E4-8B9FFF494E95}"/>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5" name="Text Box 15">
          <a:extLst>
            <a:ext uri="{FF2B5EF4-FFF2-40B4-BE49-F238E27FC236}">
              <a16:creationId xmlns:a16="http://schemas.microsoft.com/office/drawing/2014/main" id="{76820E93-4659-4735-BD00-001239618052}"/>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6" name="Text Box 15">
          <a:extLst>
            <a:ext uri="{FF2B5EF4-FFF2-40B4-BE49-F238E27FC236}">
              <a16:creationId xmlns:a16="http://schemas.microsoft.com/office/drawing/2014/main" id="{D220729B-1D10-48D7-85A4-587EB783A630}"/>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7" name="Text Box 15">
          <a:extLst>
            <a:ext uri="{FF2B5EF4-FFF2-40B4-BE49-F238E27FC236}">
              <a16:creationId xmlns:a16="http://schemas.microsoft.com/office/drawing/2014/main" id="{8D4E2C85-FCFC-4681-9187-9F9477CCCE13}"/>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8" name="Text Box 15">
          <a:extLst>
            <a:ext uri="{FF2B5EF4-FFF2-40B4-BE49-F238E27FC236}">
              <a16:creationId xmlns:a16="http://schemas.microsoft.com/office/drawing/2014/main" id="{11F7AF55-77BD-428E-99E1-DA04DF8F66D0}"/>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9" name="Text Box 15">
          <a:extLst>
            <a:ext uri="{FF2B5EF4-FFF2-40B4-BE49-F238E27FC236}">
              <a16:creationId xmlns:a16="http://schemas.microsoft.com/office/drawing/2014/main" id="{CA71696E-C5E5-4980-ACFE-D6F10E090073}"/>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0" name="Text Box 15">
          <a:extLst>
            <a:ext uri="{FF2B5EF4-FFF2-40B4-BE49-F238E27FC236}">
              <a16:creationId xmlns:a16="http://schemas.microsoft.com/office/drawing/2014/main" id="{08C61A97-6FCF-441B-8323-45DCCBE02A86}"/>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1" name="Text Box 15">
          <a:extLst>
            <a:ext uri="{FF2B5EF4-FFF2-40B4-BE49-F238E27FC236}">
              <a16:creationId xmlns:a16="http://schemas.microsoft.com/office/drawing/2014/main" id="{E6ADA133-6A6C-4E3E-98A0-254FF0BDBA2D}"/>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2" name="Text Box 15">
          <a:extLst>
            <a:ext uri="{FF2B5EF4-FFF2-40B4-BE49-F238E27FC236}">
              <a16:creationId xmlns:a16="http://schemas.microsoft.com/office/drawing/2014/main" id="{18FB9B36-704A-40D2-BE51-F197A6EA2AB4}"/>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3" name="Text Box 15">
          <a:extLst>
            <a:ext uri="{FF2B5EF4-FFF2-40B4-BE49-F238E27FC236}">
              <a16:creationId xmlns:a16="http://schemas.microsoft.com/office/drawing/2014/main" id="{F29D2306-52A7-41C9-A925-3DB6877115A2}"/>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034" name="Text Box 15">
          <a:extLst>
            <a:ext uri="{FF2B5EF4-FFF2-40B4-BE49-F238E27FC236}">
              <a16:creationId xmlns:a16="http://schemas.microsoft.com/office/drawing/2014/main" id="{96AF08CE-6D8E-4B13-8754-AFB79165BF84}"/>
            </a:ext>
          </a:extLst>
        </xdr:cNvPr>
        <xdr:cNvSpPr txBox="1">
          <a:spLocks noChangeArrowheads="1"/>
        </xdr:cNvSpPr>
      </xdr:nvSpPr>
      <xdr:spPr bwMode="auto">
        <a:xfrm>
          <a:off x="4743450" y="31737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35" name="Text Box 15">
          <a:extLst>
            <a:ext uri="{FF2B5EF4-FFF2-40B4-BE49-F238E27FC236}">
              <a16:creationId xmlns:a16="http://schemas.microsoft.com/office/drawing/2014/main" id="{0701B64C-FC13-4DE4-8A27-D44C080FADEC}"/>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36" name="Text Box 15">
          <a:extLst>
            <a:ext uri="{FF2B5EF4-FFF2-40B4-BE49-F238E27FC236}">
              <a16:creationId xmlns:a16="http://schemas.microsoft.com/office/drawing/2014/main" id="{424482F3-9127-4E4B-AD2C-58F2439562E1}"/>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037" name="Text Box 15">
          <a:extLst>
            <a:ext uri="{FF2B5EF4-FFF2-40B4-BE49-F238E27FC236}">
              <a16:creationId xmlns:a16="http://schemas.microsoft.com/office/drawing/2014/main" id="{445C6FC1-E7A9-49AD-9BD6-5F55C8B8F3E4}"/>
            </a:ext>
          </a:extLst>
        </xdr:cNvPr>
        <xdr:cNvSpPr txBox="1">
          <a:spLocks noChangeArrowheads="1"/>
        </xdr:cNvSpPr>
      </xdr:nvSpPr>
      <xdr:spPr bwMode="auto">
        <a:xfrm>
          <a:off x="4743450" y="31737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38" name="Text Box 15">
          <a:extLst>
            <a:ext uri="{FF2B5EF4-FFF2-40B4-BE49-F238E27FC236}">
              <a16:creationId xmlns:a16="http://schemas.microsoft.com/office/drawing/2014/main" id="{B505329A-16AB-4471-894F-B388C0CE6EF4}"/>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39" name="Text Box 15">
          <a:extLst>
            <a:ext uri="{FF2B5EF4-FFF2-40B4-BE49-F238E27FC236}">
              <a16:creationId xmlns:a16="http://schemas.microsoft.com/office/drawing/2014/main" id="{BC39C5AE-6934-4EF4-8094-D6589F7E92BD}"/>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4040" name="Text Box 15">
          <a:extLst>
            <a:ext uri="{FF2B5EF4-FFF2-40B4-BE49-F238E27FC236}">
              <a16:creationId xmlns:a16="http://schemas.microsoft.com/office/drawing/2014/main" id="{0422E7A3-3B9C-4C33-8033-05C39CA6A05A}"/>
            </a:ext>
          </a:extLst>
        </xdr:cNvPr>
        <xdr:cNvSpPr txBox="1">
          <a:spLocks noChangeArrowheads="1"/>
        </xdr:cNvSpPr>
      </xdr:nvSpPr>
      <xdr:spPr bwMode="auto">
        <a:xfrm>
          <a:off x="4743450" y="31737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1" name="Text Box 15">
          <a:extLst>
            <a:ext uri="{FF2B5EF4-FFF2-40B4-BE49-F238E27FC236}">
              <a16:creationId xmlns:a16="http://schemas.microsoft.com/office/drawing/2014/main" id="{A89C8DBA-B7F6-489F-B455-28C1444CCDF6}"/>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42" name="Text Box 15">
          <a:extLst>
            <a:ext uri="{FF2B5EF4-FFF2-40B4-BE49-F238E27FC236}">
              <a16:creationId xmlns:a16="http://schemas.microsoft.com/office/drawing/2014/main" id="{98AA9D1B-E289-46A8-A8B2-2A10D077B37C}"/>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3" name="Text Box 15">
          <a:extLst>
            <a:ext uri="{FF2B5EF4-FFF2-40B4-BE49-F238E27FC236}">
              <a16:creationId xmlns:a16="http://schemas.microsoft.com/office/drawing/2014/main" id="{4F900E51-0D77-497A-8FB7-7EDE90BCC7B8}"/>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4" name="Text Box 15">
          <a:extLst>
            <a:ext uri="{FF2B5EF4-FFF2-40B4-BE49-F238E27FC236}">
              <a16:creationId xmlns:a16="http://schemas.microsoft.com/office/drawing/2014/main" id="{11ED824E-C574-4D6C-9C52-8D4ED16A8EE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5" name="Text Box 15">
          <a:extLst>
            <a:ext uri="{FF2B5EF4-FFF2-40B4-BE49-F238E27FC236}">
              <a16:creationId xmlns:a16="http://schemas.microsoft.com/office/drawing/2014/main" id="{B7B09BCB-4B9B-4A6E-AEDC-B8D9233D3141}"/>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6" name="Text Box 15">
          <a:extLst>
            <a:ext uri="{FF2B5EF4-FFF2-40B4-BE49-F238E27FC236}">
              <a16:creationId xmlns:a16="http://schemas.microsoft.com/office/drawing/2014/main" id="{D5385FDA-F2B2-4891-A1D6-534238841FD7}"/>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7" name="Text Box 15">
          <a:extLst>
            <a:ext uri="{FF2B5EF4-FFF2-40B4-BE49-F238E27FC236}">
              <a16:creationId xmlns:a16="http://schemas.microsoft.com/office/drawing/2014/main" id="{EF5F045D-6BFE-4C5A-A69F-81B40D62B1A2}"/>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8" name="Text Box 15">
          <a:extLst>
            <a:ext uri="{FF2B5EF4-FFF2-40B4-BE49-F238E27FC236}">
              <a16:creationId xmlns:a16="http://schemas.microsoft.com/office/drawing/2014/main" id="{E9516380-1AC2-41DF-AFBA-B079223F3B9F}"/>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9" name="Text Box 15">
          <a:extLst>
            <a:ext uri="{FF2B5EF4-FFF2-40B4-BE49-F238E27FC236}">
              <a16:creationId xmlns:a16="http://schemas.microsoft.com/office/drawing/2014/main" id="{FAA1C01B-59E6-4FD0-9ECF-C30FD6328B7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0" name="Text Box 15">
          <a:extLst>
            <a:ext uri="{FF2B5EF4-FFF2-40B4-BE49-F238E27FC236}">
              <a16:creationId xmlns:a16="http://schemas.microsoft.com/office/drawing/2014/main" id="{52A9829A-5C76-4A6A-B2BD-9E801F77A4D2}"/>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1" name="Text Box 15">
          <a:extLst>
            <a:ext uri="{FF2B5EF4-FFF2-40B4-BE49-F238E27FC236}">
              <a16:creationId xmlns:a16="http://schemas.microsoft.com/office/drawing/2014/main" id="{519880F8-605F-419B-8158-E87755176EBA}"/>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2" name="Text Box 15">
          <a:extLst>
            <a:ext uri="{FF2B5EF4-FFF2-40B4-BE49-F238E27FC236}">
              <a16:creationId xmlns:a16="http://schemas.microsoft.com/office/drawing/2014/main" id="{B12DEF84-F5B2-4198-84B1-C71A9D261DA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3" name="Text Box 15">
          <a:extLst>
            <a:ext uri="{FF2B5EF4-FFF2-40B4-BE49-F238E27FC236}">
              <a16:creationId xmlns:a16="http://schemas.microsoft.com/office/drawing/2014/main" id="{B5229AB7-185E-4ABB-AA25-6E6DE553F38A}"/>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4" name="Text Box 15">
          <a:extLst>
            <a:ext uri="{FF2B5EF4-FFF2-40B4-BE49-F238E27FC236}">
              <a16:creationId xmlns:a16="http://schemas.microsoft.com/office/drawing/2014/main" id="{EE9DA1A7-5021-41C8-BFE2-253B1BA40159}"/>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5" name="Text Box 15">
          <a:extLst>
            <a:ext uri="{FF2B5EF4-FFF2-40B4-BE49-F238E27FC236}">
              <a16:creationId xmlns:a16="http://schemas.microsoft.com/office/drawing/2014/main" id="{7C96FE67-FC62-466F-93E5-8C697D65CE07}"/>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6" name="Text Box 15">
          <a:extLst>
            <a:ext uri="{FF2B5EF4-FFF2-40B4-BE49-F238E27FC236}">
              <a16:creationId xmlns:a16="http://schemas.microsoft.com/office/drawing/2014/main" id="{112C572A-E2A9-4AB8-922B-95BE1BB66ADC}"/>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7" name="Text Box 15">
          <a:extLst>
            <a:ext uri="{FF2B5EF4-FFF2-40B4-BE49-F238E27FC236}">
              <a16:creationId xmlns:a16="http://schemas.microsoft.com/office/drawing/2014/main" id="{BC4E2786-1ACE-4C0C-AB3F-43F0F6946A55}"/>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8" name="Text Box 15">
          <a:extLst>
            <a:ext uri="{FF2B5EF4-FFF2-40B4-BE49-F238E27FC236}">
              <a16:creationId xmlns:a16="http://schemas.microsoft.com/office/drawing/2014/main" id="{7EC8B718-7B83-4A81-A14E-2ABA741CC449}"/>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9" name="Text Box 15">
          <a:extLst>
            <a:ext uri="{FF2B5EF4-FFF2-40B4-BE49-F238E27FC236}">
              <a16:creationId xmlns:a16="http://schemas.microsoft.com/office/drawing/2014/main" id="{6FC781A4-B509-4084-B8EA-4BF4D3A9171C}"/>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0" name="Text Box 15">
          <a:extLst>
            <a:ext uri="{FF2B5EF4-FFF2-40B4-BE49-F238E27FC236}">
              <a16:creationId xmlns:a16="http://schemas.microsoft.com/office/drawing/2014/main" id="{E6ED1042-4CE3-49BA-B3C2-3B6B523465D5}"/>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1" name="Text Box 15">
          <a:extLst>
            <a:ext uri="{FF2B5EF4-FFF2-40B4-BE49-F238E27FC236}">
              <a16:creationId xmlns:a16="http://schemas.microsoft.com/office/drawing/2014/main" id="{98472A9F-6F52-47A4-A987-805997D343A0}"/>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2" name="Text Box 15">
          <a:extLst>
            <a:ext uri="{FF2B5EF4-FFF2-40B4-BE49-F238E27FC236}">
              <a16:creationId xmlns:a16="http://schemas.microsoft.com/office/drawing/2014/main" id="{4ED18B07-8FEE-4918-86AC-0B60C333C07D}"/>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3" name="Text Box 15">
          <a:extLst>
            <a:ext uri="{FF2B5EF4-FFF2-40B4-BE49-F238E27FC236}">
              <a16:creationId xmlns:a16="http://schemas.microsoft.com/office/drawing/2014/main" id="{949675A4-3EAD-48C4-95AA-409906A0E550}"/>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4" name="Text Box 15">
          <a:extLst>
            <a:ext uri="{FF2B5EF4-FFF2-40B4-BE49-F238E27FC236}">
              <a16:creationId xmlns:a16="http://schemas.microsoft.com/office/drawing/2014/main" id="{90DD8DCB-7300-45E7-9293-55CE3ED7EEAA}"/>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5" name="Text Box 15">
          <a:extLst>
            <a:ext uri="{FF2B5EF4-FFF2-40B4-BE49-F238E27FC236}">
              <a16:creationId xmlns:a16="http://schemas.microsoft.com/office/drawing/2014/main" id="{E6ADC650-3F33-4EEF-AD7F-FB254636ACB6}"/>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066" name="Text Box 15">
          <a:extLst>
            <a:ext uri="{FF2B5EF4-FFF2-40B4-BE49-F238E27FC236}">
              <a16:creationId xmlns:a16="http://schemas.microsoft.com/office/drawing/2014/main" id="{60ABFFDF-5217-48B9-A38B-6F5867BBEF9F}"/>
            </a:ext>
          </a:extLst>
        </xdr:cNvPr>
        <xdr:cNvSpPr txBox="1">
          <a:spLocks noChangeArrowheads="1"/>
        </xdr:cNvSpPr>
      </xdr:nvSpPr>
      <xdr:spPr bwMode="auto">
        <a:xfrm>
          <a:off x="4743450" y="33223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67" name="Text Box 15">
          <a:extLst>
            <a:ext uri="{FF2B5EF4-FFF2-40B4-BE49-F238E27FC236}">
              <a16:creationId xmlns:a16="http://schemas.microsoft.com/office/drawing/2014/main" id="{9235A24E-5A6B-4DD2-B9DB-749E1A5A5468}"/>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68" name="Text Box 15">
          <a:extLst>
            <a:ext uri="{FF2B5EF4-FFF2-40B4-BE49-F238E27FC236}">
              <a16:creationId xmlns:a16="http://schemas.microsoft.com/office/drawing/2014/main" id="{502A9066-491D-4204-BCCB-FAA71A2950A1}"/>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069" name="Text Box 15">
          <a:extLst>
            <a:ext uri="{FF2B5EF4-FFF2-40B4-BE49-F238E27FC236}">
              <a16:creationId xmlns:a16="http://schemas.microsoft.com/office/drawing/2014/main" id="{30041367-ABBD-4726-A48D-D02FBFA0AEEA}"/>
            </a:ext>
          </a:extLst>
        </xdr:cNvPr>
        <xdr:cNvSpPr txBox="1">
          <a:spLocks noChangeArrowheads="1"/>
        </xdr:cNvSpPr>
      </xdr:nvSpPr>
      <xdr:spPr bwMode="auto">
        <a:xfrm>
          <a:off x="4743450" y="33223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0" name="Text Box 15">
          <a:extLst>
            <a:ext uri="{FF2B5EF4-FFF2-40B4-BE49-F238E27FC236}">
              <a16:creationId xmlns:a16="http://schemas.microsoft.com/office/drawing/2014/main" id="{667B2678-41DA-45DC-BEAA-C320FD93EE0D}"/>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71" name="Text Box 15">
          <a:extLst>
            <a:ext uri="{FF2B5EF4-FFF2-40B4-BE49-F238E27FC236}">
              <a16:creationId xmlns:a16="http://schemas.microsoft.com/office/drawing/2014/main" id="{C6C56C3C-917C-4D81-8519-CE1D98C0C38D}"/>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4072" name="Text Box 15">
          <a:extLst>
            <a:ext uri="{FF2B5EF4-FFF2-40B4-BE49-F238E27FC236}">
              <a16:creationId xmlns:a16="http://schemas.microsoft.com/office/drawing/2014/main" id="{17F61901-E6D3-47E6-A18B-A4101092DE76}"/>
            </a:ext>
          </a:extLst>
        </xdr:cNvPr>
        <xdr:cNvSpPr txBox="1">
          <a:spLocks noChangeArrowheads="1"/>
        </xdr:cNvSpPr>
      </xdr:nvSpPr>
      <xdr:spPr bwMode="auto">
        <a:xfrm>
          <a:off x="4743450" y="33223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3" name="Text Box 15">
          <a:extLst>
            <a:ext uri="{FF2B5EF4-FFF2-40B4-BE49-F238E27FC236}">
              <a16:creationId xmlns:a16="http://schemas.microsoft.com/office/drawing/2014/main" id="{C065A6A2-5CBC-461A-AF20-3D14A4361CFE}"/>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74" name="Text Box 15">
          <a:extLst>
            <a:ext uri="{FF2B5EF4-FFF2-40B4-BE49-F238E27FC236}">
              <a16:creationId xmlns:a16="http://schemas.microsoft.com/office/drawing/2014/main" id="{BEA2E999-04B2-41F7-AFBD-C7E59400A51E}"/>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5" name="Text Box 15">
          <a:extLst>
            <a:ext uri="{FF2B5EF4-FFF2-40B4-BE49-F238E27FC236}">
              <a16:creationId xmlns:a16="http://schemas.microsoft.com/office/drawing/2014/main" id="{9D901207-F2CA-463C-9D88-4498953C42E4}"/>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6" name="Text Box 15">
          <a:extLst>
            <a:ext uri="{FF2B5EF4-FFF2-40B4-BE49-F238E27FC236}">
              <a16:creationId xmlns:a16="http://schemas.microsoft.com/office/drawing/2014/main" id="{B435D6D7-E67E-45D5-A070-56420DA1DA9F}"/>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7" name="Text Box 15">
          <a:extLst>
            <a:ext uri="{FF2B5EF4-FFF2-40B4-BE49-F238E27FC236}">
              <a16:creationId xmlns:a16="http://schemas.microsoft.com/office/drawing/2014/main" id="{CD8F419C-284F-4281-8BB1-48E143C2FB37}"/>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8" name="Text Box 15">
          <a:extLst>
            <a:ext uri="{FF2B5EF4-FFF2-40B4-BE49-F238E27FC236}">
              <a16:creationId xmlns:a16="http://schemas.microsoft.com/office/drawing/2014/main" id="{C09DB23A-9D70-489E-BA21-B9447053E28F}"/>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9" name="Text Box 15">
          <a:extLst>
            <a:ext uri="{FF2B5EF4-FFF2-40B4-BE49-F238E27FC236}">
              <a16:creationId xmlns:a16="http://schemas.microsoft.com/office/drawing/2014/main" id="{FBF51422-7F7B-416A-BFF1-81841B9D6E96}"/>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0" name="Text Box 15">
          <a:extLst>
            <a:ext uri="{FF2B5EF4-FFF2-40B4-BE49-F238E27FC236}">
              <a16:creationId xmlns:a16="http://schemas.microsoft.com/office/drawing/2014/main" id="{92055A84-D3D3-4019-9F83-24F76B6F1589}"/>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1" name="Text Box 15">
          <a:extLst>
            <a:ext uri="{FF2B5EF4-FFF2-40B4-BE49-F238E27FC236}">
              <a16:creationId xmlns:a16="http://schemas.microsoft.com/office/drawing/2014/main" id="{DE658239-17E6-422C-9B11-1180B9CD74B3}"/>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2" name="Text Box 15">
          <a:extLst>
            <a:ext uri="{FF2B5EF4-FFF2-40B4-BE49-F238E27FC236}">
              <a16:creationId xmlns:a16="http://schemas.microsoft.com/office/drawing/2014/main" id="{DF322988-3617-44DD-951D-62F74DBDAD0A}"/>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3" name="Text Box 15">
          <a:extLst>
            <a:ext uri="{FF2B5EF4-FFF2-40B4-BE49-F238E27FC236}">
              <a16:creationId xmlns:a16="http://schemas.microsoft.com/office/drawing/2014/main" id="{E4C12B2C-930A-4215-864B-54E12BD64EE3}"/>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4" name="Text Box 15">
          <a:extLst>
            <a:ext uri="{FF2B5EF4-FFF2-40B4-BE49-F238E27FC236}">
              <a16:creationId xmlns:a16="http://schemas.microsoft.com/office/drawing/2014/main" id="{B7A951EB-C0D8-4008-B8C7-05D4EDB9CBA1}"/>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5" name="Text Box 15">
          <a:extLst>
            <a:ext uri="{FF2B5EF4-FFF2-40B4-BE49-F238E27FC236}">
              <a16:creationId xmlns:a16="http://schemas.microsoft.com/office/drawing/2014/main" id="{314323D1-A863-43ED-B858-429F37F41266}"/>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6" name="Text Box 15">
          <a:extLst>
            <a:ext uri="{FF2B5EF4-FFF2-40B4-BE49-F238E27FC236}">
              <a16:creationId xmlns:a16="http://schemas.microsoft.com/office/drawing/2014/main" id="{E0DB6FA9-2460-4C15-9327-FBCA17645E94}"/>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7" name="Text Box 15">
          <a:extLst>
            <a:ext uri="{FF2B5EF4-FFF2-40B4-BE49-F238E27FC236}">
              <a16:creationId xmlns:a16="http://schemas.microsoft.com/office/drawing/2014/main" id="{4BB9792E-E8F9-4720-8BA6-2083794BEC80}"/>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088" name="Text Box 15">
          <a:extLst>
            <a:ext uri="{FF2B5EF4-FFF2-40B4-BE49-F238E27FC236}">
              <a16:creationId xmlns:a16="http://schemas.microsoft.com/office/drawing/2014/main" id="{A099DE49-E70E-4F54-A2E8-DDA3512FF89E}"/>
            </a:ext>
          </a:extLst>
        </xdr:cNvPr>
        <xdr:cNvSpPr txBox="1">
          <a:spLocks noChangeArrowheads="1"/>
        </xdr:cNvSpPr>
      </xdr:nvSpPr>
      <xdr:spPr bwMode="auto">
        <a:xfrm>
          <a:off x="4743450" y="33966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89" name="Text Box 15">
          <a:extLst>
            <a:ext uri="{FF2B5EF4-FFF2-40B4-BE49-F238E27FC236}">
              <a16:creationId xmlns:a16="http://schemas.microsoft.com/office/drawing/2014/main" id="{FDF3B24B-7345-4697-9AD9-5839DD02BAA6}"/>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0" name="Text Box 15">
          <a:extLst>
            <a:ext uri="{FF2B5EF4-FFF2-40B4-BE49-F238E27FC236}">
              <a16:creationId xmlns:a16="http://schemas.microsoft.com/office/drawing/2014/main" id="{05D31432-C677-4852-AA4D-E7CA11FBF0AF}"/>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091" name="Text Box 15">
          <a:extLst>
            <a:ext uri="{FF2B5EF4-FFF2-40B4-BE49-F238E27FC236}">
              <a16:creationId xmlns:a16="http://schemas.microsoft.com/office/drawing/2014/main" id="{39641C10-B81F-4904-AA3E-D4AAAD70F222}"/>
            </a:ext>
          </a:extLst>
        </xdr:cNvPr>
        <xdr:cNvSpPr txBox="1">
          <a:spLocks noChangeArrowheads="1"/>
        </xdr:cNvSpPr>
      </xdr:nvSpPr>
      <xdr:spPr bwMode="auto">
        <a:xfrm>
          <a:off x="4743450" y="33966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2" name="Text Box 15">
          <a:extLst>
            <a:ext uri="{FF2B5EF4-FFF2-40B4-BE49-F238E27FC236}">
              <a16:creationId xmlns:a16="http://schemas.microsoft.com/office/drawing/2014/main" id="{FE0FC441-A750-44CC-88B9-82E7CEF9D999}"/>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3" name="Text Box 15">
          <a:extLst>
            <a:ext uri="{FF2B5EF4-FFF2-40B4-BE49-F238E27FC236}">
              <a16:creationId xmlns:a16="http://schemas.microsoft.com/office/drawing/2014/main" id="{0CFBFF00-AE90-434D-AE63-1F476D7D4E28}"/>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56743"/>
    <xdr:sp macro="" textlink="">
      <xdr:nvSpPr>
        <xdr:cNvPr id="4094" name="Text Box 15">
          <a:extLst>
            <a:ext uri="{FF2B5EF4-FFF2-40B4-BE49-F238E27FC236}">
              <a16:creationId xmlns:a16="http://schemas.microsoft.com/office/drawing/2014/main" id="{40486601-0FEC-4CC8-BE85-5926E9CABC27}"/>
            </a:ext>
          </a:extLst>
        </xdr:cNvPr>
        <xdr:cNvSpPr txBox="1">
          <a:spLocks noChangeArrowheads="1"/>
        </xdr:cNvSpPr>
      </xdr:nvSpPr>
      <xdr:spPr bwMode="auto">
        <a:xfrm>
          <a:off x="4743450" y="33966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5" name="Text Box 15">
          <a:extLst>
            <a:ext uri="{FF2B5EF4-FFF2-40B4-BE49-F238E27FC236}">
              <a16:creationId xmlns:a16="http://schemas.microsoft.com/office/drawing/2014/main" id="{30DEBAE0-960A-473E-A628-60E949643509}"/>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6" name="Text Box 15">
          <a:extLst>
            <a:ext uri="{FF2B5EF4-FFF2-40B4-BE49-F238E27FC236}">
              <a16:creationId xmlns:a16="http://schemas.microsoft.com/office/drawing/2014/main" id="{8ED279F5-3DF4-4F7B-9B6D-F4E10F1B0B14}"/>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7" name="Text Box 15">
          <a:extLst>
            <a:ext uri="{FF2B5EF4-FFF2-40B4-BE49-F238E27FC236}">
              <a16:creationId xmlns:a16="http://schemas.microsoft.com/office/drawing/2014/main" id="{8E532BCE-B157-495A-98C2-457E6823DC66}"/>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8" name="Text Box 15">
          <a:extLst>
            <a:ext uri="{FF2B5EF4-FFF2-40B4-BE49-F238E27FC236}">
              <a16:creationId xmlns:a16="http://schemas.microsoft.com/office/drawing/2014/main" id="{CFC1DE4D-6F77-499C-9738-2BCE70993D3E}"/>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9" name="Text Box 15">
          <a:extLst>
            <a:ext uri="{FF2B5EF4-FFF2-40B4-BE49-F238E27FC236}">
              <a16:creationId xmlns:a16="http://schemas.microsoft.com/office/drawing/2014/main" id="{D48FB261-4294-47BE-A813-F7D168E09802}"/>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0" name="Text Box 15">
          <a:extLst>
            <a:ext uri="{FF2B5EF4-FFF2-40B4-BE49-F238E27FC236}">
              <a16:creationId xmlns:a16="http://schemas.microsoft.com/office/drawing/2014/main" id="{B949C396-728C-43E5-98F7-A5099D99AFFA}"/>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1" name="Text Box 15">
          <a:extLst>
            <a:ext uri="{FF2B5EF4-FFF2-40B4-BE49-F238E27FC236}">
              <a16:creationId xmlns:a16="http://schemas.microsoft.com/office/drawing/2014/main" id="{8D5D2AE1-591D-429F-AE7A-E12506BBC004}"/>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2" name="Text Box 15">
          <a:extLst>
            <a:ext uri="{FF2B5EF4-FFF2-40B4-BE49-F238E27FC236}">
              <a16:creationId xmlns:a16="http://schemas.microsoft.com/office/drawing/2014/main" id="{2618D184-5660-4E24-9735-1774FB45D2BF}"/>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3" name="Text Box 15">
          <a:extLst>
            <a:ext uri="{FF2B5EF4-FFF2-40B4-BE49-F238E27FC236}">
              <a16:creationId xmlns:a16="http://schemas.microsoft.com/office/drawing/2014/main" id="{F24F0CFC-D9ED-4CC7-867E-67A346D84FE5}"/>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4" name="Text Box 15">
          <a:extLst>
            <a:ext uri="{FF2B5EF4-FFF2-40B4-BE49-F238E27FC236}">
              <a16:creationId xmlns:a16="http://schemas.microsoft.com/office/drawing/2014/main" id="{F719D069-1280-49D8-8CA9-AD6BA4577D19}"/>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5" name="Text Box 15">
          <a:extLst>
            <a:ext uri="{FF2B5EF4-FFF2-40B4-BE49-F238E27FC236}">
              <a16:creationId xmlns:a16="http://schemas.microsoft.com/office/drawing/2014/main" id="{5CB22A41-CFCB-4452-8CE0-EFD558205D15}"/>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6" name="Text Box 15">
          <a:extLst>
            <a:ext uri="{FF2B5EF4-FFF2-40B4-BE49-F238E27FC236}">
              <a16:creationId xmlns:a16="http://schemas.microsoft.com/office/drawing/2014/main" id="{4EEFC4F0-07D5-47D3-B88A-1699C1B8AD5C}"/>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7" name="Text Box 15">
          <a:extLst>
            <a:ext uri="{FF2B5EF4-FFF2-40B4-BE49-F238E27FC236}">
              <a16:creationId xmlns:a16="http://schemas.microsoft.com/office/drawing/2014/main" id="{26D6F2F5-9DD1-4B48-BE33-1790A0F0C314}"/>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8" name="Text Box 15">
          <a:extLst>
            <a:ext uri="{FF2B5EF4-FFF2-40B4-BE49-F238E27FC236}">
              <a16:creationId xmlns:a16="http://schemas.microsoft.com/office/drawing/2014/main" id="{C70E5563-76B3-4C11-8EC5-0B82964B7EAF}"/>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9" name="Text Box 15">
          <a:extLst>
            <a:ext uri="{FF2B5EF4-FFF2-40B4-BE49-F238E27FC236}">
              <a16:creationId xmlns:a16="http://schemas.microsoft.com/office/drawing/2014/main" id="{F18EEB10-1277-485B-9524-B50A0ADB68DE}"/>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0" name="Text Box 15">
          <a:extLst>
            <a:ext uri="{FF2B5EF4-FFF2-40B4-BE49-F238E27FC236}">
              <a16:creationId xmlns:a16="http://schemas.microsoft.com/office/drawing/2014/main" id="{65F8B7C4-1B67-49DF-9F76-C26E150CFDC7}"/>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1" name="Text Box 15">
          <a:extLst>
            <a:ext uri="{FF2B5EF4-FFF2-40B4-BE49-F238E27FC236}">
              <a16:creationId xmlns:a16="http://schemas.microsoft.com/office/drawing/2014/main" id="{CE852351-AB2D-4BF9-9E47-69C0052C55DE}"/>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2" name="Text Box 15">
          <a:extLst>
            <a:ext uri="{FF2B5EF4-FFF2-40B4-BE49-F238E27FC236}">
              <a16:creationId xmlns:a16="http://schemas.microsoft.com/office/drawing/2014/main" id="{8DFFEA5C-5A9F-4087-87E6-E1FE60BD1A09}"/>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3" name="Text Box 15">
          <a:extLst>
            <a:ext uri="{FF2B5EF4-FFF2-40B4-BE49-F238E27FC236}">
              <a16:creationId xmlns:a16="http://schemas.microsoft.com/office/drawing/2014/main" id="{1DD8BA75-C114-43B4-ACAA-D2882C5B5B59}"/>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4" name="Text Box 15">
          <a:extLst>
            <a:ext uri="{FF2B5EF4-FFF2-40B4-BE49-F238E27FC236}">
              <a16:creationId xmlns:a16="http://schemas.microsoft.com/office/drawing/2014/main" id="{C88F337A-F570-4028-AACE-1683FBD0556D}"/>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5" name="Text Box 15">
          <a:extLst>
            <a:ext uri="{FF2B5EF4-FFF2-40B4-BE49-F238E27FC236}">
              <a16:creationId xmlns:a16="http://schemas.microsoft.com/office/drawing/2014/main" id="{48554886-E0F7-4D59-A319-E1A7D0A741EA}"/>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6" name="Text Box 15">
          <a:extLst>
            <a:ext uri="{FF2B5EF4-FFF2-40B4-BE49-F238E27FC236}">
              <a16:creationId xmlns:a16="http://schemas.microsoft.com/office/drawing/2014/main" id="{D8156C40-C35F-4456-B441-FD2CED24C5B0}"/>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7" name="Text Box 15">
          <a:extLst>
            <a:ext uri="{FF2B5EF4-FFF2-40B4-BE49-F238E27FC236}">
              <a16:creationId xmlns:a16="http://schemas.microsoft.com/office/drawing/2014/main" id="{2D160CEF-60CB-4BF5-8FC8-E7564F48C157}"/>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8" name="Text Box 15">
          <a:extLst>
            <a:ext uri="{FF2B5EF4-FFF2-40B4-BE49-F238E27FC236}">
              <a16:creationId xmlns:a16="http://schemas.microsoft.com/office/drawing/2014/main" id="{B94B26F9-46D7-4731-8372-6B8F114DD96B}"/>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9" name="Text Box 15">
          <a:extLst>
            <a:ext uri="{FF2B5EF4-FFF2-40B4-BE49-F238E27FC236}">
              <a16:creationId xmlns:a16="http://schemas.microsoft.com/office/drawing/2014/main" id="{9B49B892-467C-4830-BDE8-C12D2F6835AD}"/>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0" name="Text Box 15">
          <a:extLst>
            <a:ext uri="{FF2B5EF4-FFF2-40B4-BE49-F238E27FC236}">
              <a16:creationId xmlns:a16="http://schemas.microsoft.com/office/drawing/2014/main" id="{A4E7629D-4F9F-4A2E-8A7B-87C0D4D1D9AB}"/>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1" name="Text Box 15">
          <a:extLst>
            <a:ext uri="{FF2B5EF4-FFF2-40B4-BE49-F238E27FC236}">
              <a16:creationId xmlns:a16="http://schemas.microsoft.com/office/drawing/2014/main" id="{83578164-77F1-4718-8644-5FF72286BFFB}"/>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2" name="Text Box 15">
          <a:extLst>
            <a:ext uri="{FF2B5EF4-FFF2-40B4-BE49-F238E27FC236}">
              <a16:creationId xmlns:a16="http://schemas.microsoft.com/office/drawing/2014/main" id="{17B69735-2C50-4D03-8D11-355655D09695}"/>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3" name="Text Box 15">
          <a:extLst>
            <a:ext uri="{FF2B5EF4-FFF2-40B4-BE49-F238E27FC236}">
              <a16:creationId xmlns:a16="http://schemas.microsoft.com/office/drawing/2014/main" id="{AB3BE303-829F-4099-B102-7F2D65A7A2BE}"/>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4" name="Text Box 15">
          <a:extLst>
            <a:ext uri="{FF2B5EF4-FFF2-40B4-BE49-F238E27FC236}">
              <a16:creationId xmlns:a16="http://schemas.microsoft.com/office/drawing/2014/main" id="{8F4A1FC9-9E53-4403-8472-5ED06840B27A}"/>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5" name="Text Box 15">
          <a:extLst>
            <a:ext uri="{FF2B5EF4-FFF2-40B4-BE49-F238E27FC236}">
              <a16:creationId xmlns:a16="http://schemas.microsoft.com/office/drawing/2014/main" id="{D9CDF8F3-22EF-44CC-81DD-6CAE0E608914}"/>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8496"/>
    <xdr:sp macro="" textlink="">
      <xdr:nvSpPr>
        <xdr:cNvPr id="4126" name="Text Box 15">
          <a:extLst>
            <a:ext uri="{FF2B5EF4-FFF2-40B4-BE49-F238E27FC236}">
              <a16:creationId xmlns:a16="http://schemas.microsoft.com/office/drawing/2014/main" id="{A4EB8E85-01DD-4FC2-8437-CA1385E6D8B5}"/>
            </a:ext>
          </a:extLst>
        </xdr:cNvPr>
        <xdr:cNvSpPr txBox="1">
          <a:spLocks noChangeArrowheads="1"/>
        </xdr:cNvSpPr>
      </xdr:nvSpPr>
      <xdr:spPr bwMode="auto">
        <a:xfrm>
          <a:off x="4743450" y="35452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27" name="Text Box 15">
          <a:extLst>
            <a:ext uri="{FF2B5EF4-FFF2-40B4-BE49-F238E27FC236}">
              <a16:creationId xmlns:a16="http://schemas.microsoft.com/office/drawing/2014/main" id="{EB711162-F59A-4D2C-AD24-C5E03FEC1649}"/>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128" name="Text Box 15">
          <a:extLst>
            <a:ext uri="{FF2B5EF4-FFF2-40B4-BE49-F238E27FC236}">
              <a16:creationId xmlns:a16="http://schemas.microsoft.com/office/drawing/2014/main" id="{35199408-476A-4D5D-9DF3-2B859F708DE6}"/>
            </a:ext>
          </a:extLst>
        </xdr:cNvPr>
        <xdr:cNvSpPr txBox="1">
          <a:spLocks noChangeArrowheads="1"/>
        </xdr:cNvSpPr>
      </xdr:nvSpPr>
      <xdr:spPr bwMode="auto">
        <a:xfrm>
          <a:off x="4743450" y="35452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56743"/>
    <xdr:sp macro="" textlink="">
      <xdr:nvSpPr>
        <xdr:cNvPr id="4129" name="Text Box 15">
          <a:extLst>
            <a:ext uri="{FF2B5EF4-FFF2-40B4-BE49-F238E27FC236}">
              <a16:creationId xmlns:a16="http://schemas.microsoft.com/office/drawing/2014/main" id="{3B1A505F-2599-411D-8602-171715080B09}"/>
            </a:ext>
          </a:extLst>
        </xdr:cNvPr>
        <xdr:cNvSpPr txBox="1">
          <a:spLocks noChangeArrowheads="1"/>
        </xdr:cNvSpPr>
      </xdr:nvSpPr>
      <xdr:spPr bwMode="auto">
        <a:xfrm>
          <a:off x="4743450" y="35452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0" name="Text Box 15">
          <a:extLst>
            <a:ext uri="{FF2B5EF4-FFF2-40B4-BE49-F238E27FC236}">
              <a16:creationId xmlns:a16="http://schemas.microsoft.com/office/drawing/2014/main" id="{2C52BF24-4BA5-42FD-8470-31733A1C5C76}"/>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131" name="Text Box 15">
          <a:extLst>
            <a:ext uri="{FF2B5EF4-FFF2-40B4-BE49-F238E27FC236}">
              <a16:creationId xmlns:a16="http://schemas.microsoft.com/office/drawing/2014/main" id="{C304B156-4D1F-404D-9912-F53A90BAE12B}"/>
            </a:ext>
          </a:extLst>
        </xdr:cNvPr>
        <xdr:cNvSpPr txBox="1">
          <a:spLocks noChangeArrowheads="1"/>
        </xdr:cNvSpPr>
      </xdr:nvSpPr>
      <xdr:spPr bwMode="auto">
        <a:xfrm>
          <a:off x="4743450" y="35452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2" name="Text Box 15">
          <a:extLst>
            <a:ext uri="{FF2B5EF4-FFF2-40B4-BE49-F238E27FC236}">
              <a16:creationId xmlns:a16="http://schemas.microsoft.com/office/drawing/2014/main" id="{B491D264-C443-4CDF-8BD0-EABA694808AB}"/>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3" name="Text Box 15">
          <a:extLst>
            <a:ext uri="{FF2B5EF4-FFF2-40B4-BE49-F238E27FC236}">
              <a16:creationId xmlns:a16="http://schemas.microsoft.com/office/drawing/2014/main" id="{B17827D4-4DDD-4B74-98D1-DD0C232F6DFC}"/>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4" name="Text Box 15">
          <a:extLst>
            <a:ext uri="{FF2B5EF4-FFF2-40B4-BE49-F238E27FC236}">
              <a16:creationId xmlns:a16="http://schemas.microsoft.com/office/drawing/2014/main" id="{9AD4D988-2EB9-4511-877A-383792370498}"/>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5" name="Text Box 15">
          <a:extLst>
            <a:ext uri="{FF2B5EF4-FFF2-40B4-BE49-F238E27FC236}">
              <a16:creationId xmlns:a16="http://schemas.microsoft.com/office/drawing/2014/main" id="{F5C11693-7020-4A6E-82AF-9487317E9A3C}"/>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6" name="Text Box 15">
          <a:extLst>
            <a:ext uri="{FF2B5EF4-FFF2-40B4-BE49-F238E27FC236}">
              <a16:creationId xmlns:a16="http://schemas.microsoft.com/office/drawing/2014/main" id="{D663C009-CCF3-43C5-8016-0B6AC5858D0C}"/>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7" name="Text Box 15">
          <a:extLst>
            <a:ext uri="{FF2B5EF4-FFF2-40B4-BE49-F238E27FC236}">
              <a16:creationId xmlns:a16="http://schemas.microsoft.com/office/drawing/2014/main" id="{7324E5B7-5F0D-4E95-8361-61E9AC013A32}"/>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8" name="Text Box 15">
          <a:extLst>
            <a:ext uri="{FF2B5EF4-FFF2-40B4-BE49-F238E27FC236}">
              <a16:creationId xmlns:a16="http://schemas.microsoft.com/office/drawing/2014/main" id="{CFF15CFD-7BFA-49FA-8576-FD834C6DC513}"/>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9" name="Text Box 15">
          <a:extLst>
            <a:ext uri="{FF2B5EF4-FFF2-40B4-BE49-F238E27FC236}">
              <a16:creationId xmlns:a16="http://schemas.microsoft.com/office/drawing/2014/main" id="{DCF8A2B7-515D-49C9-B178-0A98FF787AEA}"/>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0" name="Text Box 15">
          <a:extLst>
            <a:ext uri="{FF2B5EF4-FFF2-40B4-BE49-F238E27FC236}">
              <a16:creationId xmlns:a16="http://schemas.microsoft.com/office/drawing/2014/main" id="{E2F0DEFE-6774-46D2-83C8-98C51EDB3CA6}"/>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1" name="Text Box 15">
          <a:extLst>
            <a:ext uri="{FF2B5EF4-FFF2-40B4-BE49-F238E27FC236}">
              <a16:creationId xmlns:a16="http://schemas.microsoft.com/office/drawing/2014/main" id="{C13D731F-B4FC-4A4D-B20B-709B9B469C57}"/>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2" name="Text Box 15">
          <a:extLst>
            <a:ext uri="{FF2B5EF4-FFF2-40B4-BE49-F238E27FC236}">
              <a16:creationId xmlns:a16="http://schemas.microsoft.com/office/drawing/2014/main" id="{0DD4832C-91D0-45F9-8FC7-E6F95DDAB183}"/>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3" name="Text Box 15">
          <a:extLst>
            <a:ext uri="{FF2B5EF4-FFF2-40B4-BE49-F238E27FC236}">
              <a16:creationId xmlns:a16="http://schemas.microsoft.com/office/drawing/2014/main" id="{1B0D4B0E-979F-482C-BFC2-D9CEC30AAF8B}"/>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4" name="Text Box 15">
          <a:extLst>
            <a:ext uri="{FF2B5EF4-FFF2-40B4-BE49-F238E27FC236}">
              <a16:creationId xmlns:a16="http://schemas.microsoft.com/office/drawing/2014/main" id="{0895961A-18EA-4734-A279-EA07965E5071}"/>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5" name="Text Box 15">
          <a:extLst>
            <a:ext uri="{FF2B5EF4-FFF2-40B4-BE49-F238E27FC236}">
              <a16:creationId xmlns:a16="http://schemas.microsoft.com/office/drawing/2014/main" id="{13DDD9FC-EE43-4C45-B4FB-EEC8E8AC06BF}"/>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6" name="Text Box 15">
          <a:extLst>
            <a:ext uri="{FF2B5EF4-FFF2-40B4-BE49-F238E27FC236}">
              <a16:creationId xmlns:a16="http://schemas.microsoft.com/office/drawing/2014/main" id="{430E9A1E-73E8-4F1B-BFBC-028D9ED9229E}"/>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7" name="Text Box 15">
          <a:extLst>
            <a:ext uri="{FF2B5EF4-FFF2-40B4-BE49-F238E27FC236}">
              <a16:creationId xmlns:a16="http://schemas.microsoft.com/office/drawing/2014/main" id="{523197F4-DE32-43F2-95DC-06DC85E8AA2A}"/>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4148" name="Text Box 15">
          <a:extLst>
            <a:ext uri="{FF2B5EF4-FFF2-40B4-BE49-F238E27FC236}">
              <a16:creationId xmlns:a16="http://schemas.microsoft.com/office/drawing/2014/main" id="{52B9FDDB-40B3-497C-B344-94D64CE2DEEC}"/>
            </a:ext>
          </a:extLst>
        </xdr:cNvPr>
        <xdr:cNvSpPr txBox="1">
          <a:spLocks noChangeArrowheads="1"/>
        </xdr:cNvSpPr>
      </xdr:nvSpPr>
      <xdr:spPr bwMode="auto">
        <a:xfrm>
          <a:off x="4743450" y="36195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49" name="Text Box 15">
          <a:extLst>
            <a:ext uri="{FF2B5EF4-FFF2-40B4-BE49-F238E27FC236}">
              <a16:creationId xmlns:a16="http://schemas.microsoft.com/office/drawing/2014/main" id="{C5395EB6-3FF7-4566-8B4A-0E68E51F393F}"/>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150" name="Text Box 15">
          <a:extLst>
            <a:ext uri="{FF2B5EF4-FFF2-40B4-BE49-F238E27FC236}">
              <a16:creationId xmlns:a16="http://schemas.microsoft.com/office/drawing/2014/main" id="{1F95A080-C246-44E5-A37E-2F09BA88BAC8}"/>
            </a:ext>
          </a:extLst>
        </xdr:cNvPr>
        <xdr:cNvSpPr txBox="1">
          <a:spLocks noChangeArrowheads="1"/>
        </xdr:cNvSpPr>
      </xdr:nvSpPr>
      <xdr:spPr bwMode="auto">
        <a:xfrm>
          <a:off x="4743450" y="36195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4151" name="Text Box 15">
          <a:extLst>
            <a:ext uri="{FF2B5EF4-FFF2-40B4-BE49-F238E27FC236}">
              <a16:creationId xmlns:a16="http://schemas.microsoft.com/office/drawing/2014/main" id="{05126D82-E3B6-4A0E-99C1-1645855688AD}"/>
            </a:ext>
          </a:extLst>
        </xdr:cNvPr>
        <xdr:cNvSpPr txBox="1">
          <a:spLocks noChangeArrowheads="1"/>
        </xdr:cNvSpPr>
      </xdr:nvSpPr>
      <xdr:spPr bwMode="auto">
        <a:xfrm>
          <a:off x="4743450" y="36195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2" name="Text Box 15">
          <a:extLst>
            <a:ext uri="{FF2B5EF4-FFF2-40B4-BE49-F238E27FC236}">
              <a16:creationId xmlns:a16="http://schemas.microsoft.com/office/drawing/2014/main" id="{F8AE6F21-7338-411A-8BFF-60952D143DC9}"/>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153" name="Text Box 15">
          <a:extLst>
            <a:ext uri="{FF2B5EF4-FFF2-40B4-BE49-F238E27FC236}">
              <a16:creationId xmlns:a16="http://schemas.microsoft.com/office/drawing/2014/main" id="{AA39B374-78D3-4C40-9D2F-5A16D1963D4F}"/>
            </a:ext>
          </a:extLst>
        </xdr:cNvPr>
        <xdr:cNvSpPr txBox="1">
          <a:spLocks noChangeArrowheads="1"/>
        </xdr:cNvSpPr>
      </xdr:nvSpPr>
      <xdr:spPr bwMode="auto">
        <a:xfrm>
          <a:off x="4743450" y="36195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4" name="Text Box 15">
          <a:extLst>
            <a:ext uri="{FF2B5EF4-FFF2-40B4-BE49-F238E27FC236}">
              <a16:creationId xmlns:a16="http://schemas.microsoft.com/office/drawing/2014/main" id="{1419BD53-BE05-4C45-9751-8C1B027836E6}"/>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5" name="Text Box 15">
          <a:extLst>
            <a:ext uri="{FF2B5EF4-FFF2-40B4-BE49-F238E27FC236}">
              <a16:creationId xmlns:a16="http://schemas.microsoft.com/office/drawing/2014/main" id="{421D8C39-38AD-44E9-BBAB-31B4CDE598DF}"/>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6" name="Text Box 15">
          <a:extLst>
            <a:ext uri="{FF2B5EF4-FFF2-40B4-BE49-F238E27FC236}">
              <a16:creationId xmlns:a16="http://schemas.microsoft.com/office/drawing/2014/main" id="{06D8C0FA-F2A5-47DF-A5D2-E414C4ACACBB}"/>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7" name="Text Box 15">
          <a:extLst>
            <a:ext uri="{FF2B5EF4-FFF2-40B4-BE49-F238E27FC236}">
              <a16:creationId xmlns:a16="http://schemas.microsoft.com/office/drawing/2014/main" id="{53E36F3F-83C1-4149-A187-08519E4D5EB7}"/>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8" name="Text Box 15">
          <a:extLst>
            <a:ext uri="{FF2B5EF4-FFF2-40B4-BE49-F238E27FC236}">
              <a16:creationId xmlns:a16="http://schemas.microsoft.com/office/drawing/2014/main" id="{84F7A001-DB50-4C93-825A-005777ED4F51}"/>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9" name="Text Box 15">
          <a:extLst>
            <a:ext uri="{FF2B5EF4-FFF2-40B4-BE49-F238E27FC236}">
              <a16:creationId xmlns:a16="http://schemas.microsoft.com/office/drawing/2014/main" id="{68839BAB-BD0C-486F-9E77-56E565D78BD4}"/>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0" name="Text Box 15">
          <a:extLst>
            <a:ext uri="{FF2B5EF4-FFF2-40B4-BE49-F238E27FC236}">
              <a16:creationId xmlns:a16="http://schemas.microsoft.com/office/drawing/2014/main" id="{B1F3457E-7FDB-4FC7-BE13-8DAE64F143EE}"/>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1" name="Text Box 15">
          <a:extLst>
            <a:ext uri="{FF2B5EF4-FFF2-40B4-BE49-F238E27FC236}">
              <a16:creationId xmlns:a16="http://schemas.microsoft.com/office/drawing/2014/main" id="{67CCE63A-9F20-4C3D-B2EA-0C23EF067C3A}"/>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2" name="Text Box 15">
          <a:extLst>
            <a:ext uri="{FF2B5EF4-FFF2-40B4-BE49-F238E27FC236}">
              <a16:creationId xmlns:a16="http://schemas.microsoft.com/office/drawing/2014/main" id="{9FF57472-4AB8-4B1B-9D69-EA5146401F6C}"/>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3" name="Text Box 15">
          <a:extLst>
            <a:ext uri="{FF2B5EF4-FFF2-40B4-BE49-F238E27FC236}">
              <a16:creationId xmlns:a16="http://schemas.microsoft.com/office/drawing/2014/main" id="{3D6618CE-84B4-4E9E-86C4-5C0BFD766CC4}"/>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4" name="Text Box 15">
          <a:extLst>
            <a:ext uri="{FF2B5EF4-FFF2-40B4-BE49-F238E27FC236}">
              <a16:creationId xmlns:a16="http://schemas.microsoft.com/office/drawing/2014/main" id="{DB747C00-E2C8-407E-9539-6487F9891B24}"/>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5" name="Text Box 15">
          <a:extLst>
            <a:ext uri="{FF2B5EF4-FFF2-40B4-BE49-F238E27FC236}">
              <a16:creationId xmlns:a16="http://schemas.microsoft.com/office/drawing/2014/main" id="{89C1C98C-291A-4726-8F7D-14F6343A1F78}"/>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6" name="Text Box 15">
          <a:extLst>
            <a:ext uri="{FF2B5EF4-FFF2-40B4-BE49-F238E27FC236}">
              <a16:creationId xmlns:a16="http://schemas.microsoft.com/office/drawing/2014/main" id="{422536FC-1AD5-4A84-BA7E-FFD1CFE2D7DD}"/>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7" name="Text Box 15">
          <a:extLst>
            <a:ext uri="{FF2B5EF4-FFF2-40B4-BE49-F238E27FC236}">
              <a16:creationId xmlns:a16="http://schemas.microsoft.com/office/drawing/2014/main" id="{C5F2F1F3-E13B-4A7E-AD49-9718448871D9}"/>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8" name="Text Box 15">
          <a:extLst>
            <a:ext uri="{FF2B5EF4-FFF2-40B4-BE49-F238E27FC236}">
              <a16:creationId xmlns:a16="http://schemas.microsoft.com/office/drawing/2014/main" id="{CC1E8A03-B29A-4268-A11D-B3DC1F2C4AB2}"/>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9" name="Text Box 15">
          <a:extLst>
            <a:ext uri="{FF2B5EF4-FFF2-40B4-BE49-F238E27FC236}">
              <a16:creationId xmlns:a16="http://schemas.microsoft.com/office/drawing/2014/main" id="{CBDCBA75-2861-4DA6-A70D-E64FADF25055}"/>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0" name="Text Box 15">
          <a:extLst>
            <a:ext uri="{FF2B5EF4-FFF2-40B4-BE49-F238E27FC236}">
              <a16:creationId xmlns:a16="http://schemas.microsoft.com/office/drawing/2014/main" id="{78A28BB2-08E0-455F-A784-E6FCA2DA162D}"/>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1" name="Text Box 15">
          <a:extLst>
            <a:ext uri="{FF2B5EF4-FFF2-40B4-BE49-F238E27FC236}">
              <a16:creationId xmlns:a16="http://schemas.microsoft.com/office/drawing/2014/main" id="{57DA7662-68E9-48AC-8DA6-73263460069D}"/>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2" name="Text Box 15">
          <a:extLst>
            <a:ext uri="{FF2B5EF4-FFF2-40B4-BE49-F238E27FC236}">
              <a16:creationId xmlns:a16="http://schemas.microsoft.com/office/drawing/2014/main" id="{3FA09F3F-5930-47A8-BD6A-C5C3D442C575}"/>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3" name="Text Box 15">
          <a:extLst>
            <a:ext uri="{FF2B5EF4-FFF2-40B4-BE49-F238E27FC236}">
              <a16:creationId xmlns:a16="http://schemas.microsoft.com/office/drawing/2014/main" id="{2EAE09E5-A1AB-4BFF-BC39-91B97C407255}"/>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4" name="Text Box 15">
          <a:extLst>
            <a:ext uri="{FF2B5EF4-FFF2-40B4-BE49-F238E27FC236}">
              <a16:creationId xmlns:a16="http://schemas.microsoft.com/office/drawing/2014/main" id="{F5ADC249-30D4-4107-A505-2E41CAB936D7}"/>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5" name="Text Box 15">
          <a:extLst>
            <a:ext uri="{FF2B5EF4-FFF2-40B4-BE49-F238E27FC236}">
              <a16:creationId xmlns:a16="http://schemas.microsoft.com/office/drawing/2014/main" id="{58AAEF3A-22CF-40A8-A8AB-3DBDA58E1732}"/>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6" name="Text Box 15">
          <a:extLst>
            <a:ext uri="{FF2B5EF4-FFF2-40B4-BE49-F238E27FC236}">
              <a16:creationId xmlns:a16="http://schemas.microsoft.com/office/drawing/2014/main" id="{E0ADFBDA-2E87-4CB7-9CDC-411EAFD8B941}"/>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7" name="Text Box 15">
          <a:extLst>
            <a:ext uri="{FF2B5EF4-FFF2-40B4-BE49-F238E27FC236}">
              <a16:creationId xmlns:a16="http://schemas.microsoft.com/office/drawing/2014/main" id="{CDBC05EB-1E14-4630-AE0E-17291EA3D39A}"/>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8" name="Text Box 15">
          <a:extLst>
            <a:ext uri="{FF2B5EF4-FFF2-40B4-BE49-F238E27FC236}">
              <a16:creationId xmlns:a16="http://schemas.microsoft.com/office/drawing/2014/main" id="{55D2D320-9ACD-484E-98E3-9CE728C417AD}"/>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9" name="Text Box 15">
          <a:extLst>
            <a:ext uri="{FF2B5EF4-FFF2-40B4-BE49-F238E27FC236}">
              <a16:creationId xmlns:a16="http://schemas.microsoft.com/office/drawing/2014/main" id="{3FEEE9FF-0BA6-47D4-B228-0835FFFA420F}"/>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0" name="Text Box 15">
          <a:extLst>
            <a:ext uri="{FF2B5EF4-FFF2-40B4-BE49-F238E27FC236}">
              <a16:creationId xmlns:a16="http://schemas.microsoft.com/office/drawing/2014/main" id="{19BA7535-D218-46D3-8D01-E5CC5ED25ADF}"/>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1" name="Text Box 15">
          <a:extLst>
            <a:ext uri="{FF2B5EF4-FFF2-40B4-BE49-F238E27FC236}">
              <a16:creationId xmlns:a16="http://schemas.microsoft.com/office/drawing/2014/main" id="{93EF51C2-AA61-4762-8E54-6461192F9CA0}"/>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2" name="Text Box 15">
          <a:extLst>
            <a:ext uri="{FF2B5EF4-FFF2-40B4-BE49-F238E27FC236}">
              <a16:creationId xmlns:a16="http://schemas.microsoft.com/office/drawing/2014/main" id="{8119343C-BBEA-4D7D-84F2-77A2655F04BB}"/>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3" name="Text Box 15">
          <a:extLst>
            <a:ext uri="{FF2B5EF4-FFF2-40B4-BE49-F238E27FC236}">
              <a16:creationId xmlns:a16="http://schemas.microsoft.com/office/drawing/2014/main" id="{3FCBC937-560C-443F-9BE0-7190FBEF5D41}"/>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4" name="Text Box 15">
          <a:extLst>
            <a:ext uri="{FF2B5EF4-FFF2-40B4-BE49-F238E27FC236}">
              <a16:creationId xmlns:a16="http://schemas.microsoft.com/office/drawing/2014/main" id="{A5FA6500-9761-4B76-8694-E267A2AF05F6}"/>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5" name="Text Box 15">
          <a:extLst>
            <a:ext uri="{FF2B5EF4-FFF2-40B4-BE49-F238E27FC236}">
              <a16:creationId xmlns:a16="http://schemas.microsoft.com/office/drawing/2014/main" id="{66A80181-CF92-4023-ABFC-FD9759A6042F}"/>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6" name="Text Box 15">
          <a:extLst>
            <a:ext uri="{FF2B5EF4-FFF2-40B4-BE49-F238E27FC236}">
              <a16:creationId xmlns:a16="http://schemas.microsoft.com/office/drawing/2014/main" id="{4527DFD4-F36B-480B-AA70-EB572F4F7C01}"/>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7" name="Text Box 15">
          <a:extLst>
            <a:ext uri="{FF2B5EF4-FFF2-40B4-BE49-F238E27FC236}">
              <a16:creationId xmlns:a16="http://schemas.microsoft.com/office/drawing/2014/main" id="{C4B772BF-38E3-49D7-AF05-BF5C0AD1E50C}"/>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61691"/>
    <xdr:sp macro="" textlink="">
      <xdr:nvSpPr>
        <xdr:cNvPr id="4188" name="Text Box 15">
          <a:extLst>
            <a:ext uri="{FF2B5EF4-FFF2-40B4-BE49-F238E27FC236}">
              <a16:creationId xmlns:a16="http://schemas.microsoft.com/office/drawing/2014/main" id="{8802807F-5415-4BD9-AEC1-ED5842DE5747}"/>
            </a:ext>
          </a:extLst>
        </xdr:cNvPr>
        <xdr:cNvSpPr txBox="1">
          <a:spLocks noChangeArrowheads="1"/>
        </xdr:cNvSpPr>
      </xdr:nvSpPr>
      <xdr:spPr bwMode="auto">
        <a:xfrm>
          <a:off x="4743450" y="376809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89" name="Text Box 15">
          <a:extLst>
            <a:ext uri="{FF2B5EF4-FFF2-40B4-BE49-F238E27FC236}">
              <a16:creationId xmlns:a16="http://schemas.microsoft.com/office/drawing/2014/main" id="{79D7C0EF-B078-4CD1-83F3-D91CDFBBF01D}"/>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0" name="Text Box 15">
          <a:extLst>
            <a:ext uri="{FF2B5EF4-FFF2-40B4-BE49-F238E27FC236}">
              <a16:creationId xmlns:a16="http://schemas.microsoft.com/office/drawing/2014/main" id="{58DE76ED-3211-43AC-8A6E-E629ED27E9D4}"/>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8496"/>
    <xdr:sp macro="" textlink="">
      <xdr:nvSpPr>
        <xdr:cNvPr id="4191" name="Text Box 15">
          <a:extLst>
            <a:ext uri="{FF2B5EF4-FFF2-40B4-BE49-F238E27FC236}">
              <a16:creationId xmlns:a16="http://schemas.microsoft.com/office/drawing/2014/main" id="{EA63B6F1-249E-4625-BA08-7E24228C220B}"/>
            </a:ext>
          </a:extLst>
        </xdr:cNvPr>
        <xdr:cNvSpPr txBox="1">
          <a:spLocks noChangeArrowheads="1"/>
        </xdr:cNvSpPr>
      </xdr:nvSpPr>
      <xdr:spPr bwMode="auto">
        <a:xfrm>
          <a:off x="4743450" y="376809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2" name="Text Box 15">
          <a:extLst>
            <a:ext uri="{FF2B5EF4-FFF2-40B4-BE49-F238E27FC236}">
              <a16:creationId xmlns:a16="http://schemas.microsoft.com/office/drawing/2014/main" id="{7F29F370-CB08-4C3C-AE7C-553EC3E3F90A}"/>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3" name="Text Box 15">
          <a:extLst>
            <a:ext uri="{FF2B5EF4-FFF2-40B4-BE49-F238E27FC236}">
              <a16:creationId xmlns:a16="http://schemas.microsoft.com/office/drawing/2014/main" id="{1B037E82-1D9A-4294-84E1-9A1764096F71}"/>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56743"/>
    <xdr:sp macro="" textlink="">
      <xdr:nvSpPr>
        <xdr:cNvPr id="4194" name="Text Box 15">
          <a:extLst>
            <a:ext uri="{FF2B5EF4-FFF2-40B4-BE49-F238E27FC236}">
              <a16:creationId xmlns:a16="http://schemas.microsoft.com/office/drawing/2014/main" id="{D3C34CDE-B8A5-4738-8886-33015A91FD59}"/>
            </a:ext>
          </a:extLst>
        </xdr:cNvPr>
        <xdr:cNvSpPr txBox="1">
          <a:spLocks noChangeArrowheads="1"/>
        </xdr:cNvSpPr>
      </xdr:nvSpPr>
      <xdr:spPr bwMode="auto">
        <a:xfrm>
          <a:off x="4743450" y="376809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5" name="Text Box 15">
          <a:extLst>
            <a:ext uri="{FF2B5EF4-FFF2-40B4-BE49-F238E27FC236}">
              <a16:creationId xmlns:a16="http://schemas.microsoft.com/office/drawing/2014/main" id="{6C22407E-EA06-4447-BC3E-9FFEE007B7BF}"/>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6" name="Text Box 15">
          <a:extLst>
            <a:ext uri="{FF2B5EF4-FFF2-40B4-BE49-F238E27FC236}">
              <a16:creationId xmlns:a16="http://schemas.microsoft.com/office/drawing/2014/main" id="{DA092F3C-3FE6-4165-AE6C-C54A49D9DE5D}"/>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7" name="Text Box 15">
          <a:extLst>
            <a:ext uri="{FF2B5EF4-FFF2-40B4-BE49-F238E27FC236}">
              <a16:creationId xmlns:a16="http://schemas.microsoft.com/office/drawing/2014/main" id="{FAC9060D-6EE3-44D6-8F30-0FEAC4E36FBA}"/>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8" name="Text Box 15">
          <a:extLst>
            <a:ext uri="{FF2B5EF4-FFF2-40B4-BE49-F238E27FC236}">
              <a16:creationId xmlns:a16="http://schemas.microsoft.com/office/drawing/2014/main" id="{EAA2BCFA-B6C8-4972-8A95-9171DCB6939E}"/>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9" name="Text Box 15">
          <a:extLst>
            <a:ext uri="{FF2B5EF4-FFF2-40B4-BE49-F238E27FC236}">
              <a16:creationId xmlns:a16="http://schemas.microsoft.com/office/drawing/2014/main" id="{C6B22C78-809C-4DAB-93DA-A5E8C4533AC1}"/>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0" name="Text Box 15">
          <a:extLst>
            <a:ext uri="{FF2B5EF4-FFF2-40B4-BE49-F238E27FC236}">
              <a16:creationId xmlns:a16="http://schemas.microsoft.com/office/drawing/2014/main" id="{2BDC6563-F713-42A4-AD74-A3A8BDF7E8F7}"/>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1" name="Text Box 15">
          <a:extLst>
            <a:ext uri="{FF2B5EF4-FFF2-40B4-BE49-F238E27FC236}">
              <a16:creationId xmlns:a16="http://schemas.microsoft.com/office/drawing/2014/main" id="{6ED6F149-863F-45A1-B3A2-472B18A2EE14}"/>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2" name="Text Box 15">
          <a:extLst>
            <a:ext uri="{FF2B5EF4-FFF2-40B4-BE49-F238E27FC236}">
              <a16:creationId xmlns:a16="http://schemas.microsoft.com/office/drawing/2014/main" id="{D515A5AB-58FE-4175-A715-CB8E197555A9}"/>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3" name="Text Box 15">
          <a:extLst>
            <a:ext uri="{FF2B5EF4-FFF2-40B4-BE49-F238E27FC236}">
              <a16:creationId xmlns:a16="http://schemas.microsoft.com/office/drawing/2014/main" id="{746EF204-818C-4D7E-BC10-0C7737B5EB5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4" name="Text Box 15">
          <a:extLst>
            <a:ext uri="{FF2B5EF4-FFF2-40B4-BE49-F238E27FC236}">
              <a16:creationId xmlns:a16="http://schemas.microsoft.com/office/drawing/2014/main" id="{78748A12-4886-44DF-BFAF-1E5F966CFA41}"/>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5" name="Text Box 15">
          <a:extLst>
            <a:ext uri="{FF2B5EF4-FFF2-40B4-BE49-F238E27FC236}">
              <a16:creationId xmlns:a16="http://schemas.microsoft.com/office/drawing/2014/main" id="{294D52DE-4272-4D21-BEAC-125CF014C11E}"/>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6" name="Text Box 15">
          <a:extLst>
            <a:ext uri="{FF2B5EF4-FFF2-40B4-BE49-F238E27FC236}">
              <a16:creationId xmlns:a16="http://schemas.microsoft.com/office/drawing/2014/main" id="{24DEB7F8-36CD-415C-A2AF-3E77214CB08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7" name="Text Box 15">
          <a:extLst>
            <a:ext uri="{FF2B5EF4-FFF2-40B4-BE49-F238E27FC236}">
              <a16:creationId xmlns:a16="http://schemas.microsoft.com/office/drawing/2014/main" id="{B1E93A88-0976-48CC-ADBE-6C16262C8553}"/>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8" name="Text Box 15">
          <a:extLst>
            <a:ext uri="{FF2B5EF4-FFF2-40B4-BE49-F238E27FC236}">
              <a16:creationId xmlns:a16="http://schemas.microsoft.com/office/drawing/2014/main" id="{C2760CBB-7DA6-4602-AD33-5F489FE59172}"/>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9" name="Text Box 15">
          <a:extLst>
            <a:ext uri="{FF2B5EF4-FFF2-40B4-BE49-F238E27FC236}">
              <a16:creationId xmlns:a16="http://schemas.microsoft.com/office/drawing/2014/main" id="{66AC5E28-9A95-4893-9C10-E0BDE3DAC184}"/>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0" name="Text Box 15">
          <a:extLst>
            <a:ext uri="{FF2B5EF4-FFF2-40B4-BE49-F238E27FC236}">
              <a16:creationId xmlns:a16="http://schemas.microsoft.com/office/drawing/2014/main" id="{B4D1F2AA-9B22-4A3A-9942-B15A89BC1706}"/>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1" name="Text Box 15">
          <a:extLst>
            <a:ext uri="{FF2B5EF4-FFF2-40B4-BE49-F238E27FC236}">
              <a16:creationId xmlns:a16="http://schemas.microsoft.com/office/drawing/2014/main" id="{0CBC6BE8-C6F6-425D-9A3B-96A95216E5EB}"/>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2" name="Text Box 15">
          <a:extLst>
            <a:ext uri="{FF2B5EF4-FFF2-40B4-BE49-F238E27FC236}">
              <a16:creationId xmlns:a16="http://schemas.microsoft.com/office/drawing/2014/main" id="{F38A00D4-23CB-4F36-8A4F-85EB99CBEAB4}"/>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3" name="Text Box 15">
          <a:extLst>
            <a:ext uri="{FF2B5EF4-FFF2-40B4-BE49-F238E27FC236}">
              <a16:creationId xmlns:a16="http://schemas.microsoft.com/office/drawing/2014/main" id="{3CDC3F59-0CDD-42EC-9BEC-2C33AA55F139}"/>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4" name="Text Box 15">
          <a:extLst>
            <a:ext uri="{FF2B5EF4-FFF2-40B4-BE49-F238E27FC236}">
              <a16:creationId xmlns:a16="http://schemas.microsoft.com/office/drawing/2014/main" id="{6CD126DE-F06F-4216-9D02-CAFE3716A922}"/>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61691"/>
    <xdr:sp macro="" textlink="">
      <xdr:nvSpPr>
        <xdr:cNvPr id="4215" name="Text Box 15">
          <a:extLst>
            <a:ext uri="{FF2B5EF4-FFF2-40B4-BE49-F238E27FC236}">
              <a16:creationId xmlns:a16="http://schemas.microsoft.com/office/drawing/2014/main" id="{C0740C4E-C9E4-44FD-8D48-E9206F860E48}"/>
            </a:ext>
          </a:extLst>
        </xdr:cNvPr>
        <xdr:cNvSpPr txBox="1">
          <a:spLocks noChangeArrowheads="1"/>
        </xdr:cNvSpPr>
      </xdr:nvSpPr>
      <xdr:spPr bwMode="auto">
        <a:xfrm>
          <a:off x="4743450" y="384238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16" name="Text Box 15">
          <a:extLst>
            <a:ext uri="{FF2B5EF4-FFF2-40B4-BE49-F238E27FC236}">
              <a16:creationId xmlns:a16="http://schemas.microsoft.com/office/drawing/2014/main" id="{EA451EBD-2CAB-4701-8A81-6D6724A9CF22}"/>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17" name="Text Box 15">
          <a:extLst>
            <a:ext uri="{FF2B5EF4-FFF2-40B4-BE49-F238E27FC236}">
              <a16:creationId xmlns:a16="http://schemas.microsoft.com/office/drawing/2014/main" id="{FF8082D4-73A7-4F6C-9EEF-33348D67B34E}"/>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4218" name="Text Box 15">
          <a:extLst>
            <a:ext uri="{FF2B5EF4-FFF2-40B4-BE49-F238E27FC236}">
              <a16:creationId xmlns:a16="http://schemas.microsoft.com/office/drawing/2014/main" id="{4A3981E1-EAC6-48BF-8A39-399B06C08970}"/>
            </a:ext>
          </a:extLst>
        </xdr:cNvPr>
        <xdr:cNvSpPr txBox="1">
          <a:spLocks noChangeArrowheads="1"/>
        </xdr:cNvSpPr>
      </xdr:nvSpPr>
      <xdr:spPr bwMode="auto">
        <a:xfrm>
          <a:off x="4743450" y="384238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19" name="Text Box 15">
          <a:extLst>
            <a:ext uri="{FF2B5EF4-FFF2-40B4-BE49-F238E27FC236}">
              <a16:creationId xmlns:a16="http://schemas.microsoft.com/office/drawing/2014/main" id="{C83CE2D8-6724-40D9-BD0D-694FB858CBD4}"/>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20" name="Text Box 15">
          <a:extLst>
            <a:ext uri="{FF2B5EF4-FFF2-40B4-BE49-F238E27FC236}">
              <a16:creationId xmlns:a16="http://schemas.microsoft.com/office/drawing/2014/main" id="{C2DEB062-C5B2-47FF-A612-3D4556B2911F}"/>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56743"/>
    <xdr:sp macro="" textlink="">
      <xdr:nvSpPr>
        <xdr:cNvPr id="4221" name="Text Box 15">
          <a:extLst>
            <a:ext uri="{FF2B5EF4-FFF2-40B4-BE49-F238E27FC236}">
              <a16:creationId xmlns:a16="http://schemas.microsoft.com/office/drawing/2014/main" id="{44ECD79B-528A-4577-AE74-A419DE41526C}"/>
            </a:ext>
          </a:extLst>
        </xdr:cNvPr>
        <xdr:cNvSpPr txBox="1">
          <a:spLocks noChangeArrowheads="1"/>
        </xdr:cNvSpPr>
      </xdr:nvSpPr>
      <xdr:spPr bwMode="auto">
        <a:xfrm>
          <a:off x="4743450" y="384238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2" name="Text Box 15">
          <a:extLst>
            <a:ext uri="{FF2B5EF4-FFF2-40B4-BE49-F238E27FC236}">
              <a16:creationId xmlns:a16="http://schemas.microsoft.com/office/drawing/2014/main" id="{B26CCFF3-4DC8-4175-93E1-22555C45F1FF}"/>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23" name="Text Box 15">
          <a:extLst>
            <a:ext uri="{FF2B5EF4-FFF2-40B4-BE49-F238E27FC236}">
              <a16:creationId xmlns:a16="http://schemas.microsoft.com/office/drawing/2014/main" id="{165115E3-CE0F-44E1-B210-03058329FD97}"/>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4" name="Text Box 15">
          <a:extLst>
            <a:ext uri="{FF2B5EF4-FFF2-40B4-BE49-F238E27FC236}">
              <a16:creationId xmlns:a16="http://schemas.microsoft.com/office/drawing/2014/main" id="{1825DC7C-C419-4A70-A685-546C8925AE4F}"/>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5" name="Text Box 15">
          <a:extLst>
            <a:ext uri="{FF2B5EF4-FFF2-40B4-BE49-F238E27FC236}">
              <a16:creationId xmlns:a16="http://schemas.microsoft.com/office/drawing/2014/main" id="{DE310FBA-3DFA-4EA4-BF4D-FD42AEB6AAE2}"/>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6" name="Text Box 15">
          <a:extLst>
            <a:ext uri="{FF2B5EF4-FFF2-40B4-BE49-F238E27FC236}">
              <a16:creationId xmlns:a16="http://schemas.microsoft.com/office/drawing/2014/main" id="{A2E32EE6-C70B-49AC-9147-A501573E5DA1}"/>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7" name="Text Box 15">
          <a:extLst>
            <a:ext uri="{FF2B5EF4-FFF2-40B4-BE49-F238E27FC236}">
              <a16:creationId xmlns:a16="http://schemas.microsoft.com/office/drawing/2014/main" id="{EB26EA79-014D-48AD-985B-7BEAB83D057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8" name="Text Box 15">
          <a:extLst>
            <a:ext uri="{FF2B5EF4-FFF2-40B4-BE49-F238E27FC236}">
              <a16:creationId xmlns:a16="http://schemas.microsoft.com/office/drawing/2014/main" id="{5F5F5DC7-036C-40C3-8722-6AE6D0BFAFBE}"/>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9" name="Text Box 15">
          <a:extLst>
            <a:ext uri="{FF2B5EF4-FFF2-40B4-BE49-F238E27FC236}">
              <a16:creationId xmlns:a16="http://schemas.microsoft.com/office/drawing/2014/main" id="{77BFD33C-CB4E-47A9-A4D6-F78588DC731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0" name="Text Box 15">
          <a:extLst>
            <a:ext uri="{FF2B5EF4-FFF2-40B4-BE49-F238E27FC236}">
              <a16:creationId xmlns:a16="http://schemas.microsoft.com/office/drawing/2014/main" id="{16214A96-E6D8-498E-9475-8E6D465F2438}"/>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1" name="Text Box 15">
          <a:extLst>
            <a:ext uri="{FF2B5EF4-FFF2-40B4-BE49-F238E27FC236}">
              <a16:creationId xmlns:a16="http://schemas.microsoft.com/office/drawing/2014/main" id="{D0454BCA-EA9F-4A84-BEF8-F11BE0F65231}"/>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2" name="Text Box 15">
          <a:extLst>
            <a:ext uri="{FF2B5EF4-FFF2-40B4-BE49-F238E27FC236}">
              <a16:creationId xmlns:a16="http://schemas.microsoft.com/office/drawing/2014/main" id="{992DACA3-4F5D-4E45-8775-933AC07F4999}"/>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3" name="Text Box 15">
          <a:extLst>
            <a:ext uri="{FF2B5EF4-FFF2-40B4-BE49-F238E27FC236}">
              <a16:creationId xmlns:a16="http://schemas.microsoft.com/office/drawing/2014/main" id="{22F435CF-7BAD-4D44-B5CF-71AEE72764D3}"/>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4" name="Text Box 15">
          <a:extLst>
            <a:ext uri="{FF2B5EF4-FFF2-40B4-BE49-F238E27FC236}">
              <a16:creationId xmlns:a16="http://schemas.microsoft.com/office/drawing/2014/main" id="{699C0DBB-B4E6-4923-BBC0-C89797F127E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5" name="Text Box 15">
          <a:extLst>
            <a:ext uri="{FF2B5EF4-FFF2-40B4-BE49-F238E27FC236}">
              <a16:creationId xmlns:a16="http://schemas.microsoft.com/office/drawing/2014/main" id="{A338C64C-9CF9-4C99-A08A-D956D2F5B89D}"/>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6" name="Text Box 15">
          <a:extLst>
            <a:ext uri="{FF2B5EF4-FFF2-40B4-BE49-F238E27FC236}">
              <a16:creationId xmlns:a16="http://schemas.microsoft.com/office/drawing/2014/main" id="{34675B7D-7C2D-417B-A6EF-272594C7923D}"/>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7" name="Text Box 15">
          <a:extLst>
            <a:ext uri="{FF2B5EF4-FFF2-40B4-BE49-F238E27FC236}">
              <a16:creationId xmlns:a16="http://schemas.microsoft.com/office/drawing/2014/main" id="{2A013291-057A-4046-BD96-6D9384F56DBA}"/>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8" name="Text Box 15">
          <a:extLst>
            <a:ext uri="{FF2B5EF4-FFF2-40B4-BE49-F238E27FC236}">
              <a16:creationId xmlns:a16="http://schemas.microsoft.com/office/drawing/2014/main" id="{B6D5C954-0755-4EFB-AEC5-0B7144B0F34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9" name="Text Box 15">
          <a:extLst>
            <a:ext uri="{FF2B5EF4-FFF2-40B4-BE49-F238E27FC236}">
              <a16:creationId xmlns:a16="http://schemas.microsoft.com/office/drawing/2014/main" id="{8CC151E8-3D55-4259-B7AB-E6C39CAED912}"/>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40" name="Text Box 15">
          <a:extLst>
            <a:ext uri="{FF2B5EF4-FFF2-40B4-BE49-F238E27FC236}">
              <a16:creationId xmlns:a16="http://schemas.microsoft.com/office/drawing/2014/main" id="{E441393C-6D20-458B-9DD5-BB3D01A21ADF}"/>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41" name="Text Box 15">
          <a:extLst>
            <a:ext uri="{FF2B5EF4-FFF2-40B4-BE49-F238E27FC236}">
              <a16:creationId xmlns:a16="http://schemas.microsoft.com/office/drawing/2014/main" id="{58461477-F377-422E-B5A4-0B84353B2C4A}"/>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2" name="Text Box 15">
          <a:extLst>
            <a:ext uri="{FF2B5EF4-FFF2-40B4-BE49-F238E27FC236}">
              <a16:creationId xmlns:a16="http://schemas.microsoft.com/office/drawing/2014/main" id="{B3E8C18C-6B3A-4F63-AC26-C1953E487348}"/>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3" name="Text Box 15">
          <a:extLst>
            <a:ext uri="{FF2B5EF4-FFF2-40B4-BE49-F238E27FC236}">
              <a16:creationId xmlns:a16="http://schemas.microsoft.com/office/drawing/2014/main" id="{CD0F0D13-F139-4A7F-B05B-BE6128856C41}"/>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4" name="Text Box 15">
          <a:extLst>
            <a:ext uri="{FF2B5EF4-FFF2-40B4-BE49-F238E27FC236}">
              <a16:creationId xmlns:a16="http://schemas.microsoft.com/office/drawing/2014/main" id="{011BEA23-9CE6-440C-B404-3A6033E1FEDE}"/>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5" name="Text Box 15">
          <a:extLst>
            <a:ext uri="{FF2B5EF4-FFF2-40B4-BE49-F238E27FC236}">
              <a16:creationId xmlns:a16="http://schemas.microsoft.com/office/drawing/2014/main" id="{3F14C900-424C-4302-A6CF-D7EC0126329D}"/>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6" name="Text Box 15">
          <a:extLst>
            <a:ext uri="{FF2B5EF4-FFF2-40B4-BE49-F238E27FC236}">
              <a16:creationId xmlns:a16="http://schemas.microsoft.com/office/drawing/2014/main" id="{6BEBB51C-3F5B-4BEF-87D2-58F1FA513665}"/>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7" name="Text Box 15">
          <a:extLst>
            <a:ext uri="{FF2B5EF4-FFF2-40B4-BE49-F238E27FC236}">
              <a16:creationId xmlns:a16="http://schemas.microsoft.com/office/drawing/2014/main" id="{D39A9063-E2C2-489D-8157-34E3AA13AE8B}"/>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8" name="Text Box 15">
          <a:extLst>
            <a:ext uri="{FF2B5EF4-FFF2-40B4-BE49-F238E27FC236}">
              <a16:creationId xmlns:a16="http://schemas.microsoft.com/office/drawing/2014/main" id="{FD408C65-B13D-4817-89C7-A1873475A9C4}"/>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9" name="Text Box 15">
          <a:extLst>
            <a:ext uri="{FF2B5EF4-FFF2-40B4-BE49-F238E27FC236}">
              <a16:creationId xmlns:a16="http://schemas.microsoft.com/office/drawing/2014/main" id="{7408B423-C6FA-4826-9662-3782EA3D3057}"/>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0" name="Text Box 15">
          <a:extLst>
            <a:ext uri="{FF2B5EF4-FFF2-40B4-BE49-F238E27FC236}">
              <a16:creationId xmlns:a16="http://schemas.microsoft.com/office/drawing/2014/main" id="{DCA90180-198F-4874-A52F-F5E068CF1034}"/>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1" name="Text Box 15">
          <a:extLst>
            <a:ext uri="{FF2B5EF4-FFF2-40B4-BE49-F238E27FC236}">
              <a16:creationId xmlns:a16="http://schemas.microsoft.com/office/drawing/2014/main" id="{A1BCF472-DEAE-4200-A761-294EF98F0A9D}"/>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2" name="Text Box 15">
          <a:extLst>
            <a:ext uri="{FF2B5EF4-FFF2-40B4-BE49-F238E27FC236}">
              <a16:creationId xmlns:a16="http://schemas.microsoft.com/office/drawing/2014/main" id="{33A9E437-918C-4E09-9C8A-91CE93510783}"/>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3" name="Text Box 15">
          <a:extLst>
            <a:ext uri="{FF2B5EF4-FFF2-40B4-BE49-F238E27FC236}">
              <a16:creationId xmlns:a16="http://schemas.microsoft.com/office/drawing/2014/main" id="{C6EF8E80-F598-4A03-B22D-85ED1CB7C82B}"/>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4" name="Text Box 15">
          <a:extLst>
            <a:ext uri="{FF2B5EF4-FFF2-40B4-BE49-F238E27FC236}">
              <a16:creationId xmlns:a16="http://schemas.microsoft.com/office/drawing/2014/main" id="{A7E44A80-B8E4-4CEF-89AC-398466FA35C6}"/>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5" name="Text Box 15">
          <a:extLst>
            <a:ext uri="{FF2B5EF4-FFF2-40B4-BE49-F238E27FC236}">
              <a16:creationId xmlns:a16="http://schemas.microsoft.com/office/drawing/2014/main" id="{D06D9ED0-44CF-457A-9687-FDE104C36910}"/>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6" name="Text Box 15">
          <a:extLst>
            <a:ext uri="{FF2B5EF4-FFF2-40B4-BE49-F238E27FC236}">
              <a16:creationId xmlns:a16="http://schemas.microsoft.com/office/drawing/2014/main" id="{8303764A-D080-4E73-973D-4F5CFB554F39}"/>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7" name="Text Box 15">
          <a:extLst>
            <a:ext uri="{FF2B5EF4-FFF2-40B4-BE49-F238E27FC236}">
              <a16:creationId xmlns:a16="http://schemas.microsoft.com/office/drawing/2014/main" id="{81115247-0992-4210-A732-1130839FCD05}"/>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8" name="Text Box 15">
          <a:extLst>
            <a:ext uri="{FF2B5EF4-FFF2-40B4-BE49-F238E27FC236}">
              <a16:creationId xmlns:a16="http://schemas.microsoft.com/office/drawing/2014/main" id="{6792D939-4ED6-49B9-89C0-BEDDB2EFC861}"/>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9" name="Text Box 15">
          <a:extLst>
            <a:ext uri="{FF2B5EF4-FFF2-40B4-BE49-F238E27FC236}">
              <a16:creationId xmlns:a16="http://schemas.microsoft.com/office/drawing/2014/main" id="{02146D2E-737E-4A1B-B666-A64564B5568D}"/>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0" name="Text Box 15">
          <a:extLst>
            <a:ext uri="{FF2B5EF4-FFF2-40B4-BE49-F238E27FC236}">
              <a16:creationId xmlns:a16="http://schemas.microsoft.com/office/drawing/2014/main" id="{CB875989-58DD-4BE3-A9D0-437AC189F7A5}"/>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1" name="Text Box 15">
          <a:extLst>
            <a:ext uri="{FF2B5EF4-FFF2-40B4-BE49-F238E27FC236}">
              <a16:creationId xmlns:a16="http://schemas.microsoft.com/office/drawing/2014/main" id="{3EEFACED-1B7A-42A1-A394-16BEE88ED827}"/>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2" name="Text Box 15">
          <a:extLst>
            <a:ext uri="{FF2B5EF4-FFF2-40B4-BE49-F238E27FC236}">
              <a16:creationId xmlns:a16="http://schemas.microsoft.com/office/drawing/2014/main" id="{93D6BD13-AC73-43DA-928F-EB202BDC4B36}"/>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263" name="Text Box 15">
          <a:extLst>
            <a:ext uri="{FF2B5EF4-FFF2-40B4-BE49-F238E27FC236}">
              <a16:creationId xmlns:a16="http://schemas.microsoft.com/office/drawing/2014/main" id="{D563E00F-9658-40FC-A90B-F2DFA9FEA6D3}"/>
            </a:ext>
          </a:extLst>
        </xdr:cNvPr>
        <xdr:cNvSpPr txBox="1">
          <a:spLocks noChangeArrowheads="1"/>
        </xdr:cNvSpPr>
      </xdr:nvSpPr>
      <xdr:spPr bwMode="auto">
        <a:xfrm>
          <a:off x="4743450" y="39909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64" name="Text Box 15">
          <a:extLst>
            <a:ext uri="{FF2B5EF4-FFF2-40B4-BE49-F238E27FC236}">
              <a16:creationId xmlns:a16="http://schemas.microsoft.com/office/drawing/2014/main" id="{85AD58F0-CA88-43C8-8130-9F4569CDF3D6}"/>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65" name="Text Box 15">
          <a:extLst>
            <a:ext uri="{FF2B5EF4-FFF2-40B4-BE49-F238E27FC236}">
              <a16:creationId xmlns:a16="http://schemas.microsoft.com/office/drawing/2014/main" id="{437E0210-9E6D-4384-A8DA-3DC3446ACFAB}"/>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266" name="Text Box 15">
          <a:extLst>
            <a:ext uri="{FF2B5EF4-FFF2-40B4-BE49-F238E27FC236}">
              <a16:creationId xmlns:a16="http://schemas.microsoft.com/office/drawing/2014/main" id="{EDB0ABBD-276B-4FEE-B881-B5E9B497854C}"/>
            </a:ext>
          </a:extLst>
        </xdr:cNvPr>
        <xdr:cNvSpPr txBox="1">
          <a:spLocks noChangeArrowheads="1"/>
        </xdr:cNvSpPr>
      </xdr:nvSpPr>
      <xdr:spPr bwMode="auto">
        <a:xfrm>
          <a:off x="4743450" y="39909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67" name="Text Box 15">
          <a:extLst>
            <a:ext uri="{FF2B5EF4-FFF2-40B4-BE49-F238E27FC236}">
              <a16:creationId xmlns:a16="http://schemas.microsoft.com/office/drawing/2014/main" id="{6044D56C-6152-473E-9DC5-7F7999EE4F1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68" name="Text Box 15">
          <a:extLst>
            <a:ext uri="{FF2B5EF4-FFF2-40B4-BE49-F238E27FC236}">
              <a16:creationId xmlns:a16="http://schemas.microsoft.com/office/drawing/2014/main" id="{23F61B06-0BEA-4A1C-899F-CDAC47CA7D9D}"/>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56743"/>
    <xdr:sp macro="" textlink="">
      <xdr:nvSpPr>
        <xdr:cNvPr id="4269" name="Text Box 15">
          <a:extLst>
            <a:ext uri="{FF2B5EF4-FFF2-40B4-BE49-F238E27FC236}">
              <a16:creationId xmlns:a16="http://schemas.microsoft.com/office/drawing/2014/main" id="{C6C8F02E-17DA-45B6-99BF-B004C75A1693}"/>
            </a:ext>
          </a:extLst>
        </xdr:cNvPr>
        <xdr:cNvSpPr txBox="1">
          <a:spLocks noChangeArrowheads="1"/>
        </xdr:cNvSpPr>
      </xdr:nvSpPr>
      <xdr:spPr bwMode="auto">
        <a:xfrm>
          <a:off x="4743450" y="399097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0" name="Text Box 15">
          <a:extLst>
            <a:ext uri="{FF2B5EF4-FFF2-40B4-BE49-F238E27FC236}">
              <a16:creationId xmlns:a16="http://schemas.microsoft.com/office/drawing/2014/main" id="{282C70FE-4463-4BD1-89E0-CF2FD991363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71" name="Text Box 15">
          <a:extLst>
            <a:ext uri="{FF2B5EF4-FFF2-40B4-BE49-F238E27FC236}">
              <a16:creationId xmlns:a16="http://schemas.microsoft.com/office/drawing/2014/main" id="{9F427C3A-62CB-4B1C-BCED-A00F5F10331D}"/>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2" name="Text Box 15">
          <a:extLst>
            <a:ext uri="{FF2B5EF4-FFF2-40B4-BE49-F238E27FC236}">
              <a16:creationId xmlns:a16="http://schemas.microsoft.com/office/drawing/2014/main" id="{7A8BA312-6317-4EB9-AC6B-F66718225661}"/>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3" name="Text Box 15">
          <a:extLst>
            <a:ext uri="{FF2B5EF4-FFF2-40B4-BE49-F238E27FC236}">
              <a16:creationId xmlns:a16="http://schemas.microsoft.com/office/drawing/2014/main" id="{A2FF2BA0-4326-4495-BA99-6B509DEA7B78}"/>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4" name="Text Box 15">
          <a:extLst>
            <a:ext uri="{FF2B5EF4-FFF2-40B4-BE49-F238E27FC236}">
              <a16:creationId xmlns:a16="http://schemas.microsoft.com/office/drawing/2014/main" id="{1ACE880A-F60C-45EA-A99B-481B8855ABF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5" name="Text Box 15">
          <a:extLst>
            <a:ext uri="{FF2B5EF4-FFF2-40B4-BE49-F238E27FC236}">
              <a16:creationId xmlns:a16="http://schemas.microsoft.com/office/drawing/2014/main" id="{129FD50C-6C6A-4F10-8704-C90843F660E7}"/>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6" name="Text Box 15">
          <a:extLst>
            <a:ext uri="{FF2B5EF4-FFF2-40B4-BE49-F238E27FC236}">
              <a16:creationId xmlns:a16="http://schemas.microsoft.com/office/drawing/2014/main" id="{E3451108-A2A3-4B2F-AEA9-2C5C5E3BE23F}"/>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7" name="Text Box 15">
          <a:extLst>
            <a:ext uri="{FF2B5EF4-FFF2-40B4-BE49-F238E27FC236}">
              <a16:creationId xmlns:a16="http://schemas.microsoft.com/office/drawing/2014/main" id="{BE1B3170-EE84-4CE3-BAB1-F62DD2026DEE}"/>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8" name="Text Box 15">
          <a:extLst>
            <a:ext uri="{FF2B5EF4-FFF2-40B4-BE49-F238E27FC236}">
              <a16:creationId xmlns:a16="http://schemas.microsoft.com/office/drawing/2014/main" id="{FDAC3EEC-7B05-493F-BDA1-3CD6A3C2C0DF}"/>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9" name="Text Box 15">
          <a:extLst>
            <a:ext uri="{FF2B5EF4-FFF2-40B4-BE49-F238E27FC236}">
              <a16:creationId xmlns:a16="http://schemas.microsoft.com/office/drawing/2014/main" id="{D7337E69-A142-48F8-B77E-052106250A65}"/>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0" name="Text Box 15">
          <a:extLst>
            <a:ext uri="{FF2B5EF4-FFF2-40B4-BE49-F238E27FC236}">
              <a16:creationId xmlns:a16="http://schemas.microsoft.com/office/drawing/2014/main" id="{A1AE25ED-AF4E-4EA0-8F5B-48CCA4BEF087}"/>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1" name="Text Box 15">
          <a:extLst>
            <a:ext uri="{FF2B5EF4-FFF2-40B4-BE49-F238E27FC236}">
              <a16:creationId xmlns:a16="http://schemas.microsoft.com/office/drawing/2014/main" id="{07949581-E6E7-4A95-8545-817D96342E94}"/>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2" name="Text Box 15">
          <a:extLst>
            <a:ext uri="{FF2B5EF4-FFF2-40B4-BE49-F238E27FC236}">
              <a16:creationId xmlns:a16="http://schemas.microsoft.com/office/drawing/2014/main" id="{B172A8FF-4B38-4F14-B27E-064369B40BB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3" name="Text Box 15">
          <a:extLst>
            <a:ext uri="{FF2B5EF4-FFF2-40B4-BE49-F238E27FC236}">
              <a16:creationId xmlns:a16="http://schemas.microsoft.com/office/drawing/2014/main" id="{37EF200E-C77E-4452-B81F-C5B64CA9BB1E}"/>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4" name="Text Box 15">
          <a:extLst>
            <a:ext uri="{FF2B5EF4-FFF2-40B4-BE49-F238E27FC236}">
              <a16:creationId xmlns:a16="http://schemas.microsoft.com/office/drawing/2014/main" id="{1D78CA83-5681-4824-A335-3E30C704C3FE}"/>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5" name="Text Box 15">
          <a:extLst>
            <a:ext uri="{FF2B5EF4-FFF2-40B4-BE49-F238E27FC236}">
              <a16:creationId xmlns:a16="http://schemas.microsoft.com/office/drawing/2014/main" id="{BD2DDD65-6AEC-4EE2-82A4-F3B598ADCB03}"/>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6" name="Text Box 15">
          <a:extLst>
            <a:ext uri="{FF2B5EF4-FFF2-40B4-BE49-F238E27FC236}">
              <a16:creationId xmlns:a16="http://schemas.microsoft.com/office/drawing/2014/main" id="{AEE67D1F-9D0E-4FD2-A641-2EBBB55E329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7" name="Text Box 15">
          <a:extLst>
            <a:ext uri="{FF2B5EF4-FFF2-40B4-BE49-F238E27FC236}">
              <a16:creationId xmlns:a16="http://schemas.microsoft.com/office/drawing/2014/main" id="{E427A323-F087-4FE4-821E-6B5F1748D993}"/>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8" name="Text Box 15">
          <a:extLst>
            <a:ext uri="{FF2B5EF4-FFF2-40B4-BE49-F238E27FC236}">
              <a16:creationId xmlns:a16="http://schemas.microsoft.com/office/drawing/2014/main" id="{1ED02707-0BDE-4B31-A93D-59D7D891811C}"/>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9" name="Text Box 15">
          <a:extLst>
            <a:ext uri="{FF2B5EF4-FFF2-40B4-BE49-F238E27FC236}">
              <a16:creationId xmlns:a16="http://schemas.microsoft.com/office/drawing/2014/main" id="{7A703894-F18D-425A-A085-4C4233CFAB35}"/>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0" name="Text Box 15">
          <a:extLst>
            <a:ext uri="{FF2B5EF4-FFF2-40B4-BE49-F238E27FC236}">
              <a16:creationId xmlns:a16="http://schemas.microsoft.com/office/drawing/2014/main" id="{F26D1C35-35F7-4175-8736-C30B464093B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1" name="Text Box 15">
          <a:extLst>
            <a:ext uri="{FF2B5EF4-FFF2-40B4-BE49-F238E27FC236}">
              <a16:creationId xmlns:a16="http://schemas.microsoft.com/office/drawing/2014/main" id="{D24D19AA-129D-4DEA-8BD2-E670C82724E1}"/>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2" name="Text Box 15">
          <a:extLst>
            <a:ext uri="{FF2B5EF4-FFF2-40B4-BE49-F238E27FC236}">
              <a16:creationId xmlns:a16="http://schemas.microsoft.com/office/drawing/2014/main" id="{3CB2EF78-7B2F-44AB-AFC8-66FB701C756D}"/>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293" name="Text Box 15">
          <a:extLst>
            <a:ext uri="{FF2B5EF4-FFF2-40B4-BE49-F238E27FC236}">
              <a16:creationId xmlns:a16="http://schemas.microsoft.com/office/drawing/2014/main" id="{BD4DC0D4-DBBF-4730-8032-44698ADFD43A}"/>
            </a:ext>
          </a:extLst>
        </xdr:cNvPr>
        <xdr:cNvSpPr txBox="1">
          <a:spLocks noChangeArrowheads="1"/>
        </xdr:cNvSpPr>
      </xdr:nvSpPr>
      <xdr:spPr bwMode="auto">
        <a:xfrm>
          <a:off x="4743450" y="40652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294" name="Text Box 15">
          <a:extLst>
            <a:ext uri="{FF2B5EF4-FFF2-40B4-BE49-F238E27FC236}">
              <a16:creationId xmlns:a16="http://schemas.microsoft.com/office/drawing/2014/main" id="{BF2ADBC8-78B5-446A-AB64-6F6C0F60D212}"/>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295" name="Text Box 15">
          <a:extLst>
            <a:ext uri="{FF2B5EF4-FFF2-40B4-BE49-F238E27FC236}">
              <a16:creationId xmlns:a16="http://schemas.microsoft.com/office/drawing/2014/main" id="{5E687FC3-9ADC-4BF9-9A3E-2E0D58D31FF2}"/>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296" name="Text Box 15">
          <a:extLst>
            <a:ext uri="{FF2B5EF4-FFF2-40B4-BE49-F238E27FC236}">
              <a16:creationId xmlns:a16="http://schemas.microsoft.com/office/drawing/2014/main" id="{EDA09B7C-5135-490D-9319-C8C22F216B8F}"/>
            </a:ext>
          </a:extLst>
        </xdr:cNvPr>
        <xdr:cNvSpPr txBox="1">
          <a:spLocks noChangeArrowheads="1"/>
        </xdr:cNvSpPr>
      </xdr:nvSpPr>
      <xdr:spPr bwMode="auto">
        <a:xfrm>
          <a:off x="4743450" y="40652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297" name="Text Box 15">
          <a:extLst>
            <a:ext uri="{FF2B5EF4-FFF2-40B4-BE49-F238E27FC236}">
              <a16:creationId xmlns:a16="http://schemas.microsoft.com/office/drawing/2014/main" id="{71AE3CE1-F21E-409A-B3A3-42E9B92B90C2}"/>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298" name="Text Box 15">
          <a:extLst>
            <a:ext uri="{FF2B5EF4-FFF2-40B4-BE49-F238E27FC236}">
              <a16:creationId xmlns:a16="http://schemas.microsoft.com/office/drawing/2014/main" id="{01C15494-2D8F-4E79-BD77-9FB84D2EC964}"/>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56743"/>
    <xdr:sp macro="" textlink="">
      <xdr:nvSpPr>
        <xdr:cNvPr id="4299" name="Text Box 15">
          <a:extLst>
            <a:ext uri="{FF2B5EF4-FFF2-40B4-BE49-F238E27FC236}">
              <a16:creationId xmlns:a16="http://schemas.microsoft.com/office/drawing/2014/main" id="{7A45F1BA-3F60-424C-BEDB-EA504338BA41}"/>
            </a:ext>
          </a:extLst>
        </xdr:cNvPr>
        <xdr:cNvSpPr txBox="1">
          <a:spLocks noChangeArrowheads="1"/>
        </xdr:cNvSpPr>
      </xdr:nvSpPr>
      <xdr:spPr bwMode="auto">
        <a:xfrm>
          <a:off x="4743450" y="406527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0" name="Text Box 15">
          <a:extLst>
            <a:ext uri="{FF2B5EF4-FFF2-40B4-BE49-F238E27FC236}">
              <a16:creationId xmlns:a16="http://schemas.microsoft.com/office/drawing/2014/main" id="{87F7BC2E-F2F7-4BB0-8D9E-9B9555F05A5C}"/>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01" name="Text Box 15">
          <a:extLst>
            <a:ext uri="{FF2B5EF4-FFF2-40B4-BE49-F238E27FC236}">
              <a16:creationId xmlns:a16="http://schemas.microsoft.com/office/drawing/2014/main" id="{AC948C99-7892-43D3-A7CC-BDE4CDCDFD1D}"/>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2" name="Text Box 15">
          <a:extLst>
            <a:ext uri="{FF2B5EF4-FFF2-40B4-BE49-F238E27FC236}">
              <a16:creationId xmlns:a16="http://schemas.microsoft.com/office/drawing/2014/main" id="{7F8662AB-6C13-4772-BE5E-B9EA338FAF0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3" name="Text Box 15">
          <a:extLst>
            <a:ext uri="{FF2B5EF4-FFF2-40B4-BE49-F238E27FC236}">
              <a16:creationId xmlns:a16="http://schemas.microsoft.com/office/drawing/2014/main" id="{408864CE-C952-411E-A4DE-019569F9056B}"/>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4" name="Text Box 15">
          <a:extLst>
            <a:ext uri="{FF2B5EF4-FFF2-40B4-BE49-F238E27FC236}">
              <a16:creationId xmlns:a16="http://schemas.microsoft.com/office/drawing/2014/main" id="{C9758C6D-5B5C-42D9-9DCC-EBA7EDC2AB2D}"/>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5" name="Text Box 15">
          <a:extLst>
            <a:ext uri="{FF2B5EF4-FFF2-40B4-BE49-F238E27FC236}">
              <a16:creationId xmlns:a16="http://schemas.microsoft.com/office/drawing/2014/main" id="{E26810AA-B5AC-4007-99B3-1205A0ECF59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6" name="Text Box 15">
          <a:extLst>
            <a:ext uri="{FF2B5EF4-FFF2-40B4-BE49-F238E27FC236}">
              <a16:creationId xmlns:a16="http://schemas.microsoft.com/office/drawing/2014/main" id="{F35D50AD-B403-4EF2-B7D4-FBD129947C69}"/>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7" name="Text Box 15">
          <a:extLst>
            <a:ext uri="{FF2B5EF4-FFF2-40B4-BE49-F238E27FC236}">
              <a16:creationId xmlns:a16="http://schemas.microsoft.com/office/drawing/2014/main" id="{E10A5ECC-1D06-4794-AC86-6070D37C4A1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8" name="Text Box 15">
          <a:extLst>
            <a:ext uri="{FF2B5EF4-FFF2-40B4-BE49-F238E27FC236}">
              <a16:creationId xmlns:a16="http://schemas.microsoft.com/office/drawing/2014/main" id="{F8D4F8DA-AA94-43E2-BE92-2E1B4711327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9" name="Text Box 15">
          <a:extLst>
            <a:ext uri="{FF2B5EF4-FFF2-40B4-BE49-F238E27FC236}">
              <a16:creationId xmlns:a16="http://schemas.microsoft.com/office/drawing/2014/main" id="{1D42C488-8165-4082-A9B8-490C1B863F5A}"/>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0" name="Text Box 15">
          <a:extLst>
            <a:ext uri="{FF2B5EF4-FFF2-40B4-BE49-F238E27FC236}">
              <a16:creationId xmlns:a16="http://schemas.microsoft.com/office/drawing/2014/main" id="{26E87BA6-064C-4AB1-99E9-9FE8877016A4}"/>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1" name="Text Box 15">
          <a:extLst>
            <a:ext uri="{FF2B5EF4-FFF2-40B4-BE49-F238E27FC236}">
              <a16:creationId xmlns:a16="http://schemas.microsoft.com/office/drawing/2014/main" id="{343477CB-7B34-4AA3-8B0C-2F8CB913756C}"/>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2" name="Text Box 15">
          <a:extLst>
            <a:ext uri="{FF2B5EF4-FFF2-40B4-BE49-F238E27FC236}">
              <a16:creationId xmlns:a16="http://schemas.microsoft.com/office/drawing/2014/main" id="{1FA7DEFF-88AB-4FCC-BC05-2CA2AA9EB44F}"/>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3" name="Text Box 15">
          <a:extLst>
            <a:ext uri="{FF2B5EF4-FFF2-40B4-BE49-F238E27FC236}">
              <a16:creationId xmlns:a16="http://schemas.microsoft.com/office/drawing/2014/main" id="{CC5FE3D0-92B5-4BEB-AA17-2593431A6EEE}"/>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4" name="Text Box 15">
          <a:extLst>
            <a:ext uri="{FF2B5EF4-FFF2-40B4-BE49-F238E27FC236}">
              <a16:creationId xmlns:a16="http://schemas.microsoft.com/office/drawing/2014/main" id="{A156405F-6CC7-46A1-84AB-7089CD094C9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5" name="Text Box 15">
          <a:extLst>
            <a:ext uri="{FF2B5EF4-FFF2-40B4-BE49-F238E27FC236}">
              <a16:creationId xmlns:a16="http://schemas.microsoft.com/office/drawing/2014/main" id="{22FBCF8A-8688-413A-97E3-51E930FF0539}"/>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6" name="Text Box 15">
          <a:extLst>
            <a:ext uri="{FF2B5EF4-FFF2-40B4-BE49-F238E27FC236}">
              <a16:creationId xmlns:a16="http://schemas.microsoft.com/office/drawing/2014/main" id="{853DBC5B-F021-4338-9230-08DE163465C2}"/>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7" name="Text Box 15">
          <a:extLst>
            <a:ext uri="{FF2B5EF4-FFF2-40B4-BE49-F238E27FC236}">
              <a16:creationId xmlns:a16="http://schemas.microsoft.com/office/drawing/2014/main" id="{2B9DA289-5569-4C27-9CFA-432EE578CC06}"/>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8" name="Text Box 15">
          <a:extLst>
            <a:ext uri="{FF2B5EF4-FFF2-40B4-BE49-F238E27FC236}">
              <a16:creationId xmlns:a16="http://schemas.microsoft.com/office/drawing/2014/main" id="{9F252EF4-7046-4941-9DA5-E24B631CE23E}"/>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9" name="Text Box 15">
          <a:extLst>
            <a:ext uri="{FF2B5EF4-FFF2-40B4-BE49-F238E27FC236}">
              <a16:creationId xmlns:a16="http://schemas.microsoft.com/office/drawing/2014/main" id="{3FA0E4C7-B03F-4796-9689-4D88D1EB91EE}"/>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0" name="Text Box 15">
          <a:extLst>
            <a:ext uri="{FF2B5EF4-FFF2-40B4-BE49-F238E27FC236}">
              <a16:creationId xmlns:a16="http://schemas.microsoft.com/office/drawing/2014/main" id="{72227F9A-15F1-40B9-B51B-2CDB354496F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1" name="Text Box 15">
          <a:extLst>
            <a:ext uri="{FF2B5EF4-FFF2-40B4-BE49-F238E27FC236}">
              <a16:creationId xmlns:a16="http://schemas.microsoft.com/office/drawing/2014/main" id="{A6100C2B-5AFE-4934-9924-39B78D28F15D}"/>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2" name="Text Box 15">
          <a:extLst>
            <a:ext uri="{FF2B5EF4-FFF2-40B4-BE49-F238E27FC236}">
              <a16:creationId xmlns:a16="http://schemas.microsoft.com/office/drawing/2014/main" id="{C94FB8EA-6B1D-4EE9-9969-31E0A1AE50B4}"/>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3" name="Text Box 15">
          <a:extLst>
            <a:ext uri="{FF2B5EF4-FFF2-40B4-BE49-F238E27FC236}">
              <a16:creationId xmlns:a16="http://schemas.microsoft.com/office/drawing/2014/main" id="{B4EC4D33-2A88-4B00-864F-9F79D4F9CDFD}"/>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4" name="Text Box 15">
          <a:extLst>
            <a:ext uri="{FF2B5EF4-FFF2-40B4-BE49-F238E27FC236}">
              <a16:creationId xmlns:a16="http://schemas.microsoft.com/office/drawing/2014/main" id="{7469EDA2-BEB7-4301-A898-FB36BB69E77A}"/>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5" name="Text Box 15">
          <a:extLst>
            <a:ext uri="{FF2B5EF4-FFF2-40B4-BE49-F238E27FC236}">
              <a16:creationId xmlns:a16="http://schemas.microsoft.com/office/drawing/2014/main" id="{8D8A9E81-00CD-4F80-835B-37FCF8ECB27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6" name="Text Box 15">
          <a:extLst>
            <a:ext uri="{FF2B5EF4-FFF2-40B4-BE49-F238E27FC236}">
              <a16:creationId xmlns:a16="http://schemas.microsoft.com/office/drawing/2014/main" id="{7FA31B6A-E8EA-4C9D-9162-67582526B3BF}"/>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7" name="Text Box 15">
          <a:extLst>
            <a:ext uri="{FF2B5EF4-FFF2-40B4-BE49-F238E27FC236}">
              <a16:creationId xmlns:a16="http://schemas.microsoft.com/office/drawing/2014/main" id="{9E2D1A83-DCE1-46CA-B812-5A61312D216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8" name="Text Box 15">
          <a:extLst>
            <a:ext uri="{FF2B5EF4-FFF2-40B4-BE49-F238E27FC236}">
              <a16:creationId xmlns:a16="http://schemas.microsoft.com/office/drawing/2014/main" id="{B2F5EE78-504E-44CB-964A-0EABBB3193FF}"/>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9" name="Text Box 15">
          <a:extLst>
            <a:ext uri="{FF2B5EF4-FFF2-40B4-BE49-F238E27FC236}">
              <a16:creationId xmlns:a16="http://schemas.microsoft.com/office/drawing/2014/main" id="{B338147B-77EE-4B29-939F-880C05A6CEAE}"/>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0" name="Text Box 15">
          <a:extLst>
            <a:ext uri="{FF2B5EF4-FFF2-40B4-BE49-F238E27FC236}">
              <a16:creationId xmlns:a16="http://schemas.microsoft.com/office/drawing/2014/main" id="{3F81F72B-D5BE-4487-BD0F-6CBF2C50CE62}"/>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1" name="Text Box 15">
          <a:extLst>
            <a:ext uri="{FF2B5EF4-FFF2-40B4-BE49-F238E27FC236}">
              <a16:creationId xmlns:a16="http://schemas.microsoft.com/office/drawing/2014/main" id="{B8BA653E-FCC7-4F17-B097-40C3EBB89A0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2" name="Text Box 15">
          <a:extLst>
            <a:ext uri="{FF2B5EF4-FFF2-40B4-BE49-F238E27FC236}">
              <a16:creationId xmlns:a16="http://schemas.microsoft.com/office/drawing/2014/main" id="{119A5AC8-D623-44A6-A84D-E3615919183C}"/>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3" name="Text Box 15">
          <a:extLst>
            <a:ext uri="{FF2B5EF4-FFF2-40B4-BE49-F238E27FC236}">
              <a16:creationId xmlns:a16="http://schemas.microsoft.com/office/drawing/2014/main" id="{14F2A64A-1D52-4B4F-91AE-CDFD81C0A99E}"/>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4" name="Text Box 15">
          <a:extLst>
            <a:ext uri="{FF2B5EF4-FFF2-40B4-BE49-F238E27FC236}">
              <a16:creationId xmlns:a16="http://schemas.microsoft.com/office/drawing/2014/main" id="{25CCDB25-C126-4E03-8773-62F915D85BA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5" name="Text Box 15">
          <a:extLst>
            <a:ext uri="{FF2B5EF4-FFF2-40B4-BE49-F238E27FC236}">
              <a16:creationId xmlns:a16="http://schemas.microsoft.com/office/drawing/2014/main" id="{A0798F6E-6E97-4684-AC24-4C3FA7439E3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6" name="Text Box 15">
          <a:extLst>
            <a:ext uri="{FF2B5EF4-FFF2-40B4-BE49-F238E27FC236}">
              <a16:creationId xmlns:a16="http://schemas.microsoft.com/office/drawing/2014/main" id="{46E50ED1-CF1F-45F6-A8BD-4B90DC26E79C}"/>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7" name="Text Box 15">
          <a:extLst>
            <a:ext uri="{FF2B5EF4-FFF2-40B4-BE49-F238E27FC236}">
              <a16:creationId xmlns:a16="http://schemas.microsoft.com/office/drawing/2014/main" id="{DD2F6812-88D0-4B1C-B6A2-9D7D2793DB4F}"/>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8" name="Text Box 15">
          <a:extLst>
            <a:ext uri="{FF2B5EF4-FFF2-40B4-BE49-F238E27FC236}">
              <a16:creationId xmlns:a16="http://schemas.microsoft.com/office/drawing/2014/main" id="{3866166A-89B2-489D-96AD-D57A31BB65DD}"/>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9" name="Text Box 15">
          <a:extLst>
            <a:ext uri="{FF2B5EF4-FFF2-40B4-BE49-F238E27FC236}">
              <a16:creationId xmlns:a16="http://schemas.microsoft.com/office/drawing/2014/main" id="{05D65C52-62FE-4082-8495-8802B330E3D8}"/>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0" name="Text Box 15">
          <a:extLst>
            <a:ext uri="{FF2B5EF4-FFF2-40B4-BE49-F238E27FC236}">
              <a16:creationId xmlns:a16="http://schemas.microsoft.com/office/drawing/2014/main" id="{8F73A2D0-94AD-487C-89CB-8C6ACBBE4F3B}"/>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1" name="Text Box 15">
          <a:extLst>
            <a:ext uri="{FF2B5EF4-FFF2-40B4-BE49-F238E27FC236}">
              <a16:creationId xmlns:a16="http://schemas.microsoft.com/office/drawing/2014/main" id="{16159DF1-1B0C-4C15-9E00-D75DB4EB33A5}"/>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2" name="Text Box 15">
          <a:extLst>
            <a:ext uri="{FF2B5EF4-FFF2-40B4-BE49-F238E27FC236}">
              <a16:creationId xmlns:a16="http://schemas.microsoft.com/office/drawing/2014/main" id="{65CA0A8F-B1BF-4ACB-AC1F-D54AEBBB3461}"/>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3" name="Text Box 15">
          <a:extLst>
            <a:ext uri="{FF2B5EF4-FFF2-40B4-BE49-F238E27FC236}">
              <a16:creationId xmlns:a16="http://schemas.microsoft.com/office/drawing/2014/main" id="{834B7F66-6EB4-4050-A3C9-81C7701EB983}"/>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4" name="Text Box 15">
          <a:extLst>
            <a:ext uri="{FF2B5EF4-FFF2-40B4-BE49-F238E27FC236}">
              <a16:creationId xmlns:a16="http://schemas.microsoft.com/office/drawing/2014/main" id="{E3A56368-704B-402E-958F-514B39454106}"/>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5" name="Text Box 15">
          <a:extLst>
            <a:ext uri="{FF2B5EF4-FFF2-40B4-BE49-F238E27FC236}">
              <a16:creationId xmlns:a16="http://schemas.microsoft.com/office/drawing/2014/main" id="{3BDE0D41-74C3-4654-8219-E67D3F04B43B}"/>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6" name="Text Box 15">
          <a:extLst>
            <a:ext uri="{FF2B5EF4-FFF2-40B4-BE49-F238E27FC236}">
              <a16:creationId xmlns:a16="http://schemas.microsoft.com/office/drawing/2014/main" id="{81FC1301-B675-4960-B390-A6CD2A4C4CF9}"/>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8496"/>
    <xdr:sp macro="" textlink="">
      <xdr:nvSpPr>
        <xdr:cNvPr id="4347" name="Text Box 15">
          <a:extLst>
            <a:ext uri="{FF2B5EF4-FFF2-40B4-BE49-F238E27FC236}">
              <a16:creationId xmlns:a16="http://schemas.microsoft.com/office/drawing/2014/main" id="{8FA45FEB-2006-4198-82D6-BFC72F0CBAB3}"/>
            </a:ext>
          </a:extLst>
        </xdr:cNvPr>
        <xdr:cNvSpPr txBox="1">
          <a:spLocks noChangeArrowheads="1"/>
        </xdr:cNvSpPr>
      </xdr:nvSpPr>
      <xdr:spPr bwMode="auto">
        <a:xfrm>
          <a:off x="4743450" y="42138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48" name="Text Box 15">
          <a:extLst>
            <a:ext uri="{FF2B5EF4-FFF2-40B4-BE49-F238E27FC236}">
              <a16:creationId xmlns:a16="http://schemas.microsoft.com/office/drawing/2014/main" id="{D471B22C-B969-47A7-B0B7-E3A03E1A1F86}"/>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349" name="Text Box 15">
          <a:extLst>
            <a:ext uri="{FF2B5EF4-FFF2-40B4-BE49-F238E27FC236}">
              <a16:creationId xmlns:a16="http://schemas.microsoft.com/office/drawing/2014/main" id="{51E37768-D3CB-4781-8253-442B5BFBCD1B}"/>
            </a:ext>
          </a:extLst>
        </xdr:cNvPr>
        <xdr:cNvSpPr txBox="1">
          <a:spLocks noChangeArrowheads="1"/>
        </xdr:cNvSpPr>
      </xdr:nvSpPr>
      <xdr:spPr bwMode="auto">
        <a:xfrm>
          <a:off x="4743450" y="42138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56743"/>
    <xdr:sp macro="" textlink="">
      <xdr:nvSpPr>
        <xdr:cNvPr id="4350" name="Text Box 15">
          <a:extLst>
            <a:ext uri="{FF2B5EF4-FFF2-40B4-BE49-F238E27FC236}">
              <a16:creationId xmlns:a16="http://schemas.microsoft.com/office/drawing/2014/main" id="{497E5D41-BF2D-4EB4-A892-B800792A45B7}"/>
            </a:ext>
          </a:extLst>
        </xdr:cNvPr>
        <xdr:cNvSpPr txBox="1">
          <a:spLocks noChangeArrowheads="1"/>
        </xdr:cNvSpPr>
      </xdr:nvSpPr>
      <xdr:spPr bwMode="auto">
        <a:xfrm>
          <a:off x="4743450" y="42138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1" name="Text Box 15">
          <a:extLst>
            <a:ext uri="{FF2B5EF4-FFF2-40B4-BE49-F238E27FC236}">
              <a16:creationId xmlns:a16="http://schemas.microsoft.com/office/drawing/2014/main" id="{9A2D6F9A-906B-4758-8DFF-6F2B5F05F811}"/>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352" name="Text Box 15">
          <a:extLst>
            <a:ext uri="{FF2B5EF4-FFF2-40B4-BE49-F238E27FC236}">
              <a16:creationId xmlns:a16="http://schemas.microsoft.com/office/drawing/2014/main" id="{64828165-9D13-464D-BEA8-CAF8B29B09EC}"/>
            </a:ext>
          </a:extLst>
        </xdr:cNvPr>
        <xdr:cNvSpPr txBox="1">
          <a:spLocks noChangeArrowheads="1"/>
        </xdr:cNvSpPr>
      </xdr:nvSpPr>
      <xdr:spPr bwMode="auto">
        <a:xfrm>
          <a:off x="4743450" y="42138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3" name="Text Box 15">
          <a:extLst>
            <a:ext uri="{FF2B5EF4-FFF2-40B4-BE49-F238E27FC236}">
              <a16:creationId xmlns:a16="http://schemas.microsoft.com/office/drawing/2014/main" id="{97254BEC-4253-46FE-8A7A-76A1ACDAE75A}"/>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4" name="Text Box 15">
          <a:extLst>
            <a:ext uri="{FF2B5EF4-FFF2-40B4-BE49-F238E27FC236}">
              <a16:creationId xmlns:a16="http://schemas.microsoft.com/office/drawing/2014/main" id="{03BC5CA8-48E4-453E-8867-15C32E1B2DD7}"/>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5" name="Text Box 15">
          <a:extLst>
            <a:ext uri="{FF2B5EF4-FFF2-40B4-BE49-F238E27FC236}">
              <a16:creationId xmlns:a16="http://schemas.microsoft.com/office/drawing/2014/main" id="{8BEB150F-AFEF-429C-9A90-A2A6602B9295}"/>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6" name="Text Box 15">
          <a:extLst>
            <a:ext uri="{FF2B5EF4-FFF2-40B4-BE49-F238E27FC236}">
              <a16:creationId xmlns:a16="http://schemas.microsoft.com/office/drawing/2014/main" id="{002E7011-BD59-4EB5-B109-F45616A9451F}"/>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7" name="Text Box 15">
          <a:extLst>
            <a:ext uri="{FF2B5EF4-FFF2-40B4-BE49-F238E27FC236}">
              <a16:creationId xmlns:a16="http://schemas.microsoft.com/office/drawing/2014/main" id="{1AA0621D-6C05-4DCB-B200-057560B10725}"/>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8" name="Text Box 15">
          <a:extLst>
            <a:ext uri="{FF2B5EF4-FFF2-40B4-BE49-F238E27FC236}">
              <a16:creationId xmlns:a16="http://schemas.microsoft.com/office/drawing/2014/main" id="{F2B3E7AA-8EC0-48A7-8D47-504872D10BD6}"/>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9" name="Text Box 15">
          <a:extLst>
            <a:ext uri="{FF2B5EF4-FFF2-40B4-BE49-F238E27FC236}">
              <a16:creationId xmlns:a16="http://schemas.microsoft.com/office/drawing/2014/main" id="{0B620913-A4E2-4DA1-A651-F14FCA41CF6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0" name="Text Box 15">
          <a:extLst>
            <a:ext uri="{FF2B5EF4-FFF2-40B4-BE49-F238E27FC236}">
              <a16:creationId xmlns:a16="http://schemas.microsoft.com/office/drawing/2014/main" id="{A144DE0C-2443-4012-915D-EE0AB6320D2C}"/>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1" name="Text Box 15">
          <a:extLst>
            <a:ext uri="{FF2B5EF4-FFF2-40B4-BE49-F238E27FC236}">
              <a16:creationId xmlns:a16="http://schemas.microsoft.com/office/drawing/2014/main" id="{2599F33B-85E3-4BD5-A32C-2B00C40A2D6B}"/>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2" name="Text Box 15">
          <a:extLst>
            <a:ext uri="{FF2B5EF4-FFF2-40B4-BE49-F238E27FC236}">
              <a16:creationId xmlns:a16="http://schemas.microsoft.com/office/drawing/2014/main" id="{55E628FA-2BB1-45ED-A61B-A45DC511BA39}"/>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3" name="Text Box 15">
          <a:extLst>
            <a:ext uri="{FF2B5EF4-FFF2-40B4-BE49-F238E27FC236}">
              <a16:creationId xmlns:a16="http://schemas.microsoft.com/office/drawing/2014/main" id="{331C487F-396B-4D41-B98D-1F93DB7EE00D}"/>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4" name="Text Box 15">
          <a:extLst>
            <a:ext uri="{FF2B5EF4-FFF2-40B4-BE49-F238E27FC236}">
              <a16:creationId xmlns:a16="http://schemas.microsoft.com/office/drawing/2014/main" id="{81FA138F-EC07-43CA-818E-737ECA688BD1}"/>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5" name="Text Box 15">
          <a:extLst>
            <a:ext uri="{FF2B5EF4-FFF2-40B4-BE49-F238E27FC236}">
              <a16:creationId xmlns:a16="http://schemas.microsoft.com/office/drawing/2014/main" id="{A43F04A0-97BA-4BA1-A947-9BF945F39C6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6" name="Text Box 15">
          <a:extLst>
            <a:ext uri="{FF2B5EF4-FFF2-40B4-BE49-F238E27FC236}">
              <a16:creationId xmlns:a16="http://schemas.microsoft.com/office/drawing/2014/main" id="{4F5DE194-37F3-4651-B44B-DD13CE710B9D}"/>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7" name="Text Box 15">
          <a:extLst>
            <a:ext uri="{FF2B5EF4-FFF2-40B4-BE49-F238E27FC236}">
              <a16:creationId xmlns:a16="http://schemas.microsoft.com/office/drawing/2014/main" id="{19866539-9B0B-4086-8A13-37295BEE6C2A}"/>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8" name="Text Box 15">
          <a:extLst>
            <a:ext uri="{FF2B5EF4-FFF2-40B4-BE49-F238E27FC236}">
              <a16:creationId xmlns:a16="http://schemas.microsoft.com/office/drawing/2014/main" id="{1C631383-A709-4655-947F-302676F3D34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9" name="Text Box 15">
          <a:extLst>
            <a:ext uri="{FF2B5EF4-FFF2-40B4-BE49-F238E27FC236}">
              <a16:creationId xmlns:a16="http://schemas.microsoft.com/office/drawing/2014/main" id="{43FF82D4-D7E3-4282-9C10-C245972CB8D0}"/>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0" name="Text Box 15">
          <a:extLst>
            <a:ext uri="{FF2B5EF4-FFF2-40B4-BE49-F238E27FC236}">
              <a16:creationId xmlns:a16="http://schemas.microsoft.com/office/drawing/2014/main" id="{9E8DEAFD-BF7A-442C-BC61-41842C92DDB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1" name="Text Box 15">
          <a:extLst>
            <a:ext uri="{FF2B5EF4-FFF2-40B4-BE49-F238E27FC236}">
              <a16:creationId xmlns:a16="http://schemas.microsoft.com/office/drawing/2014/main" id="{98E23D68-3510-4ACD-B5BD-F60C8697758B}"/>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2" name="Text Box 15">
          <a:extLst>
            <a:ext uri="{FF2B5EF4-FFF2-40B4-BE49-F238E27FC236}">
              <a16:creationId xmlns:a16="http://schemas.microsoft.com/office/drawing/2014/main" id="{3D389217-C596-4899-8907-6CBBC7E7828A}"/>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3" name="Text Box 15">
          <a:extLst>
            <a:ext uri="{FF2B5EF4-FFF2-40B4-BE49-F238E27FC236}">
              <a16:creationId xmlns:a16="http://schemas.microsoft.com/office/drawing/2014/main" id="{EBD1B651-99A5-46B8-A0B8-61DE1986E93C}"/>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4" name="Text Box 15">
          <a:extLst>
            <a:ext uri="{FF2B5EF4-FFF2-40B4-BE49-F238E27FC236}">
              <a16:creationId xmlns:a16="http://schemas.microsoft.com/office/drawing/2014/main" id="{BB053200-CF45-4743-AEB7-2A04DDD87DB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5" name="Text Box 15">
          <a:extLst>
            <a:ext uri="{FF2B5EF4-FFF2-40B4-BE49-F238E27FC236}">
              <a16:creationId xmlns:a16="http://schemas.microsoft.com/office/drawing/2014/main" id="{79BEAAF8-208F-495A-94AA-4643E6020BE6}"/>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6" name="Text Box 15">
          <a:extLst>
            <a:ext uri="{FF2B5EF4-FFF2-40B4-BE49-F238E27FC236}">
              <a16:creationId xmlns:a16="http://schemas.microsoft.com/office/drawing/2014/main" id="{875F630F-7FF9-46B6-A003-4E00FB18FF3E}"/>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377" name="Text Box 15">
          <a:extLst>
            <a:ext uri="{FF2B5EF4-FFF2-40B4-BE49-F238E27FC236}">
              <a16:creationId xmlns:a16="http://schemas.microsoft.com/office/drawing/2014/main" id="{008804AD-0DA6-4AEC-9789-A24D67129B36}"/>
            </a:ext>
          </a:extLst>
        </xdr:cNvPr>
        <xdr:cNvSpPr txBox="1">
          <a:spLocks noChangeArrowheads="1"/>
        </xdr:cNvSpPr>
      </xdr:nvSpPr>
      <xdr:spPr bwMode="auto">
        <a:xfrm>
          <a:off x="4743450" y="44367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78" name="Text Box 15">
          <a:extLst>
            <a:ext uri="{FF2B5EF4-FFF2-40B4-BE49-F238E27FC236}">
              <a16:creationId xmlns:a16="http://schemas.microsoft.com/office/drawing/2014/main" id="{6583CAFD-1B9C-4540-851E-2BF823FFD2B0}"/>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79" name="Text Box 15">
          <a:extLst>
            <a:ext uri="{FF2B5EF4-FFF2-40B4-BE49-F238E27FC236}">
              <a16:creationId xmlns:a16="http://schemas.microsoft.com/office/drawing/2014/main" id="{539BD597-97E8-4BB8-A658-61FEB4B16982}"/>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380" name="Text Box 15">
          <a:extLst>
            <a:ext uri="{FF2B5EF4-FFF2-40B4-BE49-F238E27FC236}">
              <a16:creationId xmlns:a16="http://schemas.microsoft.com/office/drawing/2014/main" id="{37BFB238-02B5-4A53-B103-B8D62B7F2D56}"/>
            </a:ext>
          </a:extLst>
        </xdr:cNvPr>
        <xdr:cNvSpPr txBox="1">
          <a:spLocks noChangeArrowheads="1"/>
        </xdr:cNvSpPr>
      </xdr:nvSpPr>
      <xdr:spPr bwMode="auto">
        <a:xfrm>
          <a:off x="4743450" y="44367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81" name="Text Box 15">
          <a:extLst>
            <a:ext uri="{FF2B5EF4-FFF2-40B4-BE49-F238E27FC236}">
              <a16:creationId xmlns:a16="http://schemas.microsoft.com/office/drawing/2014/main" id="{0764AB45-C2E3-41A4-A6C5-F3B9214D8526}"/>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82" name="Text Box 15">
          <a:extLst>
            <a:ext uri="{FF2B5EF4-FFF2-40B4-BE49-F238E27FC236}">
              <a16:creationId xmlns:a16="http://schemas.microsoft.com/office/drawing/2014/main" id="{1B434B6C-356A-48A7-A2D5-3F868BD14E8B}"/>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56743"/>
    <xdr:sp macro="" textlink="">
      <xdr:nvSpPr>
        <xdr:cNvPr id="4383" name="Text Box 15">
          <a:extLst>
            <a:ext uri="{FF2B5EF4-FFF2-40B4-BE49-F238E27FC236}">
              <a16:creationId xmlns:a16="http://schemas.microsoft.com/office/drawing/2014/main" id="{971C04B8-DF33-4BD8-8754-86BB950C47ED}"/>
            </a:ext>
          </a:extLst>
        </xdr:cNvPr>
        <xdr:cNvSpPr txBox="1">
          <a:spLocks noChangeArrowheads="1"/>
        </xdr:cNvSpPr>
      </xdr:nvSpPr>
      <xdr:spPr bwMode="auto">
        <a:xfrm>
          <a:off x="4743450" y="44367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84" name="Text Box 15">
          <a:extLst>
            <a:ext uri="{FF2B5EF4-FFF2-40B4-BE49-F238E27FC236}">
              <a16:creationId xmlns:a16="http://schemas.microsoft.com/office/drawing/2014/main" id="{FC17AB04-6A25-4DEF-A9CF-2318C2EABAD2}"/>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85" name="Text Box 15">
          <a:extLst>
            <a:ext uri="{FF2B5EF4-FFF2-40B4-BE49-F238E27FC236}">
              <a16:creationId xmlns:a16="http://schemas.microsoft.com/office/drawing/2014/main" id="{9D27065A-D8D5-4228-975A-116BE0792EB2}"/>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386" name="Text Box 15">
          <a:extLst>
            <a:ext uri="{FF2B5EF4-FFF2-40B4-BE49-F238E27FC236}">
              <a16:creationId xmlns:a16="http://schemas.microsoft.com/office/drawing/2014/main" id="{84897D7A-6F08-4928-8422-6A21E5600D0A}"/>
            </a:ext>
          </a:extLst>
        </xdr:cNvPr>
        <xdr:cNvSpPr txBox="1">
          <a:spLocks noChangeArrowheads="1"/>
        </xdr:cNvSpPr>
      </xdr:nvSpPr>
      <xdr:spPr bwMode="auto">
        <a:xfrm>
          <a:off x="4743450" y="45110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87" name="Text Box 15">
          <a:extLst>
            <a:ext uri="{FF2B5EF4-FFF2-40B4-BE49-F238E27FC236}">
              <a16:creationId xmlns:a16="http://schemas.microsoft.com/office/drawing/2014/main" id="{F8AADBD7-EBE8-477C-A127-F6DBEC70017D}"/>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88" name="Text Box 15">
          <a:extLst>
            <a:ext uri="{FF2B5EF4-FFF2-40B4-BE49-F238E27FC236}">
              <a16:creationId xmlns:a16="http://schemas.microsoft.com/office/drawing/2014/main" id="{E38E09CD-36AC-465C-BC05-933A1DA17F61}"/>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389" name="Text Box 15">
          <a:extLst>
            <a:ext uri="{FF2B5EF4-FFF2-40B4-BE49-F238E27FC236}">
              <a16:creationId xmlns:a16="http://schemas.microsoft.com/office/drawing/2014/main" id="{B4BD780C-6F38-44A6-A2FB-CDCA1C55A99A}"/>
            </a:ext>
          </a:extLst>
        </xdr:cNvPr>
        <xdr:cNvSpPr txBox="1">
          <a:spLocks noChangeArrowheads="1"/>
        </xdr:cNvSpPr>
      </xdr:nvSpPr>
      <xdr:spPr bwMode="auto">
        <a:xfrm>
          <a:off x="4743450" y="45110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90" name="Text Box 15">
          <a:extLst>
            <a:ext uri="{FF2B5EF4-FFF2-40B4-BE49-F238E27FC236}">
              <a16:creationId xmlns:a16="http://schemas.microsoft.com/office/drawing/2014/main" id="{D48DA011-8C92-4E7A-8826-EE3C6B9BAB17}"/>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91" name="Text Box 15">
          <a:extLst>
            <a:ext uri="{FF2B5EF4-FFF2-40B4-BE49-F238E27FC236}">
              <a16:creationId xmlns:a16="http://schemas.microsoft.com/office/drawing/2014/main" id="{D99AB72B-8E4D-4F1B-AEB3-B3AE1BD1D887}"/>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56743"/>
    <xdr:sp macro="" textlink="">
      <xdr:nvSpPr>
        <xdr:cNvPr id="4392" name="Text Box 15">
          <a:extLst>
            <a:ext uri="{FF2B5EF4-FFF2-40B4-BE49-F238E27FC236}">
              <a16:creationId xmlns:a16="http://schemas.microsoft.com/office/drawing/2014/main" id="{9C3F7E4A-B1CE-491D-9163-820DABE58844}"/>
            </a:ext>
          </a:extLst>
        </xdr:cNvPr>
        <xdr:cNvSpPr txBox="1">
          <a:spLocks noChangeArrowheads="1"/>
        </xdr:cNvSpPr>
      </xdr:nvSpPr>
      <xdr:spPr bwMode="auto">
        <a:xfrm>
          <a:off x="4743450" y="45110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93" name="Text Box 15">
          <a:extLst>
            <a:ext uri="{FF2B5EF4-FFF2-40B4-BE49-F238E27FC236}">
              <a16:creationId xmlns:a16="http://schemas.microsoft.com/office/drawing/2014/main" id="{01B3FC63-68A8-4F45-9B0F-DBF6E81CA429}"/>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94" name="Text Box 15">
          <a:extLst>
            <a:ext uri="{FF2B5EF4-FFF2-40B4-BE49-F238E27FC236}">
              <a16:creationId xmlns:a16="http://schemas.microsoft.com/office/drawing/2014/main" id="{7AF4429E-F552-4C0C-BB0A-747C3AE1F2A6}"/>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5" name="Text Box 15">
          <a:extLst>
            <a:ext uri="{FF2B5EF4-FFF2-40B4-BE49-F238E27FC236}">
              <a16:creationId xmlns:a16="http://schemas.microsoft.com/office/drawing/2014/main" id="{7AF24779-DE4E-4F5B-8D63-B02565EBE870}"/>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6" name="Text Box 15">
          <a:extLst>
            <a:ext uri="{FF2B5EF4-FFF2-40B4-BE49-F238E27FC236}">
              <a16:creationId xmlns:a16="http://schemas.microsoft.com/office/drawing/2014/main" id="{389631F2-E44C-4538-BBBA-3082E203B5C7}"/>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7" name="Text Box 15">
          <a:extLst>
            <a:ext uri="{FF2B5EF4-FFF2-40B4-BE49-F238E27FC236}">
              <a16:creationId xmlns:a16="http://schemas.microsoft.com/office/drawing/2014/main" id="{E189167F-EE68-41A4-ADA1-F3557FEB9DD4}"/>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398" name="Text Box 15">
          <a:extLst>
            <a:ext uri="{FF2B5EF4-FFF2-40B4-BE49-F238E27FC236}">
              <a16:creationId xmlns:a16="http://schemas.microsoft.com/office/drawing/2014/main" id="{F4AE35E7-C0A8-4465-9A66-9A88BBC156BE}"/>
            </a:ext>
          </a:extLst>
        </xdr:cNvPr>
        <xdr:cNvSpPr txBox="1">
          <a:spLocks noChangeArrowheads="1"/>
        </xdr:cNvSpPr>
      </xdr:nvSpPr>
      <xdr:spPr bwMode="auto">
        <a:xfrm>
          <a:off x="4743450" y="46596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399" name="Text Box 15">
          <a:extLst>
            <a:ext uri="{FF2B5EF4-FFF2-40B4-BE49-F238E27FC236}">
              <a16:creationId xmlns:a16="http://schemas.microsoft.com/office/drawing/2014/main" id="{ACFC0C93-E013-404C-9268-9993D1E8E9D5}"/>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0" name="Text Box 15">
          <a:extLst>
            <a:ext uri="{FF2B5EF4-FFF2-40B4-BE49-F238E27FC236}">
              <a16:creationId xmlns:a16="http://schemas.microsoft.com/office/drawing/2014/main" id="{34BE312B-CE1F-41CD-AF9B-F805BE9C7E1D}"/>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401" name="Text Box 15">
          <a:extLst>
            <a:ext uri="{FF2B5EF4-FFF2-40B4-BE49-F238E27FC236}">
              <a16:creationId xmlns:a16="http://schemas.microsoft.com/office/drawing/2014/main" id="{4A83D2D9-40E7-4B27-8362-2E0E2219F760}"/>
            </a:ext>
          </a:extLst>
        </xdr:cNvPr>
        <xdr:cNvSpPr txBox="1">
          <a:spLocks noChangeArrowheads="1"/>
        </xdr:cNvSpPr>
      </xdr:nvSpPr>
      <xdr:spPr bwMode="auto">
        <a:xfrm>
          <a:off x="4743450" y="46596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2" name="Text Box 15">
          <a:extLst>
            <a:ext uri="{FF2B5EF4-FFF2-40B4-BE49-F238E27FC236}">
              <a16:creationId xmlns:a16="http://schemas.microsoft.com/office/drawing/2014/main" id="{D0850E6D-BDC2-439A-BA52-C75D35382FB8}"/>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3" name="Text Box 15">
          <a:extLst>
            <a:ext uri="{FF2B5EF4-FFF2-40B4-BE49-F238E27FC236}">
              <a16:creationId xmlns:a16="http://schemas.microsoft.com/office/drawing/2014/main" id="{CBEBC902-4F14-4760-8121-1126A9F59CA8}"/>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56743"/>
    <xdr:sp macro="" textlink="">
      <xdr:nvSpPr>
        <xdr:cNvPr id="4404" name="Text Box 15">
          <a:extLst>
            <a:ext uri="{FF2B5EF4-FFF2-40B4-BE49-F238E27FC236}">
              <a16:creationId xmlns:a16="http://schemas.microsoft.com/office/drawing/2014/main" id="{305269AE-F13D-4D4F-91B5-B41529D0C261}"/>
            </a:ext>
          </a:extLst>
        </xdr:cNvPr>
        <xdr:cNvSpPr txBox="1">
          <a:spLocks noChangeArrowheads="1"/>
        </xdr:cNvSpPr>
      </xdr:nvSpPr>
      <xdr:spPr bwMode="auto">
        <a:xfrm>
          <a:off x="4743450" y="46596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5" name="Text Box 15">
          <a:extLst>
            <a:ext uri="{FF2B5EF4-FFF2-40B4-BE49-F238E27FC236}">
              <a16:creationId xmlns:a16="http://schemas.microsoft.com/office/drawing/2014/main" id="{61B1A2DC-2D34-462A-A3F6-96D0CF21476F}"/>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6" name="Text Box 15">
          <a:extLst>
            <a:ext uri="{FF2B5EF4-FFF2-40B4-BE49-F238E27FC236}">
              <a16:creationId xmlns:a16="http://schemas.microsoft.com/office/drawing/2014/main" id="{83E5E748-1002-4272-AF11-46C91888C235}"/>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7" name="Text Box 15">
          <a:extLst>
            <a:ext uri="{FF2B5EF4-FFF2-40B4-BE49-F238E27FC236}">
              <a16:creationId xmlns:a16="http://schemas.microsoft.com/office/drawing/2014/main" id="{7481BD47-1F1C-49C9-B503-818107B162F2}"/>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8" name="Text Box 15">
          <a:extLst>
            <a:ext uri="{FF2B5EF4-FFF2-40B4-BE49-F238E27FC236}">
              <a16:creationId xmlns:a16="http://schemas.microsoft.com/office/drawing/2014/main" id="{24F89429-F061-4F06-8E60-F088821194CE}"/>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9" name="Text Box 15">
          <a:extLst>
            <a:ext uri="{FF2B5EF4-FFF2-40B4-BE49-F238E27FC236}">
              <a16:creationId xmlns:a16="http://schemas.microsoft.com/office/drawing/2014/main" id="{CD8E146A-FBC1-49E4-8559-D5BCB1C2F88B}"/>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410" name="Text Box 15">
          <a:extLst>
            <a:ext uri="{FF2B5EF4-FFF2-40B4-BE49-F238E27FC236}">
              <a16:creationId xmlns:a16="http://schemas.microsoft.com/office/drawing/2014/main" id="{5E6C3DF1-8B21-450A-9C3C-0E3F4D84EABF}"/>
            </a:ext>
          </a:extLst>
        </xdr:cNvPr>
        <xdr:cNvSpPr txBox="1">
          <a:spLocks noChangeArrowheads="1"/>
        </xdr:cNvSpPr>
      </xdr:nvSpPr>
      <xdr:spPr bwMode="auto">
        <a:xfrm>
          <a:off x="4743450" y="47339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1" name="Text Box 15">
          <a:extLst>
            <a:ext uri="{FF2B5EF4-FFF2-40B4-BE49-F238E27FC236}">
              <a16:creationId xmlns:a16="http://schemas.microsoft.com/office/drawing/2014/main" id="{A6B4A12E-052D-4403-AC7B-1A33AA6F72C5}"/>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2" name="Text Box 15">
          <a:extLst>
            <a:ext uri="{FF2B5EF4-FFF2-40B4-BE49-F238E27FC236}">
              <a16:creationId xmlns:a16="http://schemas.microsoft.com/office/drawing/2014/main" id="{F3784AD4-6096-4576-90E4-3D5DE350307E}"/>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413" name="Text Box 15">
          <a:extLst>
            <a:ext uri="{FF2B5EF4-FFF2-40B4-BE49-F238E27FC236}">
              <a16:creationId xmlns:a16="http://schemas.microsoft.com/office/drawing/2014/main" id="{DF390935-45B9-4678-922D-E374E8DCE1F6}"/>
            </a:ext>
          </a:extLst>
        </xdr:cNvPr>
        <xdr:cNvSpPr txBox="1">
          <a:spLocks noChangeArrowheads="1"/>
        </xdr:cNvSpPr>
      </xdr:nvSpPr>
      <xdr:spPr bwMode="auto">
        <a:xfrm>
          <a:off x="4743450" y="47339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4" name="Text Box 15">
          <a:extLst>
            <a:ext uri="{FF2B5EF4-FFF2-40B4-BE49-F238E27FC236}">
              <a16:creationId xmlns:a16="http://schemas.microsoft.com/office/drawing/2014/main" id="{FDFA6205-7EE7-448E-978E-31458DDA51B0}"/>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5" name="Text Box 15">
          <a:extLst>
            <a:ext uri="{FF2B5EF4-FFF2-40B4-BE49-F238E27FC236}">
              <a16:creationId xmlns:a16="http://schemas.microsoft.com/office/drawing/2014/main" id="{3721EE4D-FB52-419F-B47C-73C0EC1B3CEA}"/>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56743"/>
    <xdr:sp macro="" textlink="">
      <xdr:nvSpPr>
        <xdr:cNvPr id="4416" name="Text Box 15">
          <a:extLst>
            <a:ext uri="{FF2B5EF4-FFF2-40B4-BE49-F238E27FC236}">
              <a16:creationId xmlns:a16="http://schemas.microsoft.com/office/drawing/2014/main" id="{46B7E873-DF38-4163-B8BB-F6B2DF15436A}"/>
            </a:ext>
          </a:extLst>
        </xdr:cNvPr>
        <xdr:cNvSpPr txBox="1">
          <a:spLocks noChangeArrowheads="1"/>
        </xdr:cNvSpPr>
      </xdr:nvSpPr>
      <xdr:spPr bwMode="auto">
        <a:xfrm>
          <a:off x="4743450" y="47339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7" name="Text Box 15">
          <a:extLst>
            <a:ext uri="{FF2B5EF4-FFF2-40B4-BE49-F238E27FC236}">
              <a16:creationId xmlns:a16="http://schemas.microsoft.com/office/drawing/2014/main" id="{4A367E6A-3C7D-4C76-B5ED-A9B0ADB98982}"/>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8" name="Text Box 15">
          <a:extLst>
            <a:ext uri="{FF2B5EF4-FFF2-40B4-BE49-F238E27FC236}">
              <a16:creationId xmlns:a16="http://schemas.microsoft.com/office/drawing/2014/main" id="{A6CACB0C-B875-40ED-9E49-7954D68CB2FE}"/>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9" name="Text Box 15">
          <a:extLst>
            <a:ext uri="{FF2B5EF4-FFF2-40B4-BE49-F238E27FC236}">
              <a16:creationId xmlns:a16="http://schemas.microsoft.com/office/drawing/2014/main" id="{B6B3FCC9-9616-42FC-AEED-E79E4C144435}"/>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20" name="Text Box 15">
          <a:extLst>
            <a:ext uri="{FF2B5EF4-FFF2-40B4-BE49-F238E27FC236}">
              <a16:creationId xmlns:a16="http://schemas.microsoft.com/office/drawing/2014/main" id="{7D3CAF7A-5263-4682-BD58-711FC9EB757B}"/>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21" name="Text Box 15">
          <a:extLst>
            <a:ext uri="{FF2B5EF4-FFF2-40B4-BE49-F238E27FC236}">
              <a16:creationId xmlns:a16="http://schemas.microsoft.com/office/drawing/2014/main" id="{51B36447-2E5E-4C29-8516-5F9E5A059B22}"/>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2" name="Text Box 15">
          <a:extLst>
            <a:ext uri="{FF2B5EF4-FFF2-40B4-BE49-F238E27FC236}">
              <a16:creationId xmlns:a16="http://schemas.microsoft.com/office/drawing/2014/main" id="{67F0F81F-5446-4033-82C9-092432696545}"/>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3" name="Text Box 15">
          <a:extLst>
            <a:ext uri="{FF2B5EF4-FFF2-40B4-BE49-F238E27FC236}">
              <a16:creationId xmlns:a16="http://schemas.microsoft.com/office/drawing/2014/main" id="{7386A1B8-18B7-4210-A14E-1C1A9611414E}"/>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4" name="Text Box 15">
          <a:extLst>
            <a:ext uri="{FF2B5EF4-FFF2-40B4-BE49-F238E27FC236}">
              <a16:creationId xmlns:a16="http://schemas.microsoft.com/office/drawing/2014/main" id="{58BFCFB6-0527-45F6-91AD-C4B03953CC36}"/>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5" name="Text Box 15">
          <a:extLst>
            <a:ext uri="{FF2B5EF4-FFF2-40B4-BE49-F238E27FC236}">
              <a16:creationId xmlns:a16="http://schemas.microsoft.com/office/drawing/2014/main" id="{DD8C7EED-9950-4A20-81FB-A3098AE2C921}"/>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6" name="Text Box 15">
          <a:extLst>
            <a:ext uri="{FF2B5EF4-FFF2-40B4-BE49-F238E27FC236}">
              <a16:creationId xmlns:a16="http://schemas.microsoft.com/office/drawing/2014/main" id="{C40A6289-CE38-4F36-9670-1F83D33175BB}"/>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7" name="Text Box 15">
          <a:extLst>
            <a:ext uri="{FF2B5EF4-FFF2-40B4-BE49-F238E27FC236}">
              <a16:creationId xmlns:a16="http://schemas.microsoft.com/office/drawing/2014/main" id="{7D51AF72-E55B-46BB-BDA6-1ED383C5A20E}"/>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8496"/>
    <xdr:sp macro="" textlink="">
      <xdr:nvSpPr>
        <xdr:cNvPr id="4428" name="Text Box 15">
          <a:extLst>
            <a:ext uri="{FF2B5EF4-FFF2-40B4-BE49-F238E27FC236}">
              <a16:creationId xmlns:a16="http://schemas.microsoft.com/office/drawing/2014/main" id="{1A2A945F-E41A-480C-A0A6-CC1D63B94FC8}"/>
            </a:ext>
          </a:extLst>
        </xdr:cNvPr>
        <xdr:cNvSpPr txBox="1">
          <a:spLocks noChangeArrowheads="1"/>
        </xdr:cNvSpPr>
      </xdr:nvSpPr>
      <xdr:spPr bwMode="auto">
        <a:xfrm>
          <a:off x="4743450" y="48825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29" name="Text Box 15">
          <a:extLst>
            <a:ext uri="{FF2B5EF4-FFF2-40B4-BE49-F238E27FC236}">
              <a16:creationId xmlns:a16="http://schemas.microsoft.com/office/drawing/2014/main" id="{E5356B28-AB51-45D2-BF60-01100A4831FA}"/>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430" name="Text Box 15">
          <a:extLst>
            <a:ext uri="{FF2B5EF4-FFF2-40B4-BE49-F238E27FC236}">
              <a16:creationId xmlns:a16="http://schemas.microsoft.com/office/drawing/2014/main" id="{2BFDEFA1-41A3-4FB4-82D5-945538D7A6AE}"/>
            </a:ext>
          </a:extLst>
        </xdr:cNvPr>
        <xdr:cNvSpPr txBox="1">
          <a:spLocks noChangeArrowheads="1"/>
        </xdr:cNvSpPr>
      </xdr:nvSpPr>
      <xdr:spPr bwMode="auto">
        <a:xfrm>
          <a:off x="4743450" y="48825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56743"/>
    <xdr:sp macro="" textlink="">
      <xdr:nvSpPr>
        <xdr:cNvPr id="4431" name="Text Box 15">
          <a:extLst>
            <a:ext uri="{FF2B5EF4-FFF2-40B4-BE49-F238E27FC236}">
              <a16:creationId xmlns:a16="http://schemas.microsoft.com/office/drawing/2014/main" id="{9E241BD1-2140-4B54-BD67-BF3C5C9F664D}"/>
            </a:ext>
          </a:extLst>
        </xdr:cNvPr>
        <xdr:cNvSpPr txBox="1">
          <a:spLocks noChangeArrowheads="1"/>
        </xdr:cNvSpPr>
      </xdr:nvSpPr>
      <xdr:spPr bwMode="auto">
        <a:xfrm>
          <a:off x="4743450" y="48825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2" name="Text Box 15">
          <a:extLst>
            <a:ext uri="{FF2B5EF4-FFF2-40B4-BE49-F238E27FC236}">
              <a16:creationId xmlns:a16="http://schemas.microsoft.com/office/drawing/2014/main" id="{5816FEF3-9F58-43B4-B7B7-758DAE8EC534}"/>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433" name="Text Box 15">
          <a:extLst>
            <a:ext uri="{FF2B5EF4-FFF2-40B4-BE49-F238E27FC236}">
              <a16:creationId xmlns:a16="http://schemas.microsoft.com/office/drawing/2014/main" id="{D6AB227B-7C7A-4880-A0B7-A2B802E9C41D}"/>
            </a:ext>
          </a:extLst>
        </xdr:cNvPr>
        <xdr:cNvSpPr txBox="1">
          <a:spLocks noChangeArrowheads="1"/>
        </xdr:cNvSpPr>
      </xdr:nvSpPr>
      <xdr:spPr bwMode="auto">
        <a:xfrm>
          <a:off x="4743450" y="48825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4" name="Text Box 15">
          <a:extLst>
            <a:ext uri="{FF2B5EF4-FFF2-40B4-BE49-F238E27FC236}">
              <a16:creationId xmlns:a16="http://schemas.microsoft.com/office/drawing/2014/main" id="{3243E1B6-98FF-446F-AFB0-6A3B28A3F2D1}"/>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5" name="Text Box 15">
          <a:extLst>
            <a:ext uri="{FF2B5EF4-FFF2-40B4-BE49-F238E27FC236}">
              <a16:creationId xmlns:a16="http://schemas.microsoft.com/office/drawing/2014/main" id="{21B4FE2B-C6F5-4208-98B5-5203157177AE}"/>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6" name="Text Box 15">
          <a:extLst>
            <a:ext uri="{FF2B5EF4-FFF2-40B4-BE49-F238E27FC236}">
              <a16:creationId xmlns:a16="http://schemas.microsoft.com/office/drawing/2014/main" id="{87D17A1C-F125-4512-899C-7C66D6182E22}"/>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7" name="Text Box 15">
          <a:extLst>
            <a:ext uri="{FF2B5EF4-FFF2-40B4-BE49-F238E27FC236}">
              <a16:creationId xmlns:a16="http://schemas.microsoft.com/office/drawing/2014/main" id="{723CC9C1-0C4C-4ED8-A361-6DF65B8C172E}"/>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8" name="Text Box 15">
          <a:extLst>
            <a:ext uri="{FF2B5EF4-FFF2-40B4-BE49-F238E27FC236}">
              <a16:creationId xmlns:a16="http://schemas.microsoft.com/office/drawing/2014/main" id="{A1F72C70-80D3-41D4-AE76-998245E12A55}"/>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9" name="Text Box 15">
          <a:extLst>
            <a:ext uri="{FF2B5EF4-FFF2-40B4-BE49-F238E27FC236}">
              <a16:creationId xmlns:a16="http://schemas.microsoft.com/office/drawing/2014/main" id="{C98AB7DC-68B5-468D-A9AF-04E2EA7F836D}"/>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8496"/>
    <xdr:sp macro="" textlink="">
      <xdr:nvSpPr>
        <xdr:cNvPr id="4440" name="Text Box 15">
          <a:extLst>
            <a:ext uri="{FF2B5EF4-FFF2-40B4-BE49-F238E27FC236}">
              <a16:creationId xmlns:a16="http://schemas.microsoft.com/office/drawing/2014/main" id="{6EB399B0-332F-435B-9843-11F448A4A75A}"/>
            </a:ext>
          </a:extLst>
        </xdr:cNvPr>
        <xdr:cNvSpPr txBox="1">
          <a:spLocks noChangeArrowheads="1"/>
        </xdr:cNvSpPr>
      </xdr:nvSpPr>
      <xdr:spPr bwMode="auto">
        <a:xfrm>
          <a:off x="4743450" y="49568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1" name="Text Box 15">
          <a:extLst>
            <a:ext uri="{FF2B5EF4-FFF2-40B4-BE49-F238E27FC236}">
              <a16:creationId xmlns:a16="http://schemas.microsoft.com/office/drawing/2014/main" id="{EC591EE1-4087-46EB-BCCE-D8FF6A5A871C}"/>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442" name="Text Box 15">
          <a:extLst>
            <a:ext uri="{FF2B5EF4-FFF2-40B4-BE49-F238E27FC236}">
              <a16:creationId xmlns:a16="http://schemas.microsoft.com/office/drawing/2014/main" id="{9856F6FE-E751-4ED5-A3D1-0298605DBF99}"/>
            </a:ext>
          </a:extLst>
        </xdr:cNvPr>
        <xdr:cNvSpPr txBox="1">
          <a:spLocks noChangeArrowheads="1"/>
        </xdr:cNvSpPr>
      </xdr:nvSpPr>
      <xdr:spPr bwMode="auto">
        <a:xfrm>
          <a:off x="4743450" y="49568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56743"/>
    <xdr:sp macro="" textlink="">
      <xdr:nvSpPr>
        <xdr:cNvPr id="4443" name="Text Box 15">
          <a:extLst>
            <a:ext uri="{FF2B5EF4-FFF2-40B4-BE49-F238E27FC236}">
              <a16:creationId xmlns:a16="http://schemas.microsoft.com/office/drawing/2014/main" id="{C88ADF82-7ADB-4267-8D7D-C370189AEC45}"/>
            </a:ext>
          </a:extLst>
        </xdr:cNvPr>
        <xdr:cNvSpPr txBox="1">
          <a:spLocks noChangeArrowheads="1"/>
        </xdr:cNvSpPr>
      </xdr:nvSpPr>
      <xdr:spPr bwMode="auto">
        <a:xfrm>
          <a:off x="4743450" y="49568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4" name="Text Box 15">
          <a:extLst>
            <a:ext uri="{FF2B5EF4-FFF2-40B4-BE49-F238E27FC236}">
              <a16:creationId xmlns:a16="http://schemas.microsoft.com/office/drawing/2014/main" id="{72FF5B2E-4858-4E36-B74D-015392CA70B8}"/>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445" name="Text Box 15">
          <a:extLst>
            <a:ext uri="{FF2B5EF4-FFF2-40B4-BE49-F238E27FC236}">
              <a16:creationId xmlns:a16="http://schemas.microsoft.com/office/drawing/2014/main" id="{1C7373BD-3622-43EC-AA49-1C0769AAAF47}"/>
            </a:ext>
          </a:extLst>
        </xdr:cNvPr>
        <xdr:cNvSpPr txBox="1">
          <a:spLocks noChangeArrowheads="1"/>
        </xdr:cNvSpPr>
      </xdr:nvSpPr>
      <xdr:spPr bwMode="auto">
        <a:xfrm>
          <a:off x="4743450" y="49568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6" name="Text Box 15">
          <a:extLst>
            <a:ext uri="{FF2B5EF4-FFF2-40B4-BE49-F238E27FC236}">
              <a16:creationId xmlns:a16="http://schemas.microsoft.com/office/drawing/2014/main" id="{D2D6F8AD-01DA-415B-A46D-CB4B6D279A39}"/>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7" name="Text Box 15">
          <a:extLst>
            <a:ext uri="{FF2B5EF4-FFF2-40B4-BE49-F238E27FC236}">
              <a16:creationId xmlns:a16="http://schemas.microsoft.com/office/drawing/2014/main" id="{E32D1397-E2ED-4765-B5E1-EFD1CF1215C5}"/>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8" name="Text Box 15">
          <a:extLst>
            <a:ext uri="{FF2B5EF4-FFF2-40B4-BE49-F238E27FC236}">
              <a16:creationId xmlns:a16="http://schemas.microsoft.com/office/drawing/2014/main" id="{FC95E972-3CB9-4033-92B7-AA4CDFB39A4C}"/>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9" name="Text Box 15">
          <a:extLst>
            <a:ext uri="{FF2B5EF4-FFF2-40B4-BE49-F238E27FC236}">
              <a16:creationId xmlns:a16="http://schemas.microsoft.com/office/drawing/2014/main" id="{FA91C430-7A7A-49DF-B160-29E81A88AABC}"/>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50" name="Text Box 15">
          <a:extLst>
            <a:ext uri="{FF2B5EF4-FFF2-40B4-BE49-F238E27FC236}">
              <a16:creationId xmlns:a16="http://schemas.microsoft.com/office/drawing/2014/main" id="{2E8A53F8-B4A2-445F-9779-91476F4C9DA3}"/>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51" name="Text Box 15">
          <a:extLst>
            <a:ext uri="{FF2B5EF4-FFF2-40B4-BE49-F238E27FC236}">
              <a16:creationId xmlns:a16="http://schemas.microsoft.com/office/drawing/2014/main" id="{AAC5128F-0B9A-49F0-B621-211767E40AAF}"/>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2" name="Text Box 15">
          <a:extLst>
            <a:ext uri="{FF2B5EF4-FFF2-40B4-BE49-F238E27FC236}">
              <a16:creationId xmlns:a16="http://schemas.microsoft.com/office/drawing/2014/main" id="{96903992-E5A5-4C18-9547-AFE225E98869}"/>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3" name="Text Box 15">
          <a:extLst>
            <a:ext uri="{FF2B5EF4-FFF2-40B4-BE49-F238E27FC236}">
              <a16:creationId xmlns:a16="http://schemas.microsoft.com/office/drawing/2014/main" id="{E3C6B81C-C5C8-4B23-9E43-DE0704D4D6D1}"/>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4" name="Text Box 15">
          <a:extLst>
            <a:ext uri="{FF2B5EF4-FFF2-40B4-BE49-F238E27FC236}">
              <a16:creationId xmlns:a16="http://schemas.microsoft.com/office/drawing/2014/main" id="{5A2A4A17-0F99-4331-AB01-475304B37538}"/>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5" name="Text Box 15">
          <a:extLst>
            <a:ext uri="{FF2B5EF4-FFF2-40B4-BE49-F238E27FC236}">
              <a16:creationId xmlns:a16="http://schemas.microsoft.com/office/drawing/2014/main" id="{330AECB5-A9C2-4154-A42C-8676314C8EB2}"/>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6" name="Text Box 15">
          <a:extLst>
            <a:ext uri="{FF2B5EF4-FFF2-40B4-BE49-F238E27FC236}">
              <a16:creationId xmlns:a16="http://schemas.microsoft.com/office/drawing/2014/main" id="{E3258E1A-B4B7-4DD8-B6CA-7EFB19FF2AC4}"/>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7" name="Text Box 15">
          <a:extLst>
            <a:ext uri="{FF2B5EF4-FFF2-40B4-BE49-F238E27FC236}">
              <a16:creationId xmlns:a16="http://schemas.microsoft.com/office/drawing/2014/main" id="{6E496024-AF68-48F6-AC43-6308C6BC9F6D}"/>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8" name="Text Box 15">
          <a:extLst>
            <a:ext uri="{FF2B5EF4-FFF2-40B4-BE49-F238E27FC236}">
              <a16:creationId xmlns:a16="http://schemas.microsoft.com/office/drawing/2014/main" id="{64BCF8F0-2B60-46F5-B706-11160D0AC537}"/>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9" name="Text Box 15">
          <a:extLst>
            <a:ext uri="{FF2B5EF4-FFF2-40B4-BE49-F238E27FC236}">
              <a16:creationId xmlns:a16="http://schemas.microsoft.com/office/drawing/2014/main" id="{D7F04541-A731-4F97-851C-504581E4FDE0}"/>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61691"/>
    <xdr:sp macro="" textlink="">
      <xdr:nvSpPr>
        <xdr:cNvPr id="4460" name="Text Box 15">
          <a:extLst>
            <a:ext uri="{FF2B5EF4-FFF2-40B4-BE49-F238E27FC236}">
              <a16:creationId xmlns:a16="http://schemas.microsoft.com/office/drawing/2014/main" id="{8F9D3B84-29CF-4950-9D77-BB194786F016}"/>
            </a:ext>
          </a:extLst>
        </xdr:cNvPr>
        <xdr:cNvSpPr txBox="1">
          <a:spLocks noChangeArrowheads="1"/>
        </xdr:cNvSpPr>
      </xdr:nvSpPr>
      <xdr:spPr bwMode="auto">
        <a:xfrm>
          <a:off x="4743450" y="510540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1" name="Text Box 15">
          <a:extLst>
            <a:ext uri="{FF2B5EF4-FFF2-40B4-BE49-F238E27FC236}">
              <a16:creationId xmlns:a16="http://schemas.microsoft.com/office/drawing/2014/main" id="{117121BF-E84C-4FC3-9D4E-5BB414F48A56}"/>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462" name="Text Box 15">
          <a:extLst>
            <a:ext uri="{FF2B5EF4-FFF2-40B4-BE49-F238E27FC236}">
              <a16:creationId xmlns:a16="http://schemas.microsoft.com/office/drawing/2014/main" id="{B8CE696B-8795-4934-8785-C68A9994110F}"/>
            </a:ext>
          </a:extLst>
        </xdr:cNvPr>
        <xdr:cNvSpPr txBox="1">
          <a:spLocks noChangeArrowheads="1"/>
        </xdr:cNvSpPr>
      </xdr:nvSpPr>
      <xdr:spPr bwMode="auto">
        <a:xfrm>
          <a:off x="4743450" y="51054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4463" name="Text Box 15">
          <a:extLst>
            <a:ext uri="{FF2B5EF4-FFF2-40B4-BE49-F238E27FC236}">
              <a16:creationId xmlns:a16="http://schemas.microsoft.com/office/drawing/2014/main" id="{42D79B65-06BF-4049-A412-E70F86E65B9E}"/>
            </a:ext>
          </a:extLst>
        </xdr:cNvPr>
        <xdr:cNvSpPr txBox="1">
          <a:spLocks noChangeArrowheads="1"/>
        </xdr:cNvSpPr>
      </xdr:nvSpPr>
      <xdr:spPr bwMode="auto">
        <a:xfrm>
          <a:off x="4743450" y="51054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4" name="Text Box 15">
          <a:extLst>
            <a:ext uri="{FF2B5EF4-FFF2-40B4-BE49-F238E27FC236}">
              <a16:creationId xmlns:a16="http://schemas.microsoft.com/office/drawing/2014/main" id="{8809437C-D171-45BB-90A8-A48BD7630124}"/>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465" name="Text Box 15">
          <a:extLst>
            <a:ext uri="{FF2B5EF4-FFF2-40B4-BE49-F238E27FC236}">
              <a16:creationId xmlns:a16="http://schemas.microsoft.com/office/drawing/2014/main" id="{A21230C0-CC87-4489-868D-35DFE0DE63E8}"/>
            </a:ext>
          </a:extLst>
        </xdr:cNvPr>
        <xdr:cNvSpPr txBox="1">
          <a:spLocks noChangeArrowheads="1"/>
        </xdr:cNvSpPr>
      </xdr:nvSpPr>
      <xdr:spPr bwMode="auto">
        <a:xfrm>
          <a:off x="4743450" y="51054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4466" name="Text Box 15">
          <a:extLst>
            <a:ext uri="{FF2B5EF4-FFF2-40B4-BE49-F238E27FC236}">
              <a16:creationId xmlns:a16="http://schemas.microsoft.com/office/drawing/2014/main" id="{0FE8711F-F6F2-42D9-AAAD-090B6BDE3F6F}"/>
            </a:ext>
          </a:extLst>
        </xdr:cNvPr>
        <xdr:cNvSpPr txBox="1">
          <a:spLocks noChangeArrowheads="1"/>
        </xdr:cNvSpPr>
      </xdr:nvSpPr>
      <xdr:spPr bwMode="auto">
        <a:xfrm>
          <a:off x="4743450" y="51054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7" name="Text Box 15">
          <a:extLst>
            <a:ext uri="{FF2B5EF4-FFF2-40B4-BE49-F238E27FC236}">
              <a16:creationId xmlns:a16="http://schemas.microsoft.com/office/drawing/2014/main" id="{384169BE-3C3A-4D4D-B24F-C724D22ECF5E}"/>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8" name="Text Box 15">
          <a:extLst>
            <a:ext uri="{FF2B5EF4-FFF2-40B4-BE49-F238E27FC236}">
              <a16:creationId xmlns:a16="http://schemas.microsoft.com/office/drawing/2014/main" id="{0E28A7BF-845E-4AC0-BE1B-E7AA5707A3B3}"/>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9" name="Text Box 15">
          <a:extLst>
            <a:ext uri="{FF2B5EF4-FFF2-40B4-BE49-F238E27FC236}">
              <a16:creationId xmlns:a16="http://schemas.microsoft.com/office/drawing/2014/main" id="{2AD972EC-EBB5-4345-B9F3-FF3809B8E9A7}"/>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0" name="Text Box 15">
          <a:extLst>
            <a:ext uri="{FF2B5EF4-FFF2-40B4-BE49-F238E27FC236}">
              <a16:creationId xmlns:a16="http://schemas.microsoft.com/office/drawing/2014/main" id="{B1EA83C7-27D9-4BAC-9EA1-45BB88937987}"/>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1" name="Text Box 15">
          <a:extLst>
            <a:ext uri="{FF2B5EF4-FFF2-40B4-BE49-F238E27FC236}">
              <a16:creationId xmlns:a16="http://schemas.microsoft.com/office/drawing/2014/main" id="{C8484319-4D50-4288-88D1-9A5320150CB7}"/>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2" name="Text Box 15">
          <a:extLst>
            <a:ext uri="{FF2B5EF4-FFF2-40B4-BE49-F238E27FC236}">
              <a16:creationId xmlns:a16="http://schemas.microsoft.com/office/drawing/2014/main" id="{A6460007-1032-4CAE-8E06-CBAC4EF06FC6}"/>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3" name="Text Box 15">
          <a:extLst>
            <a:ext uri="{FF2B5EF4-FFF2-40B4-BE49-F238E27FC236}">
              <a16:creationId xmlns:a16="http://schemas.microsoft.com/office/drawing/2014/main" id="{0C5AB413-67A1-42F9-9AF7-70F82E963E72}"/>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4" name="Text Box 15">
          <a:extLst>
            <a:ext uri="{FF2B5EF4-FFF2-40B4-BE49-F238E27FC236}">
              <a16:creationId xmlns:a16="http://schemas.microsoft.com/office/drawing/2014/main" id="{13DA966A-0EBE-45C6-B4C0-57604C548456}"/>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5" name="Text Box 15">
          <a:extLst>
            <a:ext uri="{FF2B5EF4-FFF2-40B4-BE49-F238E27FC236}">
              <a16:creationId xmlns:a16="http://schemas.microsoft.com/office/drawing/2014/main" id="{0CB3F16E-0F04-450B-8F5A-28D547037F01}"/>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61691"/>
    <xdr:sp macro="" textlink="">
      <xdr:nvSpPr>
        <xdr:cNvPr id="4476" name="Text Box 15">
          <a:extLst>
            <a:ext uri="{FF2B5EF4-FFF2-40B4-BE49-F238E27FC236}">
              <a16:creationId xmlns:a16="http://schemas.microsoft.com/office/drawing/2014/main" id="{9014C0DA-3A64-4E33-8B2B-109741B11449}"/>
            </a:ext>
          </a:extLst>
        </xdr:cNvPr>
        <xdr:cNvSpPr txBox="1">
          <a:spLocks noChangeArrowheads="1"/>
        </xdr:cNvSpPr>
      </xdr:nvSpPr>
      <xdr:spPr bwMode="auto">
        <a:xfrm>
          <a:off x="4743450" y="517969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77" name="Text Box 15">
          <a:extLst>
            <a:ext uri="{FF2B5EF4-FFF2-40B4-BE49-F238E27FC236}">
              <a16:creationId xmlns:a16="http://schemas.microsoft.com/office/drawing/2014/main" id="{2A219EDE-ABD6-4B11-9D61-3A59FC9625F3}"/>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78" name="Text Box 15">
          <a:extLst>
            <a:ext uri="{FF2B5EF4-FFF2-40B4-BE49-F238E27FC236}">
              <a16:creationId xmlns:a16="http://schemas.microsoft.com/office/drawing/2014/main" id="{894B636F-B8C6-4DCF-979F-53F3EDA6B035}"/>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8496"/>
    <xdr:sp macro="" textlink="">
      <xdr:nvSpPr>
        <xdr:cNvPr id="4479" name="Text Box 15">
          <a:extLst>
            <a:ext uri="{FF2B5EF4-FFF2-40B4-BE49-F238E27FC236}">
              <a16:creationId xmlns:a16="http://schemas.microsoft.com/office/drawing/2014/main" id="{0142D028-C778-4DEE-901E-84B387AC0FA3}"/>
            </a:ext>
          </a:extLst>
        </xdr:cNvPr>
        <xdr:cNvSpPr txBox="1">
          <a:spLocks noChangeArrowheads="1"/>
        </xdr:cNvSpPr>
      </xdr:nvSpPr>
      <xdr:spPr bwMode="auto">
        <a:xfrm>
          <a:off x="4743450" y="51796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0" name="Text Box 15">
          <a:extLst>
            <a:ext uri="{FF2B5EF4-FFF2-40B4-BE49-F238E27FC236}">
              <a16:creationId xmlns:a16="http://schemas.microsoft.com/office/drawing/2014/main" id="{F143F398-1A3C-4F4A-99F6-C64B77883CF7}"/>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81" name="Text Box 15">
          <a:extLst>
            <a:ext uri="{FF2B5EF4-FFF2-40B4-BE49-F238E27FC236}">
              <a16:creationId xmlns:a16="http://schemas.microsoft.com/office/drawing/2014/main" id="{C8D27F6C-0220-435C-B167-1F652E940A26}"/>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56743"/>
    <xdr:sp macro="" textlink="">
      <xdr:nvSpPr>
        <xdr:cNvPr id="4482" name="Text Box 15">
          <a:extLst>
            <a:ext uri="{FF2B5EF4-FFF2-40B4-BE49-F238E27FC236}">
              <a16:creationId xmlns:a16="http://schemas.microsoft.com/office/drawing/2014/main" id="{0A6E0E64-BB98-4286-A98A-E332D16D179C}"/>
            </a:ext>
          </a:extLst>
        </xdr:cNvPr>
        <xdr:cNvSpPr txBox="1">
          <a:spLocks noChangeArrowheads="1"/>
        </xdr:cNvSpPr>
      </xdr:nvSpPr>
      <xdr:spPr bwMode="auto">
        <a:xfrm>
          <a:off x="4743450" y="51796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3" name="Text Box 15">
          <a:extLst>
            <a:ext uri="{FF2B5EF4-FFF2-40B4-BE49-F238E27FC236}">
              <a16:creationId xmlns:a16="http://schemas.microsoft.com/office/drawing/2014/main" id="{0D1A3C48-10BA-450A-8E97-28B4A23387B8}"/>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84" name="Text Box 15">
          <a:extLst>
            <a:ext uri="{FF2B5EF4-FFF2-40B4-BE49-F238E27FC236}">
              <a16:creationId xmlns:a16="http://schemas.microsoft.com/office/drawing/2014/main" id="{5D58ACDD-E828-4D68-977A-16FB8CA0A162}"/>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5" name="Text Box 15">
          <a:extLst>
            <a:ext uri="{FF2B5EF4-FFF2-40B4-BE49-F238E27FC236}">
              <a16:creationId xmlns:a16="http://schemas.microsoft.com/office/drawing/2014/main" id="{55E8812B-FC6A-4CC0-9033-B13C87BB240D}"/>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6" name="Text Box 15">
          <a:extLst>
            <a:ext uri="{FF2B5EF4-FFF2-40B4-BE49-F238E27FC236}">
              <a16:creationId xmlns:a16="http://schemas.microsoft.com/office/drawing/2014/main" id="{5F12A6FA-C3F9-4BDA-BE45-8AB5E4F0F205}"/>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7" name="Text Box 15">
          <a:extLst>
            <a:ext uri="{FF2B5EF4-FFF2-40B4-BE49-F238E27FC236}">
              <a16:creationId xmlns:a16="http://schemas.microsoft.com/office/drawing/2014/main" id="{0E080774-A4CE-4AE8-A3EC-59944A021424}"/>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8" name="Text Box 15">
          <a:extLst>
            <a:ext uri="{FF2B5EF4-FFF2-40B4-BE49-F238E27FC236}">
              <a16:creationId xmlns:a16="http://schemas.microsoft.com/office/drawing/2014/main" id="{90B13595-656B-4008-93FB-8C36D113E137}"/>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9" name="Text Box 15">
          <a:extLst>
            <a:ext uri="{FF2B5EF4-FFF2-40B4-BE49-F238E27FC236}">
              <a16:creationId xmlns:a16="http://schemas.microsoft.com/office/drawing/2014/main" id="{32A317E2-3A5B-4EA8-91BC-81E7FB9083FF}"/>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0" name="Text Box 15">
          <a:extLst>
            <a:ext uri="{FF2B5EF4-FFF2-40B4-BE49-F238E27FC236}">
              <a16:creationId xmlns:a16="http://schemas.microsoft.com/office/drawing/2014/main" id="{E257E98D-1D93-4197-B2ED-3AC22E67BD0C}"/>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1" name="Text Box 15">
          <a:extLst>
            <a:ext uri="{FF2B5EF4-FFF2-40B4-BE49-F238E27FC236}">
              <a16:creationId xmlns:a16="http://schemas.microsoft.com/office/drawing/2014/main" id="{7BEC1092-0074-45B7-8A9E-0B10CDE3907F}"/>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2" name="Text Box 15">
          <a:extLst>
            <a:ext uri="{FF2B5EF4-FFF2-40B4-BE49-F238E27FC236}">
              <a16:creationId xmlns:a16="http://schemas.microsoft.com/office/drawing/2014/main" id="{CE72CDC2-9F4F-43F6-BBA8-F6EBB7A4C8C4}"/>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3" name="Text Box 15">
          <a:extLst>
            <a:ext uri="{FF2B5EF4-FFF2-40B4-BE49-F238E27FC236}">
              <a16:creationId xmlns:a16="http://schemas.microsoft.com/office/drawing/2014/main" id="{9392AE7A-7968-4759-9E8E-43DACB0C98D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4" name="Text Box 15">
          <a:extLst>
            <a:ext uri="{FF2B5EF4-FFF2-40B4-BE49-F238E27FC236}">
              <a16:creationId xmlns:a16="http://schemas.microsoft.com/office/drawing/2014/main" id="{5CA5D309-EBD9-4CB0-88BE-BAD05899CF2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5" name="Text Box 15">
          <a:extLst>
            <a:ext uri="{FF2B5EF4-FFF2-40B4-BE49-F238E27FC236}">
              <a16:creationId xmlns:a16="http://schemas.microsoft.com/office/drawing/2014/main" id="{BEA2963F-AA18-4B2A-A61D-F1D9C10B40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6" name="Text Box 15">
          <a:extLst>
            <a:ext uri="{FF2B5EF4-FFF2-40B4-BE49-F238E27FC236}">
              <a16:creationId xmlns:a16="http://schemas.microsoft.com/office/drawing/2014/main" id="{15C1F997-E072-472A-B5CB-28FAC2D21EA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7" name="Text Box 15">
          <a:extLst>
            <a:ext uri="{FF2B5EF4-FFF2-40B4-BE49-F238E27FC236}">
              <a16:creationId xmlns:a16="http://schemas.microsoft.com/office/drawing/2014/main" id="{F85F5B2C-F36A-43B7-8326-1766DFB136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8" name="Text Box 15">
          <a:extLst>
            <a:ext uri="{FF2B5EF4-FFF2-40B4-BE49-F238E27FC236}">
              <a16:creationId xmlns:a16="http://schemas.microsoft.com/office/drawing/2014/main" id="{16A4DDFC-549B-4FF3-95EC-D400F9D46E1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9" name="Text Box 15">
          <a:extLst>
            <a:ext uri="{FF2B5EF4-FFF2-40B4-BE49-F238E27FC236}">
              <a16:creationId xmlns:a16="http://schemas.microsoft.com/office/drawing/2014/main" id="{9B260E9D-9C4B-4311-9591-E77DBF61835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0" name="Text Box 15">
          <a:extLst>
            <a:ext uri="{FF2B5EF4-FFF2-40B4-BE49-F238E27FC236}">
              <a16:creationId xmlns:a16="http://schemas.microsoft.com/office/drawing/2014/main" id="{8A6D844A-1F17-42FF-A28F-C97A9DD5CFE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1" name="Text Box 15">
          <a:extLst>
            <a:ext uri="{FF2B5EF4-FFF2-40B4-BE49-F238E27FC236}">
              <a16:creationId xmlns:a16="http://schemas.microsoft.com/office/drawing/2014/main" id="{796771FC-34C0-4AF9-A1DA-9FE4ADF29C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2" name="Text Box 15">
          <a:extLst>
            <a:ext uri="{FF2B5EF4-FFF2-40B4-BE49-F238E27FC236}">
              <a16:creationId xmlns:a16="http://schemas.microsoft.com/office/drawing/2014/main" id="{B4A1BB02-3780-41C7-864C-FAF9C1BE42E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3" name="Text Box 15">
          <a:extLst>
            <a:ext uri="{FF2B5EF4-FFF2-40B4-BE49-F238E27FC236}">
              <a16:creationId xmlns:a16="http://schemas.microsoft.com/office/drawing/2014/main" id="{AE6EDF37-3983-4715-ABC1-B7D91D26E28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504" name="Text Box 15">
          <a:extLst>
            <a:ext uri="{FF2B5EF4-FFF2-40B4-BE49-F238E27FC236}">
              <a16:creationId xmlns:a16="http://schemas.microsoft.com/office/drawing/2014/main" id="{23BE94A0-1D59-4239-8DC5-2B94D38815FD}"/>
            </a:ext>
          </a:extLst>
        </xdr:cNvPr>
        <xdr:cNvSpPr txBox="1">
          <a:spLocks noChangeArrowheads="1"/>
        </xdr:cNvSpPr>
      </xdr:nvSpPr>
      <xdr:spPr bwMode="auto">
        <a:xfrm>
          <a:off x="4743450" y="19850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05" name="Text Box 15">
          <a:extLst>
            <a:ext uri="{FF2B5EF4-FFF2-40B4-BE49-F238E27FC236}">
              <a16:creationId xmlns:a16="http://schemas.microsoft.com/office/drawing/2014/main" id="{264E6DF6-262F-430E-8500-69202096EC6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06" name="Text Box 15">
          <a:extLst>
            <a:ext uri="{FF2B5EF4-FFF2-40B4-BE49-F238E27FC236}">
              <a16:creationId xmlns:a16="http://schemas.microsoft.com/office/drawing/2014/main" id="{8835DE40-C309-4E46-9FAD-D24F25F9EFAC}"/>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507" name="Text Box 15">
          <a:extLst>
            <a:ext uri="{FF2B5EF4-FFF2-40B4-BE49-F238E27FC236}">
              <a16:creationId xmlns:a16="http://schemas.microsoft.com/office/drawing/2014/main" id="{3A1A8C4B-CB9A-4FA7-89B4-2F5B05123A21}"/>
            </a:ext>
          </a:extLst>
        </xdr:cNvPr>
        <xdr:cNvSpPr txBox="1">
          <a:spLocks noChangeArrowheads="1"/>
        </xdr:cNvSpPr>
      </xdr:nvSpPr>
      <xdr:spPr bwMode="auto">
        <a:xfrm>
          <a:off x="4743450" y="19850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08" name="Text Box 15">
          <a:extLst>
            <a:ext uri="{FF2B5EF4-FFF2-40B4-BE49-F238E27FC236}">
              <a16:creationId xmlns:a16="http://schemas.microsoft.com/office/drawing/2014/main" id="{341ADAB2-33C1-4D4C-B889-E9137CF61EFB}"/>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09" name="Text Box 15">
          <a:extLst>
            <a:ext uri="{FF2B5EF4-FFF2-40B4-BE49-F238E27FC236}">
              <a16:creationId xmlns:a16="http://schemas.microsoft.com/office/drawing/2014/main" id="{4F4DE1A8-15C2-451D-9F1E-41B722550229}"/>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4510" name="Text Box 15">
          <a:extLst>
            <a:ext uri="{FF2B5EF4-FFF2-40B4-BE49-F238E27FC236}">
              <a16:creationId xmlns:a16="http://schemas.microsoft.com/office/drawing/2014/main" id="{BC9D0C14-E80D-4EC8-A1F0-D63E4C8E2445}"/>
            </a:ext>
          </a:extLst>
        </xdr:cNvPr>
        <xdr:cNvSpPr txBox="1">
          <a:spLocks noChangeArrowheads="1"/>
        </xdr:cNvSpPr>
      </xdr:nvSpPr>
      <xdr:spPr bwMode="auto">
        <a:xfrm>
          <a:off x="4743450" y="19850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1" name="Text Box 15">
          <a:extLst>
            <a:ext uri="{FF2B5EF4-FFF2-40B4-BE49-F238E27FC236}">
              <a16:creationId xmlns:a16="http://schemas.microsoft.com/office/drawing/2014/main" id="{4BEA5BB1-F9E6-44D5-9D61-6C95B7C8411B}"/>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12" name="Text Box 15">
          <a:extLst>
            <a:ext uri="{FF2B5EF4-FFF2-40B4-BE49-F238E27FC236}">
              <a16:creationId xmlns:a16="http://schemas.microsoft.com/office/drawing/2014/main" id="{3760424E-9597-40BB-B464-6F6D32B2C3AC}"/>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3" name="Text Box 15">
          <a:extLst>
            <a:ext uri="{FF2B5EF4-FFF2-40B4-BE49-F238E27FC236}">
              <a16:creationId xmlns:a16="http://schemas.microsoft.com/office/drawing/2014/main" id="{2F09A547-F8B0-4B86-A776-9FD2384A4893}"/>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4" name="Text Box 15">
          <a:extLst>
            <a:ext uri="{FF2B5EF4-FFF2-40B4-BE49-F238E27FC236}">
              <a16:creationId xmlns:a16="http://schemas.microsoft.com/office/drawing/2014/main" id="{E0A4FE38-E8DD-42F7-8985-FD486C04108F}"/>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5" name="Text Box 15">
          <a:extLst>
            <a:ext uri="{FF2B5EF4-FFF2-40B4-BE49-F238E27FC236}">
              <a16:creationId xmlns:a16="http://schemas.microsoft.com/office/drawing/2014/main" id="{91EDB080-543B-441C-97BB-532FE7486EDE}"/>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6" name="Text Box 15">
          <a:extLst>
            <a:ext uri="{FF2B5EF4-FFF2-40B4-BE49-F238E27FC236}">
              <a16:creationId xmlns:a16="http://schemas.microsoft.com/office/drawing/2014/main" id="{8D983119-8366-4A7F-8055-61F0BE4BCF9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7" name="Text Box 15">
          <a:extLst>
            <a:ext uri="{FF2B5EF4-FFF2-40B4-BE49-F238E27FC236}">
              <a16:creationId xmlns:a16="http://schemas.microsoft.com/office/drawing/2014/main" id="{BB3C6C16-1F38-4C33-A900-3194A83E7DFD}"/>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8" name="Text Box 15">
          <a:extLst>
            <a:ext uri="{FF2B5EF4-FFF2-40B4-BE49-F238E27FC236}">
              <a16:creationId xmlns:a16="http://schemas.microsoft.com/office/drawing/2014/main" id="{CAFCC0DE-BEF5-49FA-9284-3689EBD08048}"/>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9" name="Text Box 15">
          <a:extLst>
            <a:ext uri="{FF2B5EF4-FFF2-40B4-BE49-F238E27FC236}">
              <a16:creationId xmlns:a16="http://schemas.microsoft.com/office/drawing/2014/main" id="{50FB78A2-D691-412A-8A66-04A2BE267634}"/>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0" name="Text Box 15">
          <a:extLst>
            <a:ext uri="{FF2B5EF4-FFF2-40B4-BE49-F238E27FC236}">
              <a16:creationId xmlns:a16="http://schemas.microsoft.com/office/drawing/2014/main" id="{EB599985-F5BF-4366-AA26-A8C014AF2007}"/>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1" name="Text Box 15">
          <a:extLst>
            <a:ext uri="{FF2B5EF4-FFF2-40B4-BE49-F238E27FC236}">
              <a16:creationId xmlns:a16="http://schemas.microsoft.com/office/drawing/2014/main" id="{6A06856B-BF13-4DB5-ACEB-1D8940DFF081}"/>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2" name="Text Box 15">
          <a:extLst>
            <a:ext uri="{FF2B5EF4-FFF2-40B4-BE49-F238E27FC236}">
              <a16:creationId xmlns:a16="http://schemas.microsoft.com/office/drawing/2014/main" id="{DBEBEC60-F018-4356-B582-47FDA6FABECE}"/>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3" name="Text Box 15">
          <a:extLst>
            <a:ext uri="{FF2B5EF4-FFF2-40B4-BE49-F238E27FC236}">
              <a16:creationId xmlns:a16="http://schemas.microsoft.com/office/drawing/2014/main" id="{7A5B8C07-6D36-4810-BDAA-CF96A58F9C3D}"/>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4" name="Text Box 15">
          <a:extLst>
            <a:ext uri="{FF2B5EF4-FFF2-40B4-BE49-F238E27FC236}">
              <a16:creationId xmlns:a16="http://schemas.microsoft.com/office/drawing/2014/main" id="{04C405F1-2CEC-4E84-821B-010B374D5F78}"/>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5" name="Text Box 15">
          <a:extLst>
            <a:ext uri="{FF2B5EF4-FFF2-40B4-BE49-F238E27FC236}">
              <a16:creationId xmlns:a16="http://schemas.microsoft.com/office/drawing/2014/main" id="{17A94DA9-E76E-479F-9E6C-536CB722D3BA}"/>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6" name="Text Box 15">
          <a:extLst>
            <a:ext uri="{FF2B5EF4-FFF2-40B4-BE49-F238E27FC236}">
              <a16:creationId xmlns:a16="http://schemas.microsoft.com/office/drawing/2014/main" id="{7E7B001F-B485-4AE7-B64F-93589E2BFCEA}"/>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7" name="Text Box 15">
          <a:extLst>
            <a:ext uri="{FF2B5EF4-FFF2-40B4-BE49-F238E27FC236}">
              <a16:creationId xmlns:a16="http://schemas.microsoft.com/office/drawing/2014/main" id="{F85EE9E3-683A-4B77-860E-AFF3408F668E}"/>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8" name="Text Box 15">
          <a:extLst>
            <a:ext uri="{FF2B5EF4-FFF2-40B4-BE49-F238E27FC236}">
              <a16:creationId xmlns:a16="http://schemas.microsoft.com/office/drawing/2014/main" id="{89E9019A-E08D-43B8-B27F-ECC3B1399CF4}"/>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9" name="Text Box 15">
          <a:extLst>
            <a:ext uri="{FF2B5EF4-FFF2-40B4-BE49-F238E27FC236}">
              <a16:creationId xmlns:a16="http://schemas.microsoft.com/office/drawing/2014/main" id="{9F97BABF-1B52-4A2F-ABAF-19CED3F24083}"/>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0" name="Text Box 15">
          <a:extLst>
            <a:ext uri="{FF2B5EF4-FFF2-40B4-BE49-F238E27FC236}">
              <a16:creationId xmlns:a16="http://schemas.microsoft.com/office/drawing/2014/main" id="{65D0776B-4544-4573-A566-C91B1915B3F9}"/>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1" name="Text Box 15">
          <a:extLst>
            <a:ext uri="{FF2B5EF4-FFF2-40B4-BE49-F238E27FC236}">
              <a16:creationId xmlns:a16="http://schemas.microsoft.com/office/drawing/2014/main" id="{02F59F20-F560-4C57-BF40-23E6A0223204}"/>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2" name="Text Box 15">
          <a:extLst>
            <a:ext uri="{FF2B5EF4-FFF2-40B4-BE49-F238E27FC236}">
              <a16:creationId xmlns:a16="http://schemas.microsoft.com/office/drawing/2014/main" id="{D32D8C3B-17C4-4B54-978B-A1227330D73C}"/>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3" name="Text Box 15">
          <a:extLst>
            <a:ext uri="{FF2B5EF4-FFF2-40B4-BE49-F238E27FC236}">
              <a16:creationId xmlns:a16="http://schemas.microsoft.com/office/drawing/2014/main" id="{868D4F31-9772-471C-B88C-60AAECBBD587}"/>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534" name="Text Box 15">
          <a:extLst>
            <a:ext uri="{FF2B5EF4-FFF2-40B4-BE49-F238E27FC236}">
              <a16:creationId xmlns:a16="http://schemas.microsoft.com/office/drawing/2014/main" id="{ADF782FA-2E27-498B-BC38-B80CD32586BC}"/>
            </a:ext>
          </a:extLst>
        </xdr:cNvPr>
        <xdr:cNvSpPr txBox="1">
          <a:spLocks noChangeArrowheads="1"/>
        </xdr:cNvSpPr>
      </xdr:nvSpPr>
      <xdr:spPr bwMode="auto">
        <a:xfrm>
          <a:off x="4743450" y="20593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35" name="Text Box 15">
          <a:extLst>
            <a:ext uri="{FF2B5EF4-FFF2-40B4-BE49-F238E27FC236}">
              <a16:creationId xmlns:a16="http://schemas.microsoft.com/office/drawing/2014/main" id="{EB7DCC78-FF03-4A7D-9BDF-15098BC862FA}"/>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36" name="Text Box 15">
          <a:extLst>
            <a:ext uri="{FF2B5EF4-FFF2-40B4-BE49-F238E27FC236}">
              <a16:creationId xmlns:a16="http://schemas.microsoft.com/office/drawing/2014/main" id="{5B37CB9F-200F-408A-A1F8-E4325C86F340}"/>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537" name="Text Box 15">
          <a:extLst>
            <a:ext uri="{FF2B5EF4-FFF2-40B4-BE49-F238E27FC236}">
              <a16:creationId xmlns:a16="http://schemas.microsoft.com/office/drawing/2014/main" id="{0395E9AE-02E0-48F8-95EA-A1A96792BB90}"/>
            </a:ext>
          </a:extLst>
        </xdr:cNvPr>
        <xdr:cNvSpPr txBox="1">
          <a:spLocks noChangeArrowheads="1"/>
        </xdr:cNvSpPr>
      </xdr:nvSpPr>
      <xdr:spPr bwMode="auto">
        <a:xfrm>
          <a:off x="4743450" y="20593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38" name="Text Box 15">
          <a:extLst>
            <a:ext uri="{FF2B5EF4-FFF2-40B4-BE49-F238E27FC236}">
              <a16:creationId xmlns:a16="http://schemas.microsoft.com/office/drawing/2014/main" id="{F037D9AC-9BF3-4370-8DBD-38C7821C9FEE}"/>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39" name="Text Box 15">
          <a:extLst>
            <a:ext uri="{FF2B5EF4-FFF2-40B4-BE49-F238E27FC236}">
              <a16:creationId xmlns:a16="http://schemas.microsoft.com/office/drawing/2014/main" id="{DB5A290F-EF7F-43A6-9DE2-5C35B0BADC9A}"/>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56743"/>
    <xdr:sp macro="" textlink="">
      <xdr:nvSpPr>
        <xdr:cNvPr id="4540" name="Text Box 15">
          <a:extLst>
            <a:ext uri="{FF2B5EF4-FFF2-40B4-BE49-F238E27FC236}">
              <a16:creationId xmlns:a16="http://schemas.microsoft.com/office/drawing/2014/main" id="{8F46E14C-ABA5-4392-A128-2D647E044039}"/>
            </a:ext>
          </a:extLst>
        </xdr:cNvPr>
        <xdr:cNvSpPr txBox="1">
          <a:spLocks noChangeArrowheads="1"/>
        </xdr:cNvSpPr>
      </xdr:nvSpPr>
      <xdr:spPr bwMode="auto">
        <a:xfrm>
          <a:off x="4743450" y="20593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1" name="Text Box 15">
          <a:extLst>
            <a:ext uri="{FF2B5EF4-FFF2-40B4-BE49-F238E27FC236}">
              <a16:creationId xmlns:a16="http://schemas.microsoft.com/office/drawing/2014/main" id="{D9EFF57F-E222-483B-BCE0-23BECE68FC74}"/>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42" name="Text Box 15">
          <a:extLst>
            <a:ext uri="{FF2B5EF4-FFF2-40B4-BE49-F238E27FC236}">
              <a16:creationId xmlns:a16="http://schemas.microsoft.com/office/drawing/2014/main" id="{93B983E7-456E-4A45-89A9-1B309CE4CB96}"/>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3" name="Text Box 15">
          <a:extLst>
            <a:ext uri="{FF2B5EF4-FFF2-40B4-BE49-F238E27FC236}">
              <a16:creationId xmlns:a16="http://schemas.microsoft.com/office/drawing/2014/main" id="{BE162B6D-68C2-4A9B-8831-92F6155AE57C}"/>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4" name="Text Box 15">
          <a:extLst>
            <a:ext uri="{FF2B5EF4-FFF2-40B4-BE49-F238E27FC236}">
              <a16:creationId xmlns:a16="http://schemas.microsoft.com/office/drawing/2014/main" id="{91EA3CF2-1430-4714-A72A-9DA58F4CE1CE}"/>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5" name="Text Box 15">
          <a:extLst>
            <a:ext uri="{FF2B5EF4-FFF2-40B4-BE49-F238E27FC236}">
              <a16:creationId xmlns:a16="http://schemas.microsoft.com/office/drawing/2014/main" id="{60BCC337-9DC7-4BC2-9B59-2B422F2A3E0F}"/>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6" name="Text Box 15">
          <a:extLst>
            <a:ext uri="{FF2B5EF4-FFF2-40B4-BE49-F238E27FC236}">
              <a16:creationId xmlns:a16="http://schemas.microsoft.com/office/drawing/2014/main" id="{279E891A-A5E1-4F15-B9DF-DEDE5E29E122}"/>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7" name="Text Box 15">
          <a:extLst>
            <a:ext uri="{FF2B5EF4-FFF2-40B4-BE49-F238E27FC236}">
              <a16:creationId xmlns:a16="http://schemas.microsoft.com/office/drawing/2014/main" id="{C6C71BC0-3315-4CEB-81E7-D5E7341BAC39}"/>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8" name="Text Box 15">
          <a:extLst>
            <a:ext uri="{FF2B5EF4-FFF2-40B4-BE49-F238E27FC236}">
              <a16:creationId xmlns:a16="http://schemas.microsoft.com/office/drawing/2014/main" id="{56DB84C7-53B3-4390-8766-586F5CB7CEF4}"/>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9" name="Text Box 15">
          <a:extLst>
            <a:ext uri="{FF2B5EF4-FFF2-40B4-BE49-F238E27FC236}">
              <a16:creationId xmlns:a16="http://schemas.microsoft.com/office/drawing/2014/main" id="{97D397AD-7AF5-4087-86D8-E7B5D895F645}"/>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0" name="Text Box 15">
          <a:extLst>
            <a:ext uri="{FF2B5EF4-FFF2-40B4-BE49-F238E27FC236}">
              <a16:creationId xmlns:a16="http://schemas.microsoft.com/office/drawing/2014/main" id="{8AD86B99-32FC-4BAF-A31B-020B90F7DBCB}"/>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1" name="Text Box 15">
          <a:extLst>
            <a:ext uri="{FF2B5EF4-FFF2-40B4-BE49-F238E27FC236}">
              <a16:creationId xmlns:a16="http://schemas.microsoft.com/office/drawing/2014/main" id="{CC093BB3-E72B-49EE-A3CE-B617808EF1E6}"/>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2" name="Text Box 15">
          <a:extLst>
            <a:ext uri="{FF2B5EF4-FFF2-40B4-BE49-F238E27FC236}">
              <a16:creationId xmlns:a16="http://schemas.microsoft.com/office/drawing/2014/main" id="{B64B8351-177C-4A58-9A3A-748C3F8D17E1}"/>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3" name="Text Box 15">
          <a:extLst>
            <a:ext uri="{FF2B5EF4-FFF2-40B4-BE49-F238E27FC236}">
              <a16:creationId xmlns:a16="http://schemas.microsoft.com/office/drawing/2014/main" id="{6DF10E1D-7740-43EE-A967-73DE60801644}"/>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4" name="Text Box 15">
          <a:extLst>
            <a:ext uri="{FF2B5EF4-FFF2-40B4-BE49-F238E27FC236}">
              <a16:creationId xmlns:a16="http://schemas.microsoft.com/office/drawing/2014/main" id="{5F1B0017-7C62-43CF-8CF1-6AC63D87841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5" name="Text Box 15">
          <a:extLst>
            <a:ext uri="{FF2B5EF4-FFF2-40B4-BE49-F238E27FC236}">
              <a16:creationId xmlns:a16="http://schemas.microsoft.com/office/drawing/2014/main" id="{DA4B94BE-E2C2-4118-8B38-CCC1F40291EB}"/>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6" name="Text Box 15">
          <a:extLst>
            <a:ext uri="{FF2B5EF4-FFF2-40B4-BE49-F238E27FC236}">
              <a16:creationId xmlns:a16="http://schemas.microsoft.com/office/drawing/2014/main" id="{553C7CE1-ECE0-4F01-923A-5D2C5C4C1657}"/>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7" name="Text Box 15">
          <a:extLst>
            <a:ext uri="{FF2B5EF4-FFF2-40B4-BE49-F238E27FC236}">
              <a16:creationId xmlns:a16="http://schemas.microsoft.com/office/drawing/2014/main" id="{D41F606E-3A3B-42B5-8345-BF610243A6BD}"/>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8" name="Text Box 15">
          <a:extLst>
            <a:ext uri="{FF2B5EF4-FFF2-40B4-BE49-F238E27FC236}">
              <a16:creationId xmlns:a16="http://schemas.microsoft.com/office/drawing/2014/main" id="{F775C643-EDB1-4011-942B-A9F6A1E85133}"/>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9" name="Text Box 15">
          <a:extLst>
            <a:ext uri="{FF2B5EF4-FFF2-40B4-BE49-F238E27FC236}">
              <a16:creationId xmlns:a16="http://schemas.microsoft.com/office/drawing/2014/main" id="{59D0428D-08B4-4AD2-8746-9C19AE75ED8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0" name="Text Box 15">
          <a:extLst>
            <a:ext uri="{FF2B5EF4-FFF2-40B4-BE49-F238E27FC236}">
              <a16:creationId xmlns:a16="http://schemas.microsoft.com/office/drawing/2014/main" id="{6B3FFF53-DDD3-4235-B5B7-656865A6A68E}"/>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1" name="Text Box 15">
          <a:extLst>
            <a:ext uri="{FF2B5EF4-FFF2-40B4-BE49-F238E27FC236}">
              <a16:creationId xmlns:a16="http://schemas.microsoft.com/office/drawing/2014/main" id="{36167FAD-0190-400F-B45C-05983F3604A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2" name="Text Box 15">
          <a:extLst>
            <a:ext uri="{FF2B5EF4-FFF2-40B4-BE49-F238E27FC236}">
              <a16:creationId xmlns:a16="http://schemas.microsoft.com/office/drawing/2014/main" id="{B99B4AA4-37BA-4D40-B2A1-4B7B0ADB136C}"/>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3" name="Text Box 15">
          <a:extLst>
            <a:ext uri="{FF2B5EF4-FFF2-40B4-BE49-F238E27FC236}">
              <a16:creationId xmlns:a16="http://schemas.microsoft.com/office/drawing/2014/main" id="{974B88BA-7C50-4BD1-A298-E47FFF0F95D8}"/>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4" name="Text Box 15">
          <a:extLst>
            <a:ext uri="{FF2B5EF4-FFF2-40B4-BE49-F238E27FC236}">
              <a16:creationId xmlns:a16="http://schemas.microsoft.com/office/drawing/2014/main" id="{7BF6146C-2753-43FC-AEB0-2358645B5737}"/>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5" name="Text Box 15">
          <a:extLst>
            <a:ext uri="{FF2B5EF4-FFF2-40B4-BE49-F238E27FC236}">
              <a16:creationId xmlns:a16="http://schemas.microsoft.com/office/drawing/2014/main" id="{EC9A3B65-3B24-418B-8922-B4D14D2B2F82}"/>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6" name="Text Box 15">
          <a:extLst>
            <a:ext uri="{FF2B5EF4-FFF2-40B4-BE49-F238E27FC236}">
              <a16:creationId xmlns:a16="http://schemas.microsoft.com/office/drawing/2014/main" id="{4A27E797-F5DF-4210-B9F0-2BC755C747F9}"/>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7" name="Text Box 15">
          <a:extLst>
            <a:ext uri="{FF2B5EF4-FFF2-40B4-BE49-F238E27FC236}">
              <a16:creationId xmlns:a16="http://schemas.microsoft.com/office/drawing/2014/main" id="{F6509F4D-9DE1-4154-A690-F78E20025569}"/>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8" name="Text Box 15">
          <a:extLst>
            <a:ext uri="{FF2B5EF4-FFF2-40B4-BE49-F238E27FC236}">
              <a16:creationId xmlns:a16="http://schemas.microsoft.com/office/drawing/2014/main" id="{CAE709D1-6BB8-4CF8-9E13-454F2B602926}"/>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9" name="Text Box 15">
          <a:extLst>
            <a:ext uri="{FF2B5EF4-FFF2-40B4-BE49-F238E27FC236}">
              <a16:creationId xmlns:a16="http://schemas.microsoft.com/office/drawing/2014/main" id="{7A2F7B59-A1D8-4A9F-923B-4D3561D9FBC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0" name="Text Box 15">
          <a:extLst>
            <a:ext uri="{FF2B5EF4-FFF2-40B4-BE49-F238E27FC236}">
              <a16:creationId xmlns:a16="http://schemas.microsoft.com/office/drawing/2014/main" id="{68634A70-3B24-482E-92F7-A710B690DAA9}"/>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1" name="Text Box 15">
          <a:extLst>
            <a:ext uri="{FF2B5EF4-FFF2-40B4-BE49-F238E27FC236}">
              <a16:creationId xmlns:a16="http://schemas.microsoft.com/office/drawing/2014/main" id="{125B7664-8879-415C-BE51-7820456ED90B}"/>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2" name="Text Box 15">
          <a:extLst>
            <a:ext uri="{FF2B5EF4-FFF2-40B4-BE49-F238E27FC236}">
              <a16:creationId xmlns:a16="http://schemas.microsoft.com/office/drawing/2014/main" id="{9615DF8D-820A-4AEC-9C28-D0EF9380FFD6}"/>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3" name="Text Box 15">
          <a:extLst>
            <a:ext uri="{FF2B5EF4-FFF2-40B4-BE49-F238E27FC236}">
              <a16:creationId xmlns:a16="http://schemas.microsoft.com/office/drawing/2014/main" id="{D2DB0C93-16E3-4666-8A3A-2F44749DC0AB}"/>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4" name="Text Box 15">
          <a:extLst>
            <a:ext uri="{FF2B5EF4-FFF2-40B4-BE49-F238E27FC236}">
              <a16:creationId xmlns:a16="http://schemas.microsoft.com/office/drawing/2014/main" id="{83CD50EF-DFCE-4155-914A-773611129EA3}"/>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5" name="Text Box 15">
          <a:extLst>
            <a:ext uri="{FF2B5EF4-FFF2-40B4-BE49-F238E27FC236}">
              <a16:creationId xmlns:a16="http://schemas.microsoft.com/office/drawing/2014/main" id="{317ED214-CBA0-4046-8CF0-7678850E3375}"/>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6" name="Text Box 15">
          <a:extLst>
            <a:ext uri="{FF2B5EF4-FFF2-40B4-BE49-F238E27FC236}">
              <a16:creationId xmlns:a16="http://schemas.microsoft.com/office/drawing/2014/main" id="{F22A9BAA-D69C-46A0-A45D-3E5840D4F78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7" name="Text Box 15">
          <a:extLst>
            <a:ext uri="{FF2B5EF4-FFF2-40B4-BE49-F238E27FC236}">
              <a16:creationId xmlns:a16="http://schemas.microsoft.com/office/drawing/2014/main" id="{159D747E-5814-47E4-A293-29AB675A7BA5}"/>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8" name="Text Box 15">
          <a:extLst>
            <a:ext uri="{FF2B5EF4-FFF2-40B4-BE49-F238E27FC236}">
              <a16:creationId xmlns:a16="http://schemas.microsoft.com/office/drawing/2014/main" id="{FAA486AD-FBC0-4693-8D67-6D806253D55D}"/>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9" name="Text Box 15">
          <a:extLst>
            <a:ext uri="{FF2B5EF4-FFF2-40B4-BE49-F238E27FC236}">
              <a16:creationId xmlns:a16="http://schemas.microsoft.com/office/drawing/2014/main" id="{F9AF5AC4-D0EF-4094-BDA7-C73A3644544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0" name="Text Box 15">
          <a:extLst>
            <a:ext uri="{FF2B5EF4-FFF2-40B4-BE49-F238E27FC236}">
              <a16:creationId xmlns:a16="http://schemas.microsoft.com/office/drawing/2014/main" id="{E7936CB0-C7B2-4828-B011-050C3B4D9391}"/>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1" name="Text Box 15">
          <a:extLst>
            <a:ext uri="{FF2B5EF4-FFF2-40B4-BE49-F238E27FC236}">
              <a16:creationId xmlns:a16="http://schemas.microsoft.com/office/drawing/2014/main" id="{84707048-02EC-41ED-8F8A-72AFD11AE9AC}"/>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2" name="Text Box 15">
          <a:extLst>
            <a:ext uri="{FF2B5EF4-FFF2-40B4-BE49-F238E27FC236}">
              <a16:creationId xmlns:a16="http://schemas.microsoft.com/office/drawing/2014/main" id="{C27C47DA-BEE7-43D8-A6F7-15190EF768F6}"/>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3" name="Text Box 15">
          <a:extLst>
            <a:ext uri="{FF2B5EF4-FFF2-40B4-BE49-F238E27FC236}">
              <a16:creationId xmlns:a16="http://schemas.microsoft.com/office/drawing/2014/main" id="{6BADA422-8AA0-41BB-BDA5-7B530BC4F672}"/>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4" name="Text Box 15">
          <a:extLst>
            <a:ext uri="{FF2B5EF4-FFF2-40B4-BE49-F238E27FC236}">
              <a16:creationId xmlns:a16="http://schemas.microsoft.com/office/drawing/2014/main" id="{53BD8537-1F28-4C67-B099-97DFA9B4AFD8}"/>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5" name="Text Box 15">
          <a:extLst>
            <a:ext uri="{FF2B5EF4-FFF2-40B4-BE49-F238E27FC236}">
              <a16:creationId xmlns:a16="http://schemas.microsoft.com/office/drawing/2014/main" id="{8D441BF6-A5C8-4F94-8C08-87029DB0DDD4}"/>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6" name="Text Box 15">
          <a:extLst>
            <a:ext uri="{FF2B5EF4-FFF2-40B4-BE49-F238E27FC236}">
              <a16:creationId xmlns:a16="http://schemas.microsoft.com/office/drawing/2014/main" id="{FCE1F7DF-0C97-429D-AD5B-429A8DF6731C}"/>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7" name="Text Box 15">
          <a:extLst>
            <a:ext uri="{FF2B5EF4-FFF2-40B4-BE49-F238E27FC236}">
              <a16:creationId xmlns:a16="http://schemas.microsoft.com/office/drawing/2014/main" id="{57321193-6E8F-4228-8398-56877D273727}"/>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25</xdr:col>
      <xdr:colOff>0</xdr:colOff>
      <xdr:row>26</xdr:row>
      <xdr:rowOff>128588</xdr:rowOff>
    </xdr:from>
    <xdr:to>
      <xdr:col>25</xdr:col>
      <xdr:colOff>0</xdr:colOff>
      <xdr:row>29</xdr:row>
      <xdr:rowOff>0</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20431918" y="5360988"/>
          <a:ext cx="7516517" cy="7110992"/>
        </a:xfrm>
        <a:prstGeom prst="rect">
          <a:avLst/>
        </a:prstGeom>
      </xdr:spPr>
    </xdr:pic>
    <xdr:clientData/>
  </xdr:twoCellAnchor>
  <xdr:twoCellAnchor editAs="oneCell">
    <xdr:from>
      <xdr:col>25</xdr:col>
      <xdr:colOff>0</xdr:colOff>
      <xdr:row>28</xdr:row>
      <xdr:rowOff>0</xdr:rowOff>
    </xdr:from>
    <xdr:to>
      <xdr:col>25</xdr:col>
      <xdr:colOff>0</xdr:colOff>
      <xdr:row>29</xdr:row>
      <xdr:rowOff>0</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rotWithShape="1">
        <a:blip xmlns:r="http://schemas.openxmlformats.org/officeDocument/2006/relationships" r:embed="rId2"/>
        <a:srcRect l="6425" t="17904" r="5370" b="16965"/>
        <a:stretch/>
      </xdr:blipFill>
      <xdr:spPr>
        <a:xfrm>
          <a:off x="25768300" y="5549900"/>
          <a:ext cx="16163927" cy="638723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romulo%20mu&#241;oz/Downloads/MAPA%20DE%20RIESGOS.%20BIENES%20Y%20SERVICIOS%20VI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BENAVIDES%20SALAS/Dropbox/VICTOR%20BENAVIDES/GOBERNACION%202018/PRODUCTOS/F-ES-05%20MAPA%20DE%20RIESGOS%20V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CONTROL DE CAMBIOS"/>
      <sheetName val="GLOSARIO DAFP RIESGOS"/>
      <sheetName val="FACTORES CRITICOS DEL RIESGO"/>
      <sheetName val="CONTEXTO E IDENTIFICACIÓN"/>
      <sheetName val="PROBABILIDAD"/>
      <sheetName val="IMPACTO RIESGOS CORRUPCION"/>
      <sheetName val="IMPACTO"/>
      <sheetName val="ANALISIS R. INHERENTE"/>
      <sheetName val="VALORACIÓN DEL CONTROL"/>
      <sheetName val="MAPA DE RIESGOS"/>
      <sheetName val="ANALISIS R. RESIDUAL"/>
      <sheetName val="RIESGO DEL PROCESO"/>
      <sheetName val="LISTAS FORMULAS"/>
    </sheetNames>
    <sheetDataSet>
      <sheetData sheetId="0" refreshError="1"/>
      <sheetData sheetId="1" refreshError="1"/>
      <sheetData sheetId="2" refreshError="1"/>
      <sheetData sheetId="3" refreshError="1"/>
      <sheetData sheetId="4"/>
      <sheetData sheetId="5"/>
      <sheetData sheetId="6" refreshError="1"/>
      <sheetData sheetId="7"/>
      <sheetData sheetId="8" refreshError="1"/>
      <sheetData sheetId="9" refreshError="1"/>
      <sheetData sheetId="10"/>
      <sheetData sheetId="11" refreshError="1"/>
      <sheetData sheetId="12" refreshError="1"/>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DE CAMBIOS"/>
      <sheetName val="CONTEXTO E IDENTIFICACIÓN"/>
      <sheetName val="ANALISIS"/>
      <sheetName val="VALORACIÓN DEL RIESGO"/>
      <sheetName val="MAPA DE RIESGOS"/>
      <sheetName val="DEFINICIONES "/>
    </sheetNames>
    <sheetDataSet>
      <sheetData sheetId="0"/>
      <sheetData sheetId="1"/>
      <sheetData sheetId="2"/>
      <sheetData sheetId="3"/>
      <sheetData sheetId="4"/>
      <sheetData sheetId="5"/>
    </sheetDataSet>
  </externalBook>
</externalLink>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F8:K28" totalsRowShown="0" headerRowDxfId="122" tableBorderDxfId="121" headerRowCellStyle="Normal 2">
  <autoFilter ref="F8:K28" xr:uid="{00000000-0009-0000-0100-000001000000}"/>
  <tableColumns count="6">
    <tableColumn id="2" xr3:uid="{00000000-0010-0000-0000-000002000000}" name="TIPOLOGÍA" dataDxfId="120" dataCellStyle="Normal 2"/>
    <tableColumn id="3" xr3:uid="{00000000-0010-0000-0000-000003000000}" name="¿QUÉ? _x000a_IMPACTO" dataDxfId="119" dataCellStyle="Normal 2"/>
    <tableColumn id="4" xr3:uid="{00000000-0010-0000-0000-000004000000}" name="¿CÓMO?_x000a_CAUSA INMEDIATA _x000a_(Iniciar con la palabra _x000a_por)" dataDxfId="118" dataCellStyle="Normal 2"/>
    <tableColumn id="5" xr3:uid="{00000000-0010-0000-0000-000005000000}" name="¿PORQUÉ?_x000a_CAUSA RAÍZ_x000a_(Iniciar con _x000a_debido a/a causa de)" dataDxfId="117" dataCellStyle="Normal 2"/>
    <tableColumn id="6" xr3:uid="{00000000-0010-0000-0000-000006000000}" name="DESCRIPCIÓN DEL RIESGO" dataDxfId="116">
      <calculatedColumnFormula>(CONCATENATE(Tabla1[[#This Row],[¿QUÉ? 
IMPACTO]]," ","por",Tabla1[[#This Row],[¿CÓMO?
CAUSA INMEDIATA 
(Iniciar con la palabra 
por)]]," ","a causa de"," ",Tabla1[[#This Row],[¿PORQUÉ?
CAUSA RAÍZ
(Iniciar con 
debido a/a causa de)]]))</calculatedColumnFormula>
    </tableColumn>
    <tableColumn id="1" xr3:uid="{00000000-0010-0000-0000-000001000000}" name="SUB CAUSAS (Si aplica)" dataDxfId="115" dataCellStyle="Normal 2"/>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1000000}" name="Tabla6" displayName="Tabla6" ref="A31:E35" totalsRowShown="0" headerRowDxfId="114" dataDxfId="113">
  <autoFilter ref="A31:E35" xr:uid="{00000000-0009-0000-0100-000006000000}"/>
  <tableColumns count="5">
    <tableColumn id="1" xr3:uid="{00000000-0010-0000-0100-000001000000}" name="Gestión" dataDxfId="112"/>
    <tableColumn id="2" xr3:uid="{00000000-0010-0000-0100-000002000000}" name="Fiscal" dataDxfId="111"/>
    <tableColumn id="3" xr3:uid="{00000000-0010-0000-0100-000003000000}" name="Seguridad_Información" dataDxfId="110"/>
    <tableColumn id="4" xr3:uid="{00000000-0010-0000-0100-000004000000}" name="Integridad_Pública_Corrupción" dataDxfId="109"/>
    <tableColumn id="5" xr3:uid="{00000000-0010-0000-0100-000005000000}" name="Integridad_Pública_LA_FT_FP" dataDxfId="108"/>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a2" displayName="Tabla2" ref="A38:F47" totalsRowShown="0" headerRowDxfId="107" dataDxfId="106">
  <autoFilter ref="A38:F47" xr:uid="{00000000-0009-0000-0100-000002000000}"/>
  <tableColumns count="6">
    <tableColumn id="1" xr3:uid="{00000000-0010-0000-0200-000001000000}" name="Ejecución_administración_de_procesos" dataDxfId="105"/>
    <tableColumn id="2" xr3:uid="{00000000-0010-0000-0200-000002000000}" name="Transacción_u_Operación_aplica_para_LA_FT_FP" dataDxfId="104"/>
    <tableColumn id="3" xr3:uid="{00000000-0010-0000-0200-000003000000}" name="Talento_Humano" dataDxfId="103"/>
    <tableColumn id="4" xr3:uid="{00000000-0010-0000-0200-000004000000}" name="Tecnología" dataDxfId="102"/>
    <tableColumn id="5" xr3:uid="{00000000-0010-0000-0200-000005000000}" name="Infraestructura" dataDxfId="101"/>
    <tableColumn id="6" xr3:uid="{00000000-0010-0000-0200-000006000000}" name="Evento_externo" dataDxfId="100"/>
  </tableColumns>
  <tableStyleInfo name="TableStyleLight1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abla3" displayName="Tabla3" ref="H37:I43" totalsRowShown="0" headerRowDxfId="99" dataDxfId="98">
  <autoFilter ref="H37:I43" xr:uid="{00000000-0009-0000-0100-000003000000}"/>
  <tableColumns count="2">
    <tableColumn id="1" xr3:uid="{00000000-0010-0000-0300-000001000000}" name="FACTOR DE RIESGO" dataDxfId="97"/>
    <tableColumn id="2" xr3:uid="{00000000-0010-0000-0300-000002000000}" name="Descripción" dataDxfId="96"/>
  </tableColumns>
  <tableStyleInfo name="TableStyleLight9"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3.bin"/><Relationship Id="rId4" Type="http://schemas.openxmlformats.org/officeDocument/2006/relationships/table" Target="../tables/table4.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31"/>
  <sheetViews>
    <sheetView zoomScale="90" zoomScaleNormal="90" workbookViewId="0">
      <selection activeCell="B9" sqref="B9:H9"/>
    </sheetView>
  </sheetViews>
  <sheetFormatPr baseColWidth="10" defaultColWidth="0" defaultRowHeight="13.8" zeroHeight="1" x14ac:dyDescent="0.25"/>
  <cols>
    <col min="1" max="1" width="2.88671875" style="289" customWidth="1"/>
    <col min="2" max="3" width="24.44140625" style="289" customWidth="1"/>
    <col min="4" max="4" width="16" style="289" customWidth="1"/>
    <col min="5" max="5" width="24.44140625" style="289" customWidth="1"/>
    <col min="6" max="6" width="27.44140625" style="289" customWidth="1"/>
    <col min="7" max="8" width="24.44140625" style="289" customWidth="1"/>
    <col min="9" max="9" width="4.33203125" style="289" customWidth="1"/>
    <col min="10" max="16384" width="11.44140625" style="289" hidden="1"/>
  </cols>
  <sheetData>
    <row r="1" spans="2:8" ht="27.75" customHeight="1" x14ac:dyDescent="0.25">
      <c r="B1" s="389"/>
      <c r="C1" s="395" t="s">
        <v>413</v>
      </c>
      <c r="D1" s="395"/>
      <c r="E1" s="395"/>
      <c r="F1" s="395"/>
      <c r="G1" s="395"/>
      <c r="H1" s="396"/>
    </row>
    <row r="2" spans="2:8" ht="26.25" customHeight="1" x14ac:dyDescent="0.25">
      <c r="B2" s="390"/>
      <c r="C2" s="392" t="s">
        <v>422</v>
      </c>
      <c r="D2" s="393"/>
      <c r="E2" s="393"/>
      <c r="F2" s="393"/>
      <c r="G2" s="394"/>
      <c r="H2" s="388"/>
    </row>
    <row r="3" spans="2:8" ht="24" customHeight="1" thickBot="1" x14ac:dyDescent="0.3">
      <c r="B3" s="391"/>
      <c r="C3" s="397" t="s">
        <v>414</v>
      </c>
      <c r="D3" s="397"/>
      <c r="E3" s="397"/>
      <c r="F3" s="397"/>
      <c r="G3" s="397"/>
      <c r="H3" s="398"/>
    </row>
    <row r="4" spans="2:8" ht="17.399999999999999" x14ac:dyDescent="0.25">
      <c r="B4" s="399" t="s">
        <v>0</v>
      </c>
      <c r="C4" s="400"/>
      <c r="D4" s="400"/>
      <c r="E4" s="400"/>
      <c r="F4" s="400"/>
      <c r="G4" s="400"/>
      <c r="H4" s="401"/>
    </row>
    <row r="5" spans="2:8" x14ac:dyDescent="0.25">
      <c r="B5" s="290"/>
      <c r="C5" s="291"/>
      <c r="D5" s="291"/>
      <c r="E5" s="291"/>
      <c r="F5" s="291"/>
      <c r="G5" s="291"/>
      <c r="H5" s="292"/>
    </row>
    <row r="6" spans="2:8" ht="63" customHeight="1" x14ac:dyDescent="0.25">
      <c r="B6" s="402" t="s">
        <v>327</v>
      </c>
      <c r="C6" s="403"/>
      <c r="D6" s="403"/>
      <c r="E6" s="403"/>
      <c r="F6" s="403"/>
      <c r="G6" s="403"/>
      <c r="H6" s="404"/>
    </row>
    <row r="7" spans="2:8" ht="60.75" customHeight="1" x14ac:dyDescent="0.25">
      <c r="B7" s="405"/>
      <c r="C7" s="406"/>
      <c r="D7" s="406"/>
      <c r="E7" s="406"/>
      <c r="F7" s="406"/>
      <c r="G7" s="406"/>
      <c r="H7" s="407"/>
    </row>
    <row r="8" spans="2:8" x14ac:dyDescent="0.25">
      <c r="B8" s="408" t="s">
        <v>1</v>
      </c>
      <c r="C8" s="409"/>
      <c r="D8" s="409"/>
      <c r="E8" s="409"/>
      <c r="F8" s="409"/>
      <c r="G8" s="409"/>
      <c r="H8" s="410"/>
    </row>
    <row r="9" spans="2:8" ht="127.5" customHeight="1" x14ac:dyDescent="0.25">
      <c r="B9" s="411" t="s">
        <v>328</v>
      </c>
      <c r="C9" s="412"/>
      <c r="D9" s="412"/>
      <c r="E9" s="412"/>
      <c r="F9" s="412"/>
      <c r="G9" s="412"/>
      <c r="H9" s="413"/>
    </row>
    <row r="10" spans="2:8" x14ac:dyDescent="0.25">
      <c r="B10" s="293"/>
      <c r="C10" s="294"/>
      <c r="D10" s="294"/>
      <c r="E10" s="294"/>
      <c r="F10" s="294"/>
      <c r="G10" s="294"/>
      <c r="H10" s="295"/>
    </row>
    <row r="11" spans="2:8" ht="30.75" customHeight="1" x14ac:dyDescent="0.25">
      <c r="B11" s="414" t="s">
        <v>349</v>
      </c>
      <c r="C11" s="415"/>
      <c r="D11" s="415"/>
      <c r="E11" s="415"/>
      <c r="F11" s="415"/>
      <c r="G11" s="415"/>
      <c r="H11" s="416"/>
    </row>
    <row r="12" spans="2:8" s="296" customFormat="1" ht="20.399999999999999" customHeight="1" x14ac:dyDescent="0.25">
      <c r="B12" s="419"/>
      <c r="C12" s="420"/>
      <c r="D12" s="420"/>
      <c r="E12" s="420"/>
      <c r="F12" s="420"/>
      <c r="G12" s="420"/>
      <c r="H12" s="421"/>
    </row>
    <row r="13" spans="2:8" ht="20.399999999999999" customHeight="1" x14ac:dyDescent="0.25">
      <c r="B13" s="408" t="s">
        <v>2</v>
      </c>
      <c r="C13" s="417"/>
      <c r="D13" s="417"/>
      <c r="E13" s="417"/>
      <c r="F13" s="417"/>
      <c r="G13" s="417"/>
      <c r="H13" s="418"/>
    </row>
    <row r="14" spans="2:8" ht="9" customHeight="1" x14ac:dyDescent="0.25">
      <c r="B14" s="408"/>
      <c r="C14" s="417"/>
      <c r="D14" s="417"/>
      <c r="E14" s="417"/>
      <c r="F14" s="417"/>
      <c r="G14" s="417"/>
      <c r="H14" s="418"/>
    </row>
    <row r="15" spans="2:8" x14ac:dyDescent="0.25">
      <c r="B15" s="408" t="s">
        <v>3</v>
      </c>
      <c r="C15" s="417"/>
      <c r="D15" s="417"/>
      <c r="E15" s="417"/>
      <c r="F15" s="417"/>
      <c r="G15" s="417"/>
      <c r="H15" s="418"/>
    </row>
    <row r="16" spans="2:8" x14ac:dyDescent="0.25">
      <c r="B16" s="297"/>
      <c r="C16" s="298"/>
      <c r="D16" s="298"/>
      <c r="E16" s="298"/>
      <c r="F16" s="298"/>
      <c r="G16" s="298"/>
      <c r="H16" s="299"/>
    </row>
    <row r="17" spans="2:8" ht="18.75" customHeight="1" x14ac:dyDescent="0.25">
      <c r="B17" s="408" t="s">
        <v>319</v>
      </c>
      <c r="C17" s="417"/>
      <c r="D17" s="417"/>
      <c r="E17" s="417"/>
      <c r="F17" s="417"/>
      <c r="G17" s="417"/>
      <c r="H17" s="418"/>
    </row>
    <row r="18" spans="2:8" ht="18.75" customHeight="1" x14ac:dyDescent="0.25">
      <c r="B18" s="297"/>
      <c r="C18" s="298"/>
      <c r="D18" s="298"/>
      <c r="E18" s="298"/>
      <c r="F18" s="298"/>
      <c r="G18" s="298"/>
      <c r="H18" s="299"/>
    </row>
    <row r="19" spans="2:8" ht="18.75" customHeight="1" x14ac:dyDescent="0.25">
      <c r="B19" s="408" t="s">
        <v>320</v>
      </c>
      <c r="C19" s="417"/>
      <c r="D19" s="417"/>
      <c r="E19" s="417"/>
      <c r="F19" s="417"/>
      <c r="G19" s="417"/>
      <c r="H19" s="418"/>
    </row>
    <row r="20" spans="2:8" ht="18.75" customHeight="1" thickBot="1" x14ac:dyDescent="0.3">
      <c r="B20" s="300"/>
      <c r="C20" s="301"/>
      <c r="D20" s="301"/>
      <c r="E20" s="301"/>
      <c r="F20" s="301"/>
      <c r="G20" s="301"/>
      <c r="H20" s="302"/>
    </row>
    <row r="21" spans="2:8" ht="14.4" thickTop="1" x14ac:dyDescent="0.25">
      <c r="B21" s="303"/>
      <c r="C21" s="426" t="s">
        <v>4</v>
      </c>
      <c r="D21" s="427"/>
      <c r="E21" s="428" t="s">
        <v>5</v>
      </c>
      <c r="F21" s="429"/>
      <c r="G21" s="304"/>
      <c r="H21" s="305"/>
    </row>
    <row r="22" spans="2:8" ht="35.25" customHeight="1" x14ac:dyDescent="0.25">
      <c r="B22" s="303"/>
      <c r="C22" s="422" t="s">
        <v>6</v>
      </c>
      <c r="D22" s="423"/>
      <c r="E22" s="424" t="s">
        <v>7</v>
      </c>
      <c r="F22" s="425"/>
      <c r="G22" s="304"/>
      <c r="H22" s="305"/>
    </row>
    <row r="23" spans="2:8" ht="17.25" customHeight="1" x14ac:dyDescent="0.25">
      <c r="B23" s="303"/>
      <c r="C23" s="422" t="s">
        <v>8</v>
      </c>
      <c r="D23" s="423"/>
      <c r="E23" s="424" t="s">
        <v>9</v>
      </c>
      <c r="F23" s="425"/>
      <c r="G23" s="304"/>
      <c r="H23" s="305"/>
    </row>
    <row r="24" spans="2:8" ht="50.25" customHeight="1" x14ac:dyDescent="0.25">
      <c r="B24" s="303"/>
      <c r="C24" s="422" t="s">
        <v>10</v>
      </c>
      <c r="D24" s="423"/>
      <c r="E24" s="424" t="s">
        <v>11</v>
      </c>
      <c r="F24" s="425"/>
      <c r="G24" s="304"/>
      <c r="H24" s="305"/>
    </row>
    <row r="25" spans="2:8" ht="42" customHeight="1" x14ac:dyDescent="0.25">
      <c r="B25" s="303"/>
      <c r="C25" s="422" t="s">
        <v>12</v>
      </c>
      <c r="D25" s="423"/>
      <c r="E25" s="424" t="s">
        <v>13</v>
      </c>
      <c r="F25" s="425"/>
      <c r="G25" s="304"/>
      <c r="H25" s="305"/>
    </row>
    <row r="26" spans="2:8" ht="77.25" customHeight="1" x14ac:dyDescent="0.25">
      <c r="B26" s="303"/>
      <c r="C26" s="422" t="s">
        <v>14</v>
      </c>
      <c r="D26" s="423"/>
      <c r="E26" s="424" t="s">
        <v>318</v>
      </c>
      <c r="F26" s="425"/>
      <c r="G26" s="304"/>
      <c r="H26" s="305"/>
    </row>
    <row r="27" spans="2:8" ht="69.75" customHeight="1" x14ac:dyDescent="0.25">
      <c r="B27" s="303"/>
      <c r="C27" s="430" t="s">
        <v>15</v>
      </c>
      <c r="D27" s="431"/>
      <c r="E27" s="432" t="s">
        <v>16</v>
      </c>
      <c r="F27" s="433"/>
      <c r="G27" s="304"/>
      <c r="H27" s="305"/>
    </row>
    <row r="28" spans="2:8" ht="69.75" customHeight="1" x14ac:dyDescent="0.25">
      <c r="B28" s="303"/>
      <c r="C28" s="430" t="s">
        <v>17</v>
      </c>
      <c r="D28" s="431"/>
      <c r="E28" s="432" t="s">
        <v>321</v>
      </c>
      <c r="F28" s="433"/>
      <c r="G28" s="304"/>
      <c r="H28" s="305"/>
    </row>
    <row r="29" spans="2:8" ht="69.75" customHeight="1" x14ac:dyDescent="0.25">
      <c r="B29" s="303"/>
      <c r="C29" s="430" t="s">
        <v>18</v>
      </c>
      <c r="D29" s="431"/>
      <c r="E29" s="432" t="s">
        <v>329</v>
      </c>
      <c r="F29" s="433"/>
      <c r="G29" s="304"/>
      <c r="H29" s="305"/>
    </row>
    <row r="30" spans="2:8" ht="111.75" customHeight="1" x14ac:dyDescent="0.25">
      <c r="B30" s="303"/>
      <c r="C30" s="430" t="s">
        <v>19</v>
      </c>
      <c r="D30" s="431"/>
      <c r="E30" s="432" t="s">
        <v>322</v>
      </c>
      <c r="F30" s="433"/>
      <c r="G30" s="304"/>
      <c r="H30" s="305"/>
    </row>
    <row r="31" spans="2:8" ht="121.5" customHeight="1" x14ac:dyDescent="0.25">
      <c r="B31" s="303"/>
      <c r="C31" s="430" t="s">
        <v>20</v>
      </c>
      <c r="D31" s="431"/>
      <c r="E31" s="432" t="s">
        <v>21</v>
      </c>
      <c r="F31" s="433"/>
      <c r="G31" s="304"/>
      <c r="H31" s="305"/>
    </row>
    <row r="32" spans="2:8" ht="42.75" customHeight="1" x14ac:dyDescent="0.25">
      <c r="B32" s="303"/>
      <c r="C32" s="430" t="s">
        <v>331</v>
      </c>
      <c r="D32" s="431"/>
      <c r="E32" s="432" t="s">
        <v>332</v>
      </c>
      <c r="F32" s="433"/>
      <c r="G32" s="304"/>
      <c r="H32" s="305"/>
    </row>
    <row r="33" spans="2:8" ht="69.75" customHeight="1" x14ac:dyDescent="0.25">
      <c r="B33" s="303"/>
      <c r="C33" s="430" t="s">
        <v>333</v>
      </c>
      <c r="D33" s="431"/>
      <c r="E33" s="432" t="s">
        <v>334</v>
      </c>
      <c r="F33" s="433"/>
      <c r="G33" s="304"/>
      <c r="H33" s="305"/>
    </row>
    <row r="34" spans="2:8" x14ac:dyDescent="0.25">
      <c r="B34" s="303"/>
      <c r="C34" s="306"/>
      <c r="D34" s="306"/>
      <c r="E34" s="307"/>
      <c r="F34" s="307"/>
      <c r="G34" s="304"/>
      <c r="H34" s="305"/>
    </row>
    <row r="35" spans="2:8" x14ac:dyDescent="0.25">
      <c r="B35" s="408" t="s">
        <v>22</v>
      </c>
      <c r="C35" s="417"/>
      <c r="D35" s="417"/>
      <c r="E35" s="417"/>
      <c r="F35" s="417"/>
      <c r="G35" s="417"/>
      <c r="H35" s="418"/>
    </row>
    <row r="36" spans="2:8" ht="14.4" customHeight="1" thickBot="1" x14ac:dyDescent="0.3">
      <c r="B36" s="308"/>
      <c r="C36" s="309"/>
      <c r="D36" s="309"/>
      <c r="E36" s="309"/>
      <c r="F36" s="309"/>
      <c r="G36" s="309"/>
      <c r="H36" s="310"/>
    </row>
    <row r="37" spans="2:8" ht="14.4" customHeight="1" thickTop="1" x14ac:dyDescent="0.25">
      <c r="B37" s="308"/>
      <c r="C37" s="434" t="s">
        <v>4</v>
      </c>
      <c r="D37" s="435"/>
      <c r="E37" s="436" t="s">
        <v>5</v>
      </c>
      <c r="F37" s="437"/>
      <c r="G37" s="309"/>
      <c r="H37" s="310"/>
    </row>
    <row r="38" spans="2:8" ht="126" customHeight="1" x14ac:dyDescent="0.25">
      <c r="B38" s="308"/>
      <c r="C38" s="430" t="s">
        <v>23</v>
      </c>
      <c r="D38" s="431"/>
      <c r="E38" s="432" t="s">
        <v>335</v>
      </c>
      <c r="F38" s="433"/>
      <c r="G38" s="309"/>
      <c r="H38" s="310"/>
    </row>
    <row r="39" spans="2:8" ht="53.4" customHeight="1" x14ac:dyDescent="0.25">
      <c r="B39" s="308"/>
      <c r="C39" s="430" t="s">
        <v>24</v>
      </c>
      <c r="D39" s="431"/>
      <c r="E39" s="432" t="s">
        <v>25</v>
      </c>
      <c r="F39" s="433"/>
      <c r="G39" s="309"/>
      <c r="H39" s="310"/>
    </row>
    <row r="40" spans="2:8" ht="54" customHeight="1" x14ac:dyDescent="0.25">
      <c r="B40" s="308"/>
      <c r="C40" s="430" t="s">
        <v>26</v>
      </c>
      <c r="D40" s="431"/>
      <c r="E40" s="432" t="s">
        <v>27</v>
      </c>
      <c r="F40" s="433"/>
      <c r="G40" s="309"/>
      <c r="H40" s="310"/>
    </row>
    <row r="41" spans="2:8" ht="32.4" customHeight="1" x14ac:dyDescent="0.25">
      <c r="B41" s="308"/>
      <c r="C41" s="430" t="s">
        <v>28</v>
      </c>
      <c r="D41" s="431"/>
      <c r="E41" s="432" t="s">
        <v>29</v>
      </c>
      <c r="F41" s="433"/>
      <c r="G41" s="309"/>
      <c r="H41" s="310"/>
    </row>
    <row r="42" spans="2:8" x14ac:dyDescent="0.25">
      <c r="B42" s="308"/>
      <c r="C42" s="309"/>
      <c r="D42" s="309"/>
      <c r="E42" s="309"/>
      <c r="F42" s="309"/>
      <c r="G42" s="309"/>
      <c r="H42" s="310"/>
    </row>
    <row r="43" spans="2:8" ht="18.75" customHeight="1" x14ac:dyDescent="0.25">
      <c r="B43" s="449" t="s">
        <v>323</v>
      </c>
      <c r="C43" s="450"/>
      <c r="D43" s="450"/>
      <c r="E43" s="450"/>
      <c r="F43" s="450"/>
      <c r="G43" s="450"/>
      <c r="H43" s="451"/>
    </row>
    <row r="44" spans="2:8" ht="18.75" customHeight="1" x14ac:dyDescent="0.25">
      <c r="B44" s="311"/>
      <c r="C44" s="312"/>
      <c r="D44" s="312"/>
      <c r="E44" s="312"/>
      <c r="F44" s="312"/>
      <c r="G44" s="312"/>
      <c r="H44" s="313"/>
    </row>
    <row r="45" spans="2:8" ht="65.25" customHeight="1" x14ac:dyDescent="0.25">
      <c r="B45" s="438" t="s">
        <v>336</v>
      </c>
      <c r="C45" s="439"/>
      <c r="D45" s="439"/>
      <c r="E45" s="439"/>
      <c r="F45" s="439"/>
      <c r="G45" s="439"/>
      <c r="H45" s="440"/>
    </row>
    <row r="46" spans="2:8" ht="18.75" customHeight="1" thickBot="1" x14ac:dyDescent="0.3">
      <c r="B46" s="300"/>
      <c r="C46" s="301"/>
      <c r="D46" s="301"/>
      <c r="E46" s="301"/>
      <c r="F46" s="301"/>
      <c r="G46" s="301"/>
      <c r="H46" s="302"/>
    </row>
    <row r="47" spans="2:8" ht="18.75" customHeight="1" thickTop="1" x14ac:dyDescent="0.25">
      <c r="B47" s="300"/>
      <c r="C47" s="434" t="s">
        <v>4</v>
      </c>
      <c r="D47" s="435"/>
      <c r="E47" s="436" t="s">
        <v>5</v>
      </c>
      <c r="F47" s="437"/>
      <c r="G47" s="301"/>
      <c r="H47" s="302"/>
    </row>
    <row r="48" spans="2:8" ht="62.25" customHeight="1" x14ac:dyDescent="0.25">
      <c r="B48" s="300"/>
      <c r="C48" s="444" t="s">
        <v>30</v>
      </c>
      <c r="D48" s="445"/>
      <c r="E48" s="432" t="s">
        <v>324</v>
      </c>
      <c r="F48" s="433"/>
      <c r="G48" s="301"/>
      <c r="H48" s="302"/>
    </row>
    <row r="49" spans="2:8" ht="54" customHeight="1" x14ac:dyDescent="0.25">
      <c r="B49" s="300"/>
      <c r="C49" s="444" t="s">
        <v>31</v>
      </c>
      <c r="D49" s="445"/>
      <c r="E49" s="432" t="s">
        <v>32</v>
      </c>
      <c r="F49" s="433"/>
      <c r="G49" s="301"/>
      <c r="H49" s="302"/>
    </row>
    <row r="50" spans="2:8" ht="64.5" customHeight="1" x14ac:dyDescent="0.25">
      <c r="B50" s="300"/>
      <c r="C50" s="444" t="s">
        <v>33</v>
      </c>
      <c r="D50" s="445"/>
      <c r="E50" s="432" t="s">
        <v>34</v>
      </c>
      <c r="F50" s="433"/>
      <c r="G50" s="301"/>
      <c r="H50" s="302"/>
    </row>
    <row r="51" spans="2:8" ht="66" customHeight="1" x14ac:dyDescent="0.25">
      <c r="B51" s="300"/>
      <c r="C51" s="444" t="s">
        <v>35</v>
      </c>
      <c r="D51" s="445"/>
      <c r="E51" s="432" t="s">
        <v>34</v>
      </c>
      <c r="F51" s="433"/>
      <c r="G51" s="301"/>
      <c r="H51" s="302"/>
    </row>
    <row r="52" spans="2:8" ht="48.75" customHeight="1" x14ac:dyDescent="0.25">
      <c r="B52" s="300"/>
      <c r="C52" s="444" t="s">
        <v>36</v>
      </c>
      <c r="D52" s="445"/>
      <c r="E52" s="432" t="s">
        <v>37</v>
      </c>
      <c r="F52" s="433"/>
      <c r="G52" s="301"/>
      <c r="H52" s="302"/>
    </row>
    <row r="53" spans="2:8" ht="49.5" customHeight="1" x14ac:dyDescent="0.25">
      <c r="B53" s="300"/>
      <c r="C53" s="444" t="s">
        <v>38</v>
      </c>
      <c r="D53" s="445"/>
      <c r="E53" s="432" t="s">
        <v>337</v>
      </c>
      <c r="F53" s="433"/>
      <c r="G53" s="301"/>
      <c r="H53" s="302"/>
    </row>
    <row r="54" spans="2:8" ht="116.25" customHeight="1" x14ac:dyDescent="0.25">
      <c r="B54" s="300"/>
      <c r="C54" s="444" t="s">
        <v>338</v>
      </c>
      <c r="D54" s="445"/>
      <c r="E54" s="432" t="s">
        <v>339</v>
      </c>
      <c r="F54" s="433"/>
      <c r="G54" s="301"/>
      <c r="H54" s="302"/>
    </row>
    <row r="55" spans="2:8" ht="29.4" customHeight="1" x14ac:dyDescent="0.25">
      <c r="B55" s="300"/>
      <c r="C55" s="444" t="s">
        <v>39</v>
      </c>
      <c r="D55" s="445"/>
      <c r="E55" s="432" t="s">
        <v>40</v>
      </c>
      <c r="F55" s="433"/>
      <c r="G55" s="301"/>
      <c r="H55" s="302"/>
    </row>
    <row r="56" spans="2:8" ht="58.5" customHeight="1" x14ac:dyDescent="0.25">
      <c r="B56" s="300"/>
      <c r="C56" s="444" t="s">
        <v>41</v>
      </c>
      <c r="D56" s="445"/>
      <c r="E56" s="432" t="s">
        <v>340</v>
      </c>
      <c r="F56" s="433"/>
      <c r="G56" s="301"/>
      <c r="H56" s="302"/>
    </row>
    <row r="57" spans="2:8" ht="54.75" customHeight="1" x14ac:dyDescent="0.25">
      <c r="B57" s="300"/>
      <c r="C57" s="444" t="s">
        <v>42</v>
      </c>
      <c r="D57" s="445"/>
      <c r="E57" s="432" t="s">
        <v>341</v>
      </c>
      <c r="F57" s="433"/>
      <c r="G57" s="301"/>
      <c r="H57" s="302"/>
    </row>
    <row r="58" spans="2:8" ht="18.75" customHeight="1" x14ac:dyDescent="0.25">
      <c r="B58" s="300"/>
      <c r="C58" s="301"/>
      <c r="D58" s="301"/>
      <c r="E58" s="301"/>
      <c r="F58" s="301"/>
      <c r="G58" s="301"/>
      <c r="H58" s="302"/>
    </row>
    <row r="59" spans="2:8" ht="18.75" customHeight="1" x14ac:dyDescent="0.25">
      <c r="B59" s="446" t="s">
        <v>325</v>
      </c>
      <c r="C59" s="447"/>
      <c r="D59" s="447"/>
      <c r="E59" s="447"/>
      <c r="F59" s="447"/>
      <c r="G59" s="447"/>
      <c r="H59" s="448"/>
    </row>
    <row r="60" spans="2:8" ht="18.75" customHeight="1" x14ac:dyDescent="0.25">
      <c r="B60" s="300"/>
      <c r="C60" s="301"/>
      <c r="D60" s="301"/>
      <c r="E60" s="301"/>
      <c r="F60" s="301"/>
      <c r="G60" s="301"/>
      <c r="H60" s="302"/>
    </row>
    <row r="61" spans="2:8" ht="18.75" customHeight="1" x14ac:dyDescent="0.25">
      <c r="B61" s="441" t="s">
        <v>326</v>
      </c>
      <c r="C61" s="442"/>
      <c r="D61" s="442"/>
      <c r="E61" s="442"/>
      <c r="F61" s="442"/>
      <c r="G61" s="442"/>
      <c r="H61" s="443"/>
    </row>
    <row r="62" spans="2:8" ht="18.75" customHeight="1" x14ac:dyDescent="0.25">
      <c r="B62" s="297"/>
      <c r="C62" s="298"/>
      <c r="D62" s="298"/>
      <c r="E62" s="298"/>
      <c r="F62" s="298"/>
      <c r="G62" s="298"/>
      <c r="H62" s="299"/>
    </row>
    <row r="63" spans="2:8" ht="30" customHeight="1" x14ac:dyDescent="0.25">
      <c r="B63" s="408" t="s">
        <v>342</v>
      </c>
      <c r="C63" s="417"/>
      <c r="D63" s="417"/>
      <c r="E63" s="417"/>
      <c r="F63" s="417"/>
      <c r="G63" s="417"/>
      <c r="H63" s="418"/>
    </row>
    <row r="64" spans="2:8" ht="18.75" customHeight="1" x14ac:dyDescent="0.25">
      <c r="B64" s="441" t="s">
        <v>343</v>
      </c>
      <c r="C64" s="442"/>
      <c r="D64" s="442"/>
      <c r="E64" s="442"/>
      <c r="F64" s="442"/>
      <c r="G64" s="442"/>
      <c r="H64" s="443"/>
    </row>
    <row r="65" spans="2:8" ht="18.75" customHeight="1" x14ac:dyDescent="0.25">
      <c r="B65" s="314"/>
      <c r="C65" s="315"/>
      <c r="D65" s="315"/>
      <c r="E65" s="315"/>
      <c r="F65" s="315"/>
      <c r="G65" s="315"/>
      <c r="H65" s="316"/>
    </row>
    <row r="66" spans="2:8" ht="54.75" customHeight="1" x14ac:dyDescent="0.25">
      <c r="B66" s="441" t="s">
        <v>344</v>
      </c>
      <c r="C66" s="442"/>
      <c r="D66" s="442"/>
      <c r="E66" s="442"/>
      <c r="F66" s="442"/>
      <c r="G66" s="442"/>
      <c r="H66" s="443"/>
    </row>
    <row r="67" spans="2:8" ht="14.4" thickBot="1" x14ac:dyDescent="0.3">
      <c r="B67" s="317"/>
      <c r="C67" s="318"/>
      <c r="D67" s="318"/>
      <c r="E67" s="318"/>
      <c r="F67" s="318"/>
      <c r="G67" s="318"/>
      <c r="H67" s="319"/>
    </row>
    <row r="68" spans="2:8" x14ac:dyDescent="0.25"/>
    <row r="69" spans="2:8" x14ac:dyDescent="0.25"/>
    <row r="70" spans="2:8" x14ac:dyDescent="0.25"/>
    <row r="71" spans="2:8" x14ac:dyDescent="0.25"/>
    <row r="72" spans="2:8" x14ac:dyDescent="0.25"/>
    <row r="73" spans="2:8" x14ac:dyDescent="0.25"/>
    <row r="74" spans="2:8" x14ac:dyDescent="0.25"/>
    <row r="75" spans="2:8" x14ac:dyDescent="0.25"/>
    <row r="76" spans="2:8" x14ac:dyDescent="0.25"/>
    <row r="77" spans="2:8" x14ac:dyDescent="0.25"/>
    <row r="78" spans="2:8" x14ac:dyDescent="0.25"/>
    <row r="79" spans="2:8" x14ac:dyDescent="0.25"/>
    <row r="80" spans="2:8"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row r="97" x14ac:dyDescent="0.25"/>
    <row r="98" x14ac:dyDescent="0.25"/>
    <row r="99" x14ac:dyDescent="0.25"/>
    <row r="100" x14ac:dyDescent="0.25"/>
    <row r="101" x14ac:dyDescent="0.25"/>
    <row r="102" x14ac:dyDescent="0.25"/>
    <row r="103" x14ac:dyDescent="0.25"/>
    <row r="104" x14ac:dyDescent="0.25"/>
    <row r="105" x14ac:dyDescent="0.25"/>
    <row r="106" x14ac:dyDescent="0.25"/>
    <row r="107" x14ac:dyDescent="0.25"/>
    <row r="108" x14ac:dyDescent="0.25"/>
    <row r="109" x14ac:dyDescent="0.25"/>
    <row r="110" x14ac:dyDescent="0.25"/>
    <row r="111" x14ac:dyDescent="0.25"/>
    <row r="112" x14ac:dyDescent="0.25"/>
    <row r="113" x14ac:dyDescent="0.25"/>
    <row r="114" x14ac:dyDescent="0.25"/>
    <row r="115" x14ac:dyDescent="0.25"/>
    <row r="116" x14ac:dyDescent="0.25"/>
    <row r="117" x14ac:dyDescent="0.25"/>
    <row r="118" x14ac:dyDescent="0.25"/>
    <row r="119" x14ac:dyDescent="0.25"/>
    <row r="120" x14ac:dyDescent="0.25"/>
    <row r="121" x14ac:dyDescent="0.25"/>
    <row r="122" x14ac:dyDescent="0.25"/>
    <row r="123" x14ac:dyDescent="0.25"/>
    <row r="124" x14ac:dyDescent="0.25"/>
    <row r="125" x14ac:dyDescent="0.25"/>
    <row r="126" x14ac:dyDescent="0.25"/>
    <row r="127" x14ac:dyDescent="0.25"/>
    <row r="128" x14ac:dyDescent="0.25"/>
    <row r="129" x14ac:dyDescent="0.25"/>
    <row r="130" x14ac:dyDescent="0.25"/>
    <row r="131" x14ac:dyDescent="0.25"/>
  </sheetData>
  <sheetProtection formatCells="0" formatColumns="0" formatRows="0"/>
  <mergeCells count="81">
    <mergeCell ref="B66:H66"/>
    <mergeCell ref="C39:D39"/>
    <mergeCell ref="E39:F39"/>
    <mergeCell ref="B43:H43"/>
    <mergeCell ref="C50:D50"/>
    <mergeCell ref="E50:F50"/>
    <mergeCell ref="C51:D51"/>
    <mergeCell ref="E51:F51"/>
    <mergeCell ref="C52:D52"/>
    <mergeCell ref="E52:F52"/>
    <mergeCell ref="C56:D56"/>
    <mergeCell ref="E56:F56"/>
    <mergeCell ref="C57:D57"/>
    <mergeCell ref="E57:F57"/>
    <mergeCell ref="C53:D53"/>
    <mergeCell ref="C55:D55"/>
    <mergeCell ref="E55:F55"/>
    <mergeCell ref="B64:H64"/>
    <mergeCell ref="C47:D47"/>
    <mergeCell ref="E47:F47"/>
    <mergeCell ref="C48:D48"/>
    <mergeCell ref="E48:F48"/>
    <mergeCell ref="C54:D54"/>
    <mergeCell ref="E54:F54"/>
    <mergeCell ref="C49:D49"/>
    <mergeCell ref="E49:F49"/>
    <mergeCell ref="B59:H59"/>
    <mergeCell ref="B61:H61"/>
    <mergeCell ref="B63:H63"/>
    <mergeCell ref="C40:D40"/>
    <mergeCell ref="E40:F40"/>
    <mergeCell ref="C41:D41"/>
    <mergeCell ref="E41:F41"/>
    <mergeCell ref="E53:F53"/>
    <mergeCell ref="B45:H45"/>
    <mergeCell ref="C31:D31"/>
    <mergeCell ref="E31:F31"/>
    <mergeCell ref="C32:D32"/>
    <mergeCell ref="E32:F32"/>
    <mergeCell ref="C33:D33"/>
    <mergeCell ref="E33:F33"/>
    <mergeCell ref="C38:D38"/>
    <mergeCell ref="E38:F38"/>
    <mergeCell ref="C37:D37"/>
    <mergeCell ref="E37:F37"/>
    <mergeCell ref="B35:H35"/>
    <mergeCell ref="C27:D27"/>
    <mergeCell ref="C25:D25"/>
    <mergeCell ref="E25:F25"/>
    <mergeCell ref="C30:D30"/>
    <mergeCell ref="E27:F27"/>
    <mergeCell ref="C26:D26"/>
    <mergeCell ref="E26:F26"/>
    <mergeCell ref="E30:F30"/>
    <mergeCell ref="C29:D29"/>
    <mergeCell ref="E29:F29"/>
    <mergeCell ref="C28:D28"/>
    <mergeCell ref="E28:F28"/>
    <mergeCell ref="B17:H17"/>
    <mergeCell ref="B13:H13"/>
    <mergeCell ref="B19:H19"/>
    <mergeCell ref="B14:H14"/>
    <mergeCell ref="C24:D24"/>
    <mergeCell ref="E24:F24"/>
    <mergeCell ref="C21:D21"/>
    <mergeCell ref="E21:F21"/>
    <mergeCell ref="C22:D22"/>
    <mergeCell ref="E22:F22"/>
    <mergeCell ref="C23:D23"/>
    <mergeCell ref="E23:F23"/>
    <mergeCell ref="B6:H7"/>
    <mergeCell ref="B8:H8"/>
    <mergeCell ref="B9:H9"/>
    <mergeCell ref="B11:H11"/>
    <mergeCell ref="B15:H15"/>
    <mergeCell ref="B12:H12"/>
    <mergeCell ref="B1:B3"/>
    <mergeCell ref="C2:G2"/>
    <mergeCell ref="C1:H1"/>
    <mergeCell ref="C3:H3"/>
    <mergeCell ref="B4:H4"/>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L23"/>
  <sheetViews>
    <sheetView showGridLines="0" topLeftCell="A11" zoomScale="85" zoomScaleNormal="85" workbookViewId="0">
      <selection activeCell="B20" sqref="B20"/>
    </sheetView>
  </sheetViews>
  <sheetFormatPr baseColWidth="10" defaultColWidth="0" defaultRowHeight="14.4" zeroHeight="1" x14ac:dyDescent="0.3"/>
  <cols>
    <col min="1" max="1" width="30.5546875" customWidth="1"/>
    <col min="2" max="2" width="29.44140625" customWidth="1"/>
    <col min="3" max="3" width="10.88671875" customWidth="1"/>
    <col min="4" max="4" width="27.44140625" customWidth="1"/>
    <col min="5" max="5" width="10.88671875" customWidth="1"/>
    <col min="6" max="6" width="14.44140625" customWidth="1"/>
    <col min="7" max="12" width="10.88671875" customWidth="1"/>
    <col min="13" max="16384" width="10.88671875" hidden="1"/>
  </cols>
  <sheetData>
    <row r="1" spans="1:11" s="3" customFormat="1" ht="37.5" customHeight="1" x14ac:dyDescent="0.25">
      <c r="A1" s="490"/>
      <c r="B1" s="551" t="str">
        <f>+'2 CONTEXTO E IDENTIFICACIÓN'!A1</f>
        <v>MAPA DE RIESGOS INTEGRAL</v>
      </c>
      <c r="C1" s="499"/>
      <c r="D1" s="500"/>
      <c r="F1" s="202" t="str">
        <f>+'2 CONTEXTO E IDENTIFICACIÓN'!$I$4</f>
        <v>Elaboración o Actualización:</v>
      </c>
      <c r="G1" s="216">
        <f>'2 CONTEXTO E IDENTIFICACIÓN'!J4</f>
        <v>46035</v>
      </c>
      <c r="H1" s="13"/>
      <c r="I1" s="13"/>
    </row>
    <row r="2" spans="1:11" s="3" customFormat="1" ht="37.5" customHeight="1" x14ac:dyDescent="0.25">
      <c r="A2" s="490"/>
      <c r="B2" s="552"/>
      <c r="C2" s="39" t="str">
        <f>+'2 CONTEXTO E IDENTIFICACIÓN'!A2</f>
        <v>VERSIÓN DEL MAPA DE RIESGOS:</v>
      </c>
      <c r="D2" s="39">
        <f>'2 CONTEXTO E IDENTIFICACIÓN'!B2</f>
        <v>1</v>
      </c>
      <c r="F2" s="205" t="str">
        <f>+'2 CONTEXTO E IDENTIFICACIÓN'!$E$5</f>
        <v>Vigencia: 2026</v>
      </c>
      <c r="G2" s="203">
        <f>'2 CONTEXTO E IDENTIFICACIÓN'!G5</f>
        <v>46023</v>
      </c>
      <c r="H2" s="204" t="s">
        <v>50</v>
      </c>
      <c r="I2" s="201">
        <f>'2 CONTEXTO E IDENTIFICACIÓN'!J5</f>
        <v>46386</v>
      </c>
    </row>
    <row r="3" spans="1:11" s="3" customFormat="1" ht="8.25" customHeight="1" x14ac:dyDescent="0.25">
      <c r="A3" s="15"/>
      <c r="B3" s="15"/>
      <c r="C3" s="15"/>
      <c r="D3" s="41"/>
      <c r="F3" s="45"/>
    </row>
    <row r="4" spans="1:11" s="4" customFormat="1" ht="14.4" customHeight="1" x14ac:dyDescent="0.3">
      <c r="A4" s="20" t="s">
        <v>46</v>
      </c>
      <c r="B4" s="491" t="str">
        <f>'2 CONTEXTO E IDENTIFICACIÓN'!B4</f>
        <v>UAERMV</v>
      </c>
      <c r="C4" s="491"/>
      <c r="D4" s="491"/>
      <c r="E4" s="117"/>
      <c r="F4" s="118"/>
    </row>
    <row r="5" spans="1:11" ht="15" thickBot="1" x14ac:dyDescent="0.35">
      <c r="A5" s="20" t="s">
        <v>47</v>
      </c>
      <c r="B5" s="491" t="str">
        <f>'2 CONTEXTO E IDENTIFICACIÓN'!F4</f>
        <v>8. Logística Y Manejo De Maquinaria Y Equipo</v>
      </c>
      <c r="C5" s="492"/>
      <c r="D5" s="492"/>
    </row>
    <row r="6" spans="1:11" ht="15" thickBot="1" x14ac:dyDescent="0.35">
      <c r="A6" s="597" t="s">
        <v>283</v>
      </c>
      <c r="B6" s="598"/>
      <c r="C6" s="598"/>
      <c r="D6" s="598"/>
      <c r="E6" s="598"/>
      <c r="F6" s="598"/>
      <c r="G6" s="598"/>
      <c r="H6" s="598"/>
      <c r="I6" s="598"/>
      <c r="J6" s="598"/>
      <c r="K6" s="599"/>
    </row>
    <row r="7" spans="1:11" ht="6" customHeight="1" thickBot="1" x14ac:dyDescent="0.35">
      <c r="A7" s="597"/>
      <c r="B7" s="598"/>
      <c r="C7" s="598"/>
      <c r="D7" s="598"/>
      <c r="E7" s="598"/>
      <c r="F7" s="598"/>
      <c r="G7" s="598"/>
      <c r="H7" s="598"/>
      <c r="I7" s="598"/>
      <c r="J7" s="598"/>
      <c r="K7" s="599"/>
    </row>
    <row r="8" spans="1:11" ht="34.5" customHeight="1" x14ac:dyDescent="0.3">
      <c r="A8" s="600" t="s">
        <v>284</v>
      </c>
      <c r="B8" s="601"/>
      <c r="C8" s="601"/>
      <c r="D8" s="601"/>
      <c r="E8" s="601"/>
      <c r="F8" s="601"/>
      <c r="G8" s="601"/>
      <c r="H8" s="601"/>
      <c r="I8" s="601"/>
      <c r="J8" s="601"/>
      <c r="K8" s="602"/>
    </row>
    <row r="9" spans="1:11" ht="18.75" customHeight="1" x14ac:dyDescent="0.3">
      <c r="A9" s="606" t="s">
        <v>285</v>
      </c>
      <c r="B9" s="607"/>
      <c r="C9" s="607"/>
      <c r="D9" s="607"/>
      <c r="E9" s="607"/>
      <c r="F9" s="607"/>
      <c r="G9" s="607"/>
      <c r="H9" s="607"/>
      <c r="I9" s="607"/>
      <c r="J9" s="607"/>
      <c r="K9" s="608"/>
    </row>
    <row r="10" spans="1:11" ht="34.5" customHeight="1" x14ac:dyDescent="0.3">
      <c r="A10" s="603" t="s">
        <v>286</v>
      </c>
      <c r="B10" s="604"/>
      <c r="C10" s="604"/>
      <c r="D10" s="604"/>
      <c r="E10" s="604"/>
      <c r="F10" s="604"/>
      <c r="G10" s="604"/>
      <c r="H10" s="604"/>
      <c r="I10" s="604"/>
      <c r="J10" s="604"/>
      <c r="K10" s="605"/>
    </row>
    <row r="11" spans="1:11" ht="50.25" customHeight="1" thickBot="1" x14ac:dyDescent="0.35">
      <c r="A11" s="594" t="s">
        <v>287</v>
      </c>
      <c r="B11" s="595"/>
      <c r="C11" s="595"/>
      <c r="D11" s="595"/>
      <c r="E11" s="595"/>
      <c r="F11" s="595"/>
      <c r="G11" s="595"/>
      <c r="H11" s="595"/>
      <c r="I11" s="595"/>
      <c r="J11" s="595"/>
      <c r="K11" s="596"/>
    </row>
    <row r="12" spans="1:11" x14ac:dyDescent="0.3">
      <c r="A12" s="119"/>
      <c r="B12" s="119"/>
      <c r="C12" s="119"/>
      <c r="D12" s="119"/>
      <c r="E12" s="119"/>
      <c r="F12" s="119"/>
      <c r="G12" s="119"/>
      <c r="H12" s="119"/>
      <c r="I12" s="119"/>
      <c r="J12" s="119"/>
      <c r="K12" s="119"/>
    </row>
    <row r="13" spans="1:11" s="121" customFormat="1" ht="39.6" x14ac:dyDescent="0.3">
      <c r="A13" s="120"/>
      <c r="B13" s="591" t="s">
        <v>288</v>
      </c>
      <c r="C13" s="592"/>
      <c r="D13" s="593" t="s">
        <v>289</v>
      </c>
      <c r="E13" s="593"/>
      <c r="G13" s="76" t="s">
        <v>260</v>
      </c>
    </row>
    <row r="14" spans="1:11" x14ac:dyDescent="0.3">
      <c r="A14" s="122" t="s">
        <v>290</v>
      </c>
      <c r="B14" s="123">
        <f>+COUNTIF('4 MAPA CALOR INHERENTE'!$E$10:$E$29,'8 PEFIL RIESGO DEL PROCESO'!G14)</f>
        <v>0</v>
      </c>
      <c r="C14" s="124">
        <f>+B14/$B$18</f>
        <v>0</v>
      </c>
      <c r="D14" s="123">
        <f>+COUNTIF('6 MAPA CALOR RESIDUAL-TRATAMIEN'!$G$9:$G$28,'8 PEFIL RIESGO DEL PROCESO'!G14)</f>
        <v>0</v>
      </c>
      <c r="E14" s="124">
        <f>+D14/$D$18</f>
        <v>0</v>
      </c>
      <c r="G14" s="106" t="s">
        <v>258</v>
      </c>
    </row>
    <row r="15" spans="1:11" x14ac:dyDescent="0.3">
      <c r="A15" s="122" t="s">
        <v>291</v>
      </c>
      <c r="B15" s="123">
        <f>+COUNTIF('4 MAPA CALOR INHERENTE'!$E$10:$E$29,'8 PEFIL RIESGO DEL PROCESO'!G15)</f>
        <v>2</v>
      </c>
      <c r="C15" s="124">
        <f t="shared" ref="C15:C18" si="0">+B15/$B$18</f>
        <v>0.5</v>
      </c>
      <c r="D15" s="123">
        <f>+COUNTIF('6 MAPA CALOR RESIDUAL-TRATAMIEN'!$G$9:$G$28,'8 PEFIL RIESGO DEL PROCESO'!G15)</f>
        <v>1</v>
      </c>
      <c r="E15" s="124">
        <f t="shared" ref="E15:E18" si="1">+D15/$D$18</f>
        <v>0.25</v>
      </c>
      <c r="G15" s="89" t="s">
        <v>257</v>
      </c>
    </row>
    <row r="16" spans="1:11" x14ac:dyDescent="0.3">
      <c r="A16" s="122" t="s">
        <v>292</v>
      </c>
      <c r="B16" s="123">
        <f>+COUNTIF('4 MAPA CALOR INHERENTE'!$E$10:$E$29,'8 PEFIL RIESGO DEL PROCESO'!G16)</f>
        <v>2</v>
      </c>
      <c r="C16" s="124">
        <f t="shared" si="0"/>
        <v>0.5</v>
      </c>
      <c r="D16" s="123">
        <f>+COUNTIF('6 MAPA CALOR RESIDUAL-TRATAMIEN'!$G$9:$G$28,'8 PEFIL RIESGO DEL PROCESO'!G16)</f>
        <v>3</v>
      </c>
      <c r="E16" s="124">
        <f t="shared" si="1"/>
        <v>0.75</v>
      </c>
      <c r="G16" s="93" t="s">
        <v>242</v>
      </c>
    </row>
    <row r="17" spans="1:7" x14ac:dyDescent="0.3">
      <c r="A17" s="122" t="s">
        <v>293</v>
      </c>
      <c r="B17" s="123">
        <f>+COUNTIF('4 MAPA CALOR INHERENTE'!$E$10:$E$29,'8 PEFIL RIESGO DEL PROCESO'!G17)</f>
        <v>0</v>
      </c>
      <c r="C17" s="124">
        <f t="shared" si="0"/>
        <v>0</v>
      </c>
      <c r="D17" s="123">
        <f>+COUNTIF('6 MAPA CALOR RESIDUAL-TRATAMIEN'!$G$9:$G$28,'8 PEFIL RIESGO DEL PROCESO'!G17)</f>
        <v>0</v>
      </c>
      <c r="E17" s="124">
        <f t="shared" si="1"/>
        <v>0</v>
      </c>
      <c r="G17" s="97" t="s">
        <v>259</v>
      </c>
    </row>
    <row r="18" spans="1:7" x14ac:dyDescent="0.3">
      <c r="A18" s="122" t="s">
        <v>294</v>
      </c>
      <c r="B18" s="123">
        <f>+SUM(B14:B17)</f>
        <v>4</v>
      </c>
      <c r="C18" s="124">
        <f t="shared" si="0"/>
        <v>1</v>
      </c>
      <c r="D18" s="123">
        <f>+SUM(D14:D17)</f>
        <v>4</v>
      </c>
      <c r="E18" s="124">
        <f t="shared" si="1"/>
        <v>1</v>
      </c>
    </row>
    <row r="19" spans="1:7" x14ac:dyDescent="0.3"/>
    <row r="20" spans="1:7" s="125" customFormat="1" x14ac:dyDescent="0.3">
      <c r="B20" s="126" t="s">
        <v>288</v>
      </c>
      <c r="D20" s="126" t="s">
        <v>289</v>
      </c>
    </row>
    <row r="21" spans="1:7" s="125" customFormat="1" ht="41.4" customHeight="1" x14ac:dyDescent="0.3">
      <c r="B21" s="127" t="str">
        <f>+IF((B14/B18)&gt;=0.2,G14,+IF(((B14/B18)+(B15/B18))&gt;=0.3,G15,+IF(((B14/B18)+(B15/B18)+(B16/B18))&gt;=0.4,G16,+IF((B14/B18)+(B15/B18)+(B16/B18)+(B17/B18)&gt;=0.5,G17,""))))</f>
        <v>Alto</v>
      </c>
      <c r="D21" s="127" t="str">
        <f>+IF((D14/D18)&gt;=0.2,G14,+IF(((D14/D18)+(D15/D18))&gt;=0.3,G15,+IF(((D14/D18)+(D15/D18)+(D16/D18))&gt;=0.4,G16,+IF((D14/D18)+(D15/D18)+(D16/D18)+(D17/D18)&gt;=0.5,G17,""))))</f>
        <v>Moderado</v>
      </c>
    </row>
    <row r="22" spans="1:7" x14ac:dyDescent="0.3"/>
    <row r="23" spans="1:7" x14ac:dyDescent="0.3"/>
  </sheetData>
  <sheetProtection formatCells="0" formatColumns="0" formatRows="0"/>
  <mergeCells count="13">
    <mergeCell ref="A1:A2"/>
    <mergeCell ref="A7:K7"/>
    <mergeCell ref="A8:K8"/>
    <mergeCell ref="A10:K10"/>
    <mergeCell ref="A9:K9"/>
    <mergeCell ref="B1:B2"/>
    <mergeCell ref="C1:D1"/>
    <mergeCell ref="B13:C13"/>
    <mergeCell ref="D13:E13"/>
    <mergeCell ref="A11:K11"/>
    <mergeCell ref="A6:K6"/>
    <mergeCell ref="B4:D4"/>
    <mergeCell ref="B5:D5"/>
  </mergeCells>
  <conditionalFormatting sqref="B21:D21">
    <cfRule type="containsText" dxfId="3" priority="1" operator="containsText" text="Bajo">
      <formula>NOT(ISERROR(SEARCH("Bajo",B21)))</formula>
    </cfRule>
    <cfRule type="containsText" dxfId="2" priority="2" operator="containsText" text="Moderado">
      <formula>NOT(ISERROR(SEARCH("Moderado",B21)))</formula>
    </cfRule>
    <cfRule type="containsText" dxfId="1" priority="3" operator="containsText" text="Alto">
      <formula>NOT(ISERROR(SEARCH("Alto",B21)))</formula>
    </cfRule>
    <cfRule type="containsText" dxfId="0" priority="4" operator="containsText" text="Extremo">
      <formula>NOT(ISERROR(SEARCH("Extremo",B21)))</formula>
    </cfRule>
  </conditionalFormatting>
  <pageMargins left="0.7" right="0.7" top="0.75" bottom="0.75" header="0.3" footer="0.3"/>
  <pageSetup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5"/>
  <dimension ref="A1:D23"/>
  <sheetViews>
    <sheetView zoomScaleNormal="100" zoomScaleSheetLayoutView="110" workbookViewId="0">
      <selection activeCell="F4" sqref="F4"/>
    </sheetView>
  </sheetViews>
  <sheetFormatPr baseColWidth="10" defaultColWidth="11.44140625" defaultRowHeight="14.4" x14ac:dyDescent="0.3"/>
  <cols>
    <col min="1" max="1" width="17.44140625" style="225" customWidth="1"/>
    <col min="2" max="2" width="23.44140625" customWidth="1"/>
    <col min="3" max="3" width="12.44140625" customWidth="1"/>
    <col min="4" max="4" width="16.44140625" customWidth="1"/>
    <col min="257" max="257" width="17.44140625" customWidth="1"/>
    <col min="258" max="258" width="23.44140625" customWidth="1"/>
    <col min="260" max="260" width="12.44140625" customWidth="1"/>
    <col min="513" max="513" width="17.44140625" customWidth="1"/>
    <col min="514" max="514" width="23.44140625" customWidth="1"/>
    <col min="516" max="516" width="12.44140625" customWidth="1"/>
    <col min="769" max="769" width="17.44140625" customWidth="1"/>
    <col min="770" max="770" width="23.44140625" customWidth="1"/>
    <col min="772" max="772" width="12.44140625" customWidth="1"/>
    <col min="1025" max="1025" width="17.44140625" customWidth="1"/>
    <col min="1026" max="1026" width="23.44140625" customWidth="1"/>
    <col min="1028" max="1028" width="12.44140625" customWidth="1"/>
    <col min="1281" max="1281" width="17.44140625" customWidth="1"/>
    <col min="1282" max="1282" width="23.44140625" customWidth="1"/>
    <col min="1284" max="1284" width="12.44140625" customWidth="1"/>
    <col min="1537" max="1537" width="17.44140625" customWidth="1"/>
    <col min="1538" max="1538" width="23.44140625" customWidth="1"/>
    <col min="1540" max="1540" width="12.44140625" customWidth="1"/>
    <col min="1793" max="1793" width="17.44140625" customWidth="1"/>
    <col min="1794" max="1794" width="23.44140625" customWidth="1"/>
    <col min="1796" max="1796" width="12.44140625" customWidth="1"/>
    <col min="2049" max="2049" width="17.44140625" customWidth="1"/>
    <col min="2050" max="2050" width="23.44140625" customWidth="1"/>
    <col min="2052" max="2052" width="12.44140625" customWidth="1"/>
    <col min="2305" max="2305" width="17.44140625" customWidth="1"/>
    <col min="2306" max="2306" width="23.44140625" customWidth="1"/>
    <col min="2308" max="2308" width="12.44140625" customWidth="1"/>
    <col min="2561" max="2561" width="17.44140625" customWidth="1"/>
    <col min="2562" max="2562" width="23.44140625" customWidth="1"/>
    <col min="2564" max="2564" width="12.44140625" customWidth="1"/>
    <col min="2817" max="2817" width="17.44140625" customWidth="1"/>
    <col min="2818" max="2818" width="23.44140625" customWidth="1"/>
    <col min="2820" max="2820" width="12.44140625" customWidth="1"/>
    <col min="3073" max="3073" width="17.44140625" customWidth="1"/>
    <col min="3074" max="3074" width="23.44140625" customWidth="1"/>
    <col min="3076" max="3076" width="12.44140625" customWidth="1"/>
    <col min="3329" max="3329" width="17.44140625" customWidth="1"/>
    <col min="3330" max="3330" width="23.44140625" customWidth="1"/>
    <col min="3332" max="3332" width="12.44140625" customWidth="1"/>
    <col min="3585" max="3585" width="17.44140625" customWidth="1"/>
    <col min="3586" max="3586" width="23.44140625" customWidth="1"/>
    <col min="3588" max="3588" width="12.44140625" customWidth="1"/>
    <col min="3841" max="3841" width="17.44140625" customWidth="1"/>
    <col min="3842" max="3842" width="23.44140625" customWidth="1"/>
    <col min="3844" max="3844" width="12.44140625" customWidth="1"/>
    <col min="4097" max="4097" width="17.44140625" customWidth="1"/>
    <col min="4098" max="4098" width="23.44140625" customWidth="1"/>
    <col min="4100" max="4100" width="12.44140625" customWidth="1"/>
    <col min="4353" max="4353" width="17.44140625" customWidth="1"/>
    <col min="4354" max="4354" width="23.44140625" customWidth="1"/>
    <col min="4356" max="4356" width="12.44140625" customWidth="1"/>
    <col min="4609" max="4609" width="17.44140625" customWidth="1"/>
    <col min="4610" max="4610" width="23.44140625" customWidth="1"/>
    <col min="4612" max="4612" width="12.44140625" customWidth="1"/>
    <col min="4865" max="4865" width="17.44140625" customWidth="1"/>
    <col min="4866" max="4866" width="23.44140625" customWidth="1"/>
    <col min="4868" max="4868" width="12.44140625" customWidth="1"/>
    <col min="5121" max="5121" width="17.44140625" customWidth="1"/>
    <col min="5122" max="5122" width="23.44140625" customWidth="1"/>
    <col min="5124" max="5124" width="12.44140625" customWidth="1"/>
    <col min="5377" max="5377" width="17.44140625" customWidth="1"/>
    <col min="5378" max="5378" width="23.44140625" customWidth="1"/>
    <col min="5380" max="5380" width="12.44140625" customWidth="1"/>
    <col min="5633" max="5633" width="17.44140625" customWidth="1"/>
    <col min="5634" max="5634" width="23.44140625" customWidth="1"/>
    <col min="5636" max="5636" width="12.44140625" customWidth="1"/>
    <col min="5889" max="5889" width="17.44140625" customWidth="1"/>
    <col min="5890" max="5890" width="23.44140625" customWidth="1"/>
    <col min="5892" max="5892" width="12.44140625" customWidth="1"/>
    <col min="6145" max="6145" width="17.44140625" customWidth="1"/>
    <col min="6146" max="6146" width="23.44140625" customWidth="1"/>
    <col min="6148" max="6148" width="12.44140625" customWidth="1"/>
    <col min="6401" max="6401" width="17.44140625" customWidth="1"/>
    <col min="6402" max="6402" width="23.44140625" customWidth="1"/>
    <col min="6404" max="6404" width="12.44140625" customWidth="1"/>
    <col min="6657" max="6657" width="17.44140625" customWidth="1"/>
    <col min="6658" max="6658" width="23.44140625" customWidth="1"/>
    <col min="6660" max="6660" width="12.44140625" customWidth="1"/>
    <col min="6913" max="6913" width="17.44140625" customWidth="1"/>
    <col min="6914" max="6914" width="23.44140625" customWidth="1"/>
    <col min="6916" max="6916" width="12.44140625" customWidth="1"/>
    <col min="7169" max="7169" width="17.44140625" customWidth="1"/>
    <col min="7170" max="7170" width="23.44140625" customWidth="1"/>
    <col min="7172" max="7172" width="12.44140625" customWidth="1"/>
    <col min="7425" max="7425" width="17.44140625" customWidth="1"/>
    <col min="7426" max="7426" width="23.44140625" customWidth="1"/>
    <col min="7428" max="7428" width="12.44140625" customWidth="1"/>
    <col min="7681" max="7681" width="17.44140625" customWidth="1"/>
    <col min="7682" max="7682" width="23.44140625" customWidth="1"/>
    <col min="7684" max="7684" width="12.44140625" customWidth="1"/>
    <col min="7937" max="7937" width="17.44140625" customWidth="1"/>
    <col min="7938" max="7938" width="23.44140625" customWidth="1"/>
    <col min="7940" max="7940" width="12.44140625" customWidth="1"/>
    <col min="8193" max="8193" width="17.44140625" customWidth="1"/>
    <col min="8194" max="8194" width="23.44140625" customWidth="1"/>
    <col min="8196" max="8196" width="12.44140625" customWidth="1"/>
    <col min="8449" max="8449" width="17.44140625" customWidth="1"/>
    <col min="8450" max="8450" width="23.44140625" customWidth="1"/>
    <col min="8452" max="8452" width="12.44140625" customWidth="1"/>
    <col min="8705" max="8705" width="17.44140625" customWidth="1"/>
    <col min="8706" max="8706" width="23.44140625" customWidth="1"/>
    <col min="8708" max="8708" width="12.44140625" customWidth="1"/>
    <col min="8961" max="8961" width="17.44140625" customWidth="1"/>
    <col min="8962" max="8962" width="23.44140625" customWidth="1"/>
    <col min="8964" max="8964" width="12.44140625" customWidth="1"/>
    <col min="9217" max="9217" width="17.44140625" customWidth="1"/>
    <col min="9218" max="9218" width="23.44140625" customWidth="1"/>
    <col min="9220" max="9220" width="12.44140625" customWidth="1"/>
    <col min="9473" max="9473" width="17.44140625" customWidth="1"/>
    <col min="9474" max="9474" width="23.44140625" customWidth="1"/>
    <col min="9476" max="9476" width="12.44140625" customWidth="1"/>
    <col min="9729" max="9729" width="17.44140625" customWidth="1"/>
    <col min="9730" max="9730" width="23.44140625" customWidth="1"/>
    <col min="9732" max="9732" width="12.44140625" customWidth="1"/>
    <col min="9985" max="9985" width="17.44140625" customWidth="1"/>
    <col min="9986" max="9986" width="23.44140625" customWidth="1"/>
    <col min="9988" max="9988" width="12.44140625" customWidth="1"/>
    <col min="10241" max="10241" width="17.44140625" customWidth="1"/>
    <col min="10242" max="10242" width="23.44140625" customWidth="1"/>
    <col min="10244" max="10244" width="12.44140625" customWidth="1"/>
    <col min="10497" max="10497" width="17.44140625" customWidth="1"/>
    <col min="10498" max="10498" width="23.44140625" customWidth="1"/>
    <col min="10500" max="10500" width="12.44140625" customWidth="1"/>
    <col min="10753" max="10753" width="17.44140625" customWidth="1"/>
    <col min="10754" max="10754" width="23.44140625" customWidth="1"/>
    <col min="10756" max="10756" width="12.44140625" customWidth="1"/>
    <col min="11009" max="11009" width="17.44140625" customWidth="1"/>
    <col min="11010" max="11010" width="23.44140625" customWidth="1"/>
    <col min="11012" max="11012" width="12.44140625" customWidth="1"/>
    <col min="11265" max="11265" width="17.44140625" customWidth="1"/>
    <col min="11266" max="11266" width="23.44140625" customWidth="1"/>
    <col min="11268" max="11268" width="12.44140625" customWidth="1"/>
    <col min="11521" max="11521" width="17.44140625" customWidth="1"/>
    <col min="11522" max="11522" width="23.44140625" customWidth="1"/>
    <col min="11524" max="11524" width="12.44140625" customWidth="1"/>
    <col min="11777" max="11777" width="17.44140625" customWidth="1"/>
    <col min="11778" max="11778" width="23.44140625" customWidth="1"/>
    <col min="11780" max="11780" width="12.44140625" customWidth="1"/>
    <col min="12033" max="12033" width="17.44140625" customWidth="1"/>
    <col min="12034" max="12034" width="23.44140625" customWidth="1"/>
    <col min="12036" max="12036" width="12.44140625" customWidth="1"/>
    <col min="12289" max="12289" width="17.44140625" customWidth="1"/>
    <col min="12290" max="12290" width="23.44140625" customWidth="1"/>
    <col min="12292" max="12292" width="12.44140625" customWidth="1"/>
    <col min="12545" max="12545" width="17.44140625" customWidth="1"/>
    <col min="12546" max="12546" width="23.44140625" customWidth="1"/>
    <col min="12548" max="12548" width="12.44140625" customWidth="1"/>
    <col min="12801" max="12801" width="17.44140625" customWidth="1"/>
    <col min="12802" max="12802" width="23.44140625" customWidth="1"/>
    <col min="12804" max="12804" width="12.44140625" customWidth="1"/>
    <col min="13057" max="13057" width="17.44140625" customWidth="1"/>
    <col min="13058" max="13058" width="23.44140625" customWidth="1"/>
    <col min="13060" max="13060" width="12.44140625" customWidth="1"/>
    <col min="13313" max="13313" width="17.44140625" customWidth="1"/>
    <col min="13314" max="13314" width="23.44140625" customWidth="1"/>
    <col min="13316" max="13316" width="12.44140625" customWidth="1"/>
    <col min="13569" max="13569" width="17.44140625" customWidth="1"/>
    <col min="13570" max="13570" width="23.44140625" customWidth="1"/>
    <col min="13572" max="13572" width="12.44140625" customWidth="1"/>
    <col min="13825" max="13825" width="17.44140625" customWidth="1"/>
    <col min="13826" max="13826" width="23.44140625" customWidth="1"/>
    <col min="13828" max="13828" width="12.44140625" customWidth="1"/>
    <col min="14081" max="14081" width="17.44140625" customWidth="1"/>
    <col min="14082" max="14082" width="23.44140625" customWidth="1"/>
    <col min="14084" max="14084" width="12.44140625" customWidth="1"/>
    <col min="14337" max="14337" width="17.44140625" customWidth="1"/>
    <col min="14338" max="14338" width="23.44140625" customWidth="1"/>
    <col min="14340" max="14340" width="12.44140625" customWidth="1"/>
    <col min="14593" max="14593" width="17.44140625" customWidth="1"/>
    <col min="14594" max="14594" width="23.44140625" customWidth="1"/>
    <col min="14596" max="14596" width="12.44140625" customWidth="1"/>
    <col min="14849" max="14849" width="17.44140625" customWidth="1"/>
    <col min="14850" max="14850" width="23.44140625" customWidth="1"/>
    <col min="14852" max="14852" width="12.44140625" customWidth="1"/>
    <col min="15105" max="15105" width="17.44140625" customWidth="1"/>
    <col min="15106" max="15106" width="23.44140625" customWidth="1"/>
    <col min="15108" max="15108" width="12.44140625" customWidth="1"/>
    <col min="15361" max="15361" width="17.44140625" customWidth="1"/>
    <col min="15362" max="15362" width="23.44140625" customWidth="1"/>
    <col min="15364" max="15364" width="12.44140625" customWidth="1"/>
    <col min="15617" max="15617" width="17.44140625" customWidth="1"/>
    <col min="15618" max="15618" width="23.44140625" customWidth="1"/>
    <col min="15620" max="15620" width="12.44140625" customWidth="1"/>
    <col min="15873" max="15873" width="17.44140625" customWidth="1"/>
    <col min="15874" max="15874" width="23.44140625" customWidth="1"/>
    <col min="15876" max="15876" width="12.44140625" customWidth="1"/>
    <col min="16129" max="16129" width="17.44140625" customWidth="1"/>
    <col min="16130" max="16130" width="23.44140625" customWidth="1"/>
    <col min="16132" max="16132" width="12.44140625" customWidth="1"/>
  </cols>
  <sheetData>
    <row r="1" spans="1:4" ht="36.75" customHeight="1" x14ac:dyDescent="0.3">
      <c r="A1" s="609"/>
      <c r="B1" s="490" t="str">
        <f>+'2 CONTEXTO E IDENTIFICACIÓN'!A1</f>
        <v>MAPA DE RIESGOS INTEGRAL</v>
      </c>
      <c r="C1" s="499"/>
      <c r="D1" s="500"/>
    </row>
    <row r="2" spans="1:4" ht="36.75" customHeight="1" x14ac:dyDescent="0.3">
      <c r="A2" s="609"/>
      <c r="B2" s="490"/>
      <c r="C2" s="39" t="str">
        <f>+'2 CONTEXTO E IDENTIFICACIÓN'!A2</f>
        <v>VERSIÓN DEL MAPA DE RIESGOS:</v>
      </c>
      <c r="D2" s="138">
        <f>'2 CONTEXTO E IDENTIFICACIÓN'!B2</f>
        <v>1</v>
      </c>
    </row>
    <row r="3" spans="1:4" s="196" customFormat="1" x14ac:dyDescent="0.3">
      <c r="A3" s="387" t="s">
        <v>295</v>
      </c>
      <c r="B3" s="611" t="s">
        <v>296</v>
      </c>
      <c r="C3" s="611"/>
      <c r="D3" s="611"/>
    </row>
    <row r="4" spans="1:4" ht="42" customHeight="1" x14ac:dyDescent="0.3">
      <c r="A4" s="386">
        <v>46035</v>
      </c>
      <c r="B4" s="612" t="s">
        <v>392</v>
      </c>
      <c r="C4" s="612"/>
      <c r="D4" s="612"/>
    </row>
    <row r="5" spans="1:4" s="197" customFormat="1" x14ac:dyDescent="0.3">
      <c r="A5" s="222"/>
      <c r="B5" s="612"/>
      <c r="C5" s="612"/>
      <c r="D5" s="612"/>
    </row>
    <row r="6" spans="1:4" x14ac:dyDescent="0.3">
      <c r="A6" s="223"/>
      <c r="B6" s="610"/>
      <c r="C6" s="610"/>
      <c r="D6" s="610"/>
    </row>
    <row r="7" spans="1:4" x14ac:dyDescent="0.3">
      <c r="A7" s="223"/>
      <c r="B7" s="610"/>
      <c r="C7" s="610"/>
      <c r="D7" s="610"/>
    </row>
    <row r="8" spans="1:4" x14ac:dyDescent="0.3">
      <c r="A8" s="223"/>
      <c r="B8" s="613"/>
      <c r="C8" s="613"/>
      <c r="D8" s="613"/>
    </row>
    <row r="9" spans="1:4" x14ac:dyDescent="0.3">
      <c r="A9" s="223"/>
      <c r="B9" s="610"/>
      <c r="C9" s="610"/>
      <c r="D9" s="610"/>
    </row>
    <row r="10" spans="1:4" x14ac:dyDescent="0.3">
      <c r="A10" s="224"/>
      <c r="B10" s="198"/>
      <c r="C10" s="198"/>
      <c r="D10" s="198"/>
    </row>
    <row r="11" spans="1:4" x14ac:dyDescent="0.3">
      <c r="A11" s="224"/>
      <c r="B11" s="198"/>
      <c r="C11" s="198"/>
      <c r="D11" s="198"/>
    </row>
    <row r="12" spans="1:4" x14ac:dyDescent="0.3">
      <c r="A12" s="224"/>
      <c r="B12" s="198"/>
      <c r="C12" s="198"/>
      <c r="D12" s="198"/>
    </row>
    <row r="13" spans="1:4" x14ac:dyDescent="0.3">
      <c r="A13" s="224"/>
      <c r="B13" s="198"/>
      <c r="C13" s="198"/>
      <c r="D13" s="198"/>
    </row>
    <row r="14" spans="1:4" x14ac:dyDescent="0.3">
      <c r="A14" s="224"/>
      <c r="B14" s="198"/>
      <c r="C14" s="198"/>
      <c r="D14" s="198"/>
    </row>
    <row r="15" spans="1:4" x14ac:dyDescent="0.3">
      <c r="A15" s="224"/>
      <c r="B15" s="198"/>
      <c r="C15" s="198"/>
      <c r="D15" s="198"/>
    </row>
    <row r="16" spans="1:4" x14ac:dyDescent="0.3">
      <c r="A16" s="224"/>
      <c r="B16" s="198"/>
      <c r="C16" s="198"/>
      <c r="D16" s="198"/>
    </row>
    <row r="17" spans="1:4" x14ac:dyDescent="0.3">
      <c r="A17" s="224"/>
      <c r="B17" s="198"/>
      <c r="C17" s="198"/>
      <c r="D17" s="198"/>
    </row>
    <row r="18" spans="1:4" x14ac:dyDescent="0.3">
      <c r="A18" s="224"/>
      <c r="B18" s="198"/>
      <c r="C18" s="198"/>
      <c r="D18" s="198"/>
    </row>
    <row r="19" spans="1:4" x14ac:dyDescent="0.3">
      <c r="A19" s="224"/>
      <c r="B19" s="198"/>
      <c r="C19" s="198"/>
      <c r="D19" s="198"/>
    </row>
    <row r="20" spans="1:4" x14ac:dyDescent="0.3">
      <c r="A20" s="224"/>
      <c r="B20" s="198"/>
      <c r="C20" s="198"/>
      <c r="D20" s="198"/>
    </row>
    <row r="21" spans="1:4" x14ac:dyDescent="0.3">
      <c r="A21" s="224"/>
      <c r="B21" s="198"/>
      <c r="C21" s="198"/>
      <c r="D21" s="198"/>
    </row>
    <row r="22" spans="1:4" x14ac:dyDescent="0.3">
      <c r="A22" s="224"/>
      <c r="B22" s="198"/>
      <c r="C22" s="198"/>
      <c r="D22" s="198"/>
    </row>
    <row r="23" spans="1:4" x14ac:dyDescent="0.3">
      <c r="A23" s="224"/>
      <c r="B23" s="198"/>
      <c r="C23" s="198"/>
      <c r="D23" s="198"/>
    </row>
  </sheetData>
  <sheetProtection sheet="1" scenarios="1" formatCells="0" formatColumns="0" formatRows="0" insertRows="0"/>
  <mergeCells count="10">
    <mergeCell ref="A1:A2"/>
    <mergeCell ref="B9:D9"/>
    <mergeCell ref="B3:D3"/>
    <mergeCell ref="B5:D5"/>
    <mergeCell ref="B8:D8"/>
    <mergeCell ref="B4:D4"/>
    <mergeCell ref="B7:D7"/>
    <mergeCell ref="B6:D6"/>
    <mergeCell ref="B1:B2"/>
    <mergeCell ref="C1:D1"/>
  </mergeCells>
  <pageMargins left="0.7" right="0.7" top="0.75" bottom="0.75" header="0.3" footer="0.3"/>
  <pageSetup scale="77"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249977111117893"/>
  </sheetPr>
  <dimension ref="A1:XER52"/>
  <sheetViews>
    <sheetView showGridLines="0" tabSelected="1" zoomScale="90" zoomScaleNormal="90" workbookViewId="0">
      <selection activeCell="F4" sqref="F4:H4"/>
    </sheetView>
  </sheetViews>
  <sheetFormatPr baseColWidth="10" defaultColWidth="0" defaultRowHeight="13.8" x14ac:dyDescent="0.3"/>
  <cols>
    <col min="1" max="1" width="27.109375" style="4" customWidth="1"/>
    <col min="2" max="2" width="24.44140625" style="4" customWidth="1"/>
    <col min="3" max="3" width="28.88671875" style="4" customWidth="1"/>
    <col min="4" max="4" width="21.33203125" style="4" hidden="1" customWidth="1"/>
    <col min="5" max="5" width="60.6640625" style="4" customWidth="1"/>
    <col min="6" max="6" width="24.44140625" style="4" customWidth="1"/>
    <col min="7" max="7" width="34" style="4" customWidth="1"/>
    <col min="8" max="8" width="26" style="4" customWidth="1"/>
    <col min="9" max="9" width="33.5546875" style="4" customWidth="1"/>
    <col min="10" max="10" width="53.88671875" style="4" customWidth="1"/>
    <col min="11" max="11" width="25.88671875" style="4" customWidth="1"/>
    <col min="12" max="12" width="11.44140625" style="4" customWidth="1"/>
    <col min="13" max="24" width="11.44140625" style="4" hidden="1"/>
    <col min="25" max="25" width="8.109375" style="4" hidden="1"/>
    <col min="26" max="30" width="32.44140625" style="4" hidden="1"/>
    <col min="31" max="16372" width="11.44140625" style="4" hidden="1"/>
    <col min="16373" max="16384" width="25.44140625" style="4" hidden="1"/>
  </cols>
  <sheetData>
    <row r="1" spans="1:11" s="3" customFormat="1" ht="21" customHeight="1" x14ac:dyDescent="0.25">
      <c r="A1" s="456" t="s">
        <v>421</v>
      </c>
      <c r="B1" s="457"/>
      <c r="C1" s="457"/>
      <c r="D1" s="457"/>
      <c r="E1" s="457"/>
      <c r="F1" s="457"/>
      <c r="G1" s="457"/>
      <c r="H1" s="457"/>
      <c r="I1" s="457"/>
      <c r="J1" s="457"/>
      <c r="K1" s="458"/>
    </row>
    <row r="2" spans="1:11" s="3" customFormat="1" ht="35.25" customHeight="1" x14ac:dyDescent="0.25">
      <c r="A2" s="271" t="s">
        <v>420</v>
      </c>
      <c r="B2" s="380">
        <v>1</v>
      </c>
      <c r="C2" s="452"/>
      <c r="D2" s="453"/>
      <c r="E2" s="453"/>
      <c r="F2" s="453"/>
      <c r="G2" s="453"/>
      <c r="H2" s="453"/>
      <c r="I2" s="453"/>
      <c r="J2" s="453"/>
      <c r="K2" s="454"/>
    </row>
    <row r="3" spans="1:11" s="3" customFormat="1" ht="21" customHeight="1" x14ac:dyDescent="0.25">
      <c r="A3" s="459"/>
      <c r="B3" s="460"/>
      <c r="C3" s="460"/>
      <c r="D3" s="460"/>
      <c r="E3" s="460"/>
      <c r="F3" s="460"/>
      <c r="G3" s="460"/>
      <c r="H3" s="460"/>
      <c r="I3" s="460"/>
      <c r="J3" s="460"/>
      <c r="K3" s="461"/>
    </row>
    <row r="4" spans="1:11" ht="21" customHeight="1" x14ac:dyDescent="0.3">
      <c r="A4" s="12" t="s">
        <v>46</v>
      </c>
      <c r="B4" s="462" t="s">
        <v>350</v>
      </c>
      <c r="C4" s="463"/>
      <c r="D4" s="464"/>
      <c r="E4" s="12" t="s">
        <v>47</v>
      </c>
      <c r="F4" s="468" t="s">
        <v>400</v>
      </c>
      <c r="G4" s="469"/>
      <c r="H4" s="470"/>
      <c r="I4" s="241" t="s">
        <v>10</v>
      </c>
      <c r="J4" s="273">
        <v>46035</v>
      </c>
      <c r="K4" s="270"/>
    </row>
    <row r="5" spans="1:11" ht="63" customHeight="1" x14ac:dyDescent="0.3">
      <c r="A5" s="242" t="s">
        <v>48</v>
      </c>
      <c r="B5" s="465" t="s">
        <v>351</v>
      </c>
      <c r="C5" s="466"/>
      <c r="D5" s="467"/>
      <c r="E5" s="272" t="s">
        <v>352</v>
      </c>
      <c r="F5" s="272" t="s">
        <v>49</v>
      </c>
      <c r="G5" s="273">
        <v>46023</v>
      </c>
      <c r="H5" s="274"/>
      <c r="I5" s="275" t="s">
        <v>50</v>
      </c>
      <c r="J5" s="273">
        <v>46386</v>
      </c>
      <c r="K5" s="269"/>
    </row>
    <row r="6" spans="1:11" ht="21" customHeight="1" x14ac:dyDescent="0.3">
      <c r="F6" s="209"/>
      <c r="G6" s="210"/>
      <c r="H6" s="210"/>
      <c r="I6" s="211"/>
      <c r="J6" s="212"/>
    </row>
    <row r="7" spans="1:11" ht="21" customHeight="1" x14ac:dyDescent="0.3">
      <c r="A7" s="455" t="s">
        <v>51</v>
      </c>
      <c r="B7" s="455" t="s">
        <v>52</v>
      </c>
      <c r="C7" s="455"/>
      <c r="D7" s="455"/>
      <c r="E7" s="455"/>
    </row>
    <row r="8" spans="1:11" ht="52.5" customHeight="1" x14ac:dyDescent="0.3">
      <c r="A8" s="455"/>
      <c r="B8" s="134" t="s">
        <v>53</v>
      </c>
      <c r="C8" s="134" t="s">
        <v>330</v>
      </c>
      <c r="D8" s="134" t="s">
        <v>54</v>
      </c>
      <c r="E8" s="134" t="s">
        <v>55</v>
      </c>
      <c r="F8" s="262" t="s">
        <v>56</v>
      </c>
      <c r="G8" s="272" t="s">
        <v>15</v>
      </c>
      <c r="H8" s="272" t="s">
        <v>57</v>
      </c>
      <c r="I8" s="272" t="s">
        <v>58</v>
      </c>
      <c r="J8" s="272" t="s">
        <v>19</v>
      </c>
      <c r="K8" s="262" t="s">
        <v>59</v>
      </c>
    </row>
    <row r="9" spans="1:11" s="5" customFormat="1" ht="105" customHeight="1" x14ac:dyDescent="0.3">
      <c r="A9" s="1" t="s">
        <v>60</v>
      </c>
      <c r="B9" s="2" t="s">
        <v>153</v>
      </c>
      <c r="C9" s="2" t="s">
        <v>184</v>
      </c>
      <c r="D9" s="152" t="str">
        <f>+IF(B9='10 FORMULAS'!$B$4,'10 FORMULAS'!$C$4,IF(B9='10 FORMULAS'!$B$6,'10 FORMULAS'!$C$6,IF(B9='10 FORMULAS'!$B$8,'10 FORMULAS'!$C$8,IF(B9='10 FORMULAS'!$B$10,'10 FORMULAS'!$C$10,""))))</f>
        <v/>
      </c>
      <c r="E9" s="243" t="str">
        <f>+IFERROR(VLOOKUP(B9,Tabla3[],2,0),"")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9" s="1" t="s">
        <v>135</v>
      </c>
      <c r="G9" s="1" t="s">
        <v>148</v>
      </c>
      <c r="H9" s="263" t="s">
        <v>380</v>
      </c>
      <c r="I9" s="263" t="s">
        <v>379</v>
      </c>
      <c r="J9" s="268" t="str">
        <f>(CONCATENATE(Tabla1[[#This Row],[¿QUÉ? 
IMPACTO]]," ","por",Tabla1[[#This Row],[¿CÓMO?
CAUSA INMEDIATA 
(Iniciar con la palabra 
por)]]," ","a causa de"," ",Tabla1[[#This Row],[¿PORQUÉ?
CAUSA RAÍZ
(Iniciar con 
debido a/a causa de)]]))</f>
        <v>Posibilidad de afectación económica y reputacional por incumplimiento en las metas asociadas a los proyectos de inversión de la entidad a causa de la falta o inoportunidad de seguimientos a la gestión Institucional</v>
      </c>
      <c r="K9" s="278"/>
    </row>
    <row r="10" spans="1:11" s="5" customFormat="1" ht="93" customHeight="1" x14ac:dyDescent="0.3">
      <c r="A10" s="1" t="s">
        <v>65</v>
      </c>
      <c r="B10" s="2" t="s">
        <v>131</v>
      </c>
      <c r="C10" s="2" t="s">
        <v>165</v>
      </c>
      <c r="D10" s="152" t="str">
        <f>+IF(B10='10 FORMULAS'!$B$4,'10 FORMULAS'!$C$4,IF(B10='10 FORMULAS'!$B$6,'10 FORMULAS'!$C$6,IF(B10='10 FORMULAS'!$B$8,'10 FORMULAS'!$C$8,IF(B10='10 FORMULAS'!$B$10,'10 FORMULAS'!$C$10,""))))</f>
        <v/>
      </c>
      <c r="E10" s="243" t="str">
        <f>+IFERROR(VLOOKUP(B10,Tabla3[],2,0),"")</f>
        <v>Eventos relacionados con las conductas o comportamientos de los empleados que afectan la Integridad Pública</v>
      </c>
      <c r="F10" s="1" t="s">
        <v>141</v>
      </c>
      <c r="G10" s="1" t="s">
        <v>148</v>
      </c>
      <c r="H10" s="263" t="s">
        <v>388</v>
      </c>
      <c r="I10" s="263" t="s">
        <v>389</v>
      </c>
      <c r="J10" s="268" t="str">
        <f>(CONCATENATE(Tabla1[[#This Row],[¿QUÉ? 
IMPACTO]]," ","por",Tabla1[[#This Row],[¿CÓMO?
CAUSA INMEDIATA 
(Iniciar con la palabra 
por)]]," ","a causa de"," ",Tabla1[[#This Row],[¿PORQUÉ?
CAUSA RAÍZ
(Iniciar con 
debido a/a causa de)]]))</f>
        <v>Posibilidad de afectación económica y reputacional por Soborno entrante al aceptar o solicitar una ventaja indebida a causa de    manipular, alterar, entregar documentación y/o información, que ingresa a la entidad a partir de la recepción de las peticiones, Quejas, Reclamos, Felicitaciones o Denuncias</v>
      </c>
      <c r="K10" s="265"/>
    </row>
    <row r="11" spans="1:11" ht="93" customHeight="1" x14ac:dyDescent="0.3">
      <c r="A11" s="1" t="s">
        <v>66</v>
      </c>
      <c r="B11" s="2" t="s">
        <v>153</v>
      </c>
      <c r="C11" s="2" t="s">
        <v>184</v>
      </c>
      <c r="D11" s="152" t="str">
        <f>+IF(B11='10 FORMULAS'!$B$4,'10 FORMULAS'!$C$4,IF(B11='10 FORMULAS'!$B$6,'10 FORMULAS'!$C$6,IF(B11='10 FORMULAS'!$B$8,'10 FORMULAS'!$C$8,IF(B11='10 FORMULAS'!$B$10,'10 FORMULAS'!$C$10,""))))</f>
        <v/>
      </c>
      <c r="E11" s="243" t="str">
        <f>+IFERROR(VLOOKUP(B11,Tabla3[],2,0),"")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1" s="1" t="s">
        <v>63</v>
      </c>
      <c r="G11" s="1" t="s">
        <v>149</v>
      </c>
      <c r="H11" s="263" t="s">
        <v>368</v>
      </c>
      <c r="I11" s="263" t="s">
        <v>369</v>
      </c>
      <c r="J11" s="268" t="str">
        <f>(CONCATENATE(Tabla1[[#This Row],[¿QUÉ? 
IMPACTO]]," ","por",Tabla1[[#This Row],[¿CÓMO?
CAUSA INMEDIATA 
(Iniciar con la palabra 
por)]]," ","a causa de"," ",Tabla1[[#This Row],[¿PORQUÉ?
CAUSA RAÍZ
(Iniciar con 
debido a/a causa de)]]))</f>
        <v>Posibilidad  de efecto dañoso sobre bienes de uso fiscal porpor perdida, hurto o daño de elementos devolutivos y de consumo necesarios para la gestión ambiental, social y de sst  a causa de debido a la falta de cuidado, rigurosidad en la vigilancia y debilidades en los controles internos</v>
      </c>
      <c r="K11" s="266"/>
    </row>
    <row r="12" spans="1:11" ht="93" customHeight="1" x14ac:dyDescent="0.3">
      <c r="A12" s="1" t="s">
        <v>67</v>
      </c>
      <c r="B12" s="2" t="s">
        <v>61</v>
      </c>
      <c r="C12" s="2" t="s">
        <v>62</v>
      </c>
      <c r="D12" s="152" t="str">
        <f>+IF(B12='10 FORMULAS'!$B$4,'10 FORMULAS'!$C$4,IF(B12='10 FORMULAS'!$B$6,'10 FORMULAS'!$C$6,IF(B12='10 FORMULAS'!$B$8,'10 FORMULAS'!$C$8,IF(B12='10 FORMULAS'!$B$10,'10 FORMULAS'!$C$10,""))))</f>
        <v/>
      </c>
      <c r="E12" s="243" t="str">
        <f>+IFERROR(VLOOKUP(B12,Tabla3[],2,0),"")</f>
        <v>Eventos relacionados con transacciones y Operaciones realizadas por un cliente o usuario, que accede o entrega un bien o servicio a la entidad, a través de los canales dispuestos y en una jurisdicción específica.</v>
      </c>
      <c r="F12" s="1" t="s">
        <v>142</v>
      </c>
      <c r="G12" s="1" t="s">
        <v>143</v>
      </c>
      <c r="H12" s="263" t="s">
        <v>375</v>
      </c>
      <c r="I12" s="263" t="s">
        <v>376</v>
      </c>
      <c r="J12" s="268" t="str">
        <f>(CONCATENATE(Tabla1[[#This Row],[¿QUÉ? 
IMPACTO]]," ","por",Tabla1[[#This Row],[¿CÓMO?
CAUSA INMEDIATA 
(Iniciar con la palabra 
por)]]," ","a causa de"," ",Tabla1[[#This Row],[¿PORQUÉ?
CAUSA RAÍZ
(Iniciar con 
debido a/a causa de)]]))</f>
        <v>Posibilidad de afectación económica porpor usar la entidad para dar apariencia de legalidad a los activos provenientes de actividades delictivas, para canalizar recursos hacia la realización de actividades terroristas o la proliferación de armas de destrucción masiva, a causa de a causa de fallas u omisiones en las operaciones de contratación directa</v>
      </c>
      <c r="K12" s="266"/>
    </row>
    <row r="13" spans="1:11" ht="93" customHeight="1" x14ac:dyDescent="0.3">
      <c r="A13" s="1" t="s">
        <v>68</v>
      </c>
      <c r="B13" s="2"/>
      <c r="C13" s="2"/>
      <c r="D13" s="152" t="str">
        <f>+IF(B13='10 FORMULAS'!$B$4,'10 FORMULAS'!$C$4,IF(B13='10 FORMULAS'!$B$6,'10 FORMULAS'!$C$6,IF(B13='10 FORMULAS'!$B$8,'10 FORMULAS'!$C$8,IF(B13='10 FORMULAS'!$B$10,'10 FORMULAS'!$C$10,""))))</f>
        <v/>
      </c>
      <c r="E13" s="243" t="str">
        <f>+IFERROR(VLOOKUP(B13,Tabla3[],2,0),"")</f>
        <v/>
      </c>
      <c r="F13" s="1"/>
      <c r="G13" s="1"/>
      <c r="H13" s="263"/>
      <c r="I13" s="263"/>
      <c r="J13" s="268" t="str">
        <f>(CONCATENATE(Tabla1[[#This Row],[¿QUÉ? 
IMPACTO]]," ","por",Tabla1[[#This Row],[¿CÓMO?
CAUSA INMEDIATA 
(Iniciar con la palabra 
por)]]," ","a causa de"," ",Tabla1[[#This Row],[¿PORQUÉ?
CAUSA RAÍZ
(Iniciar con 
debido a/a causa de)]]))</f>
        <v xml:space="preserve"> por a causa de </v>
      </c>
      <c r="K13" s="266"/>
    </row>
    <row r="14" spans="1:11" ht="93" customHeight="1" x14ac:dyDescent="0.3">
      <c r="A14" s="1" t="s">
        <v>69</v>
      </c>
      <c r="B14" s="2"/>
      <c r="C14" s="2"/>
      <c r="D14" s="152" t="str">
        <f>+IF(B14='10 FORMULAS'!$B$4,'10 FORMULAS'!$C$4,IF(B14='10 FORMULAS'!$B$6,'10 FORMULAS'!$C$6,IF(B14='10 FORMULAS'!$B$8,'10 FORMULAS'!$C$8,IF(B14='10 FORMULAS'!$B$10,'10 FORMULAS'!$C$10,""))))</f>
        <v/>
      </c>
      <c r="E14" s="243" t="str">
        <f>+IFERROR(VLOOKUP(B14,Tabla3[],2,0),"")</f>
        <v/>
      </c>
      <c r="F14" s="1"/>
      <c r="G14" s="1"/>
      <c r="H14" s="263"/>
      <c r="I14" s="263"/>
      <c r="J14" s="268" t="str">
        <f>(CONCATENATE(Tabla1[[#This Row],[¿QUÉ? 
IMPACTO]]," ","por",Tabla1[[#This Row],[¿CÓMO?
CAUSA INMEDIATA 
(Iniciar con la palabra 
por)]]," ","a causa de"," ",Tabla1[[#This Row],[¿PORQUÉ?
CAUSA RAÍZ
(Iniciar con 
debido a/a causa de)]]))</f>
        <v xml:space="preserve"> por a causa de </v>
      </c>
      <c r="K14" s="266"/>
    </row>
    <row r="15" spans="1:11" ht="93" customHeight="1" x14ac:dyDescent="0.3">
      <c r="A15" s="1" t="s">
        <v>70</v>
      </c>
      <c r="B15" s="2"/>
      <c r="C15" s="2"/>
      <c r="D15" s="152" t="str">
        <f>+IF(B15='10 FORMULAS'!$B$4,'10 FORMULAS'!$C$4,IF(B15='10 FORMULAS'!$B$6,'10 FORMULAS'!$C$6,IF(B15='10 FORMULAS'!$B$8,'10 FORMULAS'!$C$8,IF(B15='10 FORMULAS'!$B$10,'10 FORMULAS'!$C$10,""))))</f>
        <v/>
      </c>
      <c r="E15" s="243" t="str">
        <f>+IFERROR(VLOOKUP(B15,Tabla3[],2,0),"")</f>
        <v/>
      </c>
      <c r="F15" s="1"/>
      <c r="G15" s="1"/>
      <c r="H15" s="263"/>
      <c r="I15" s="263"/>
      <c r="J15" s="268" t="str">
        <f>(CONCATENATE(Tabla1[[#This Row],[¿QUÉ? 
IMPACTO]]," ","por",Tabla1[[#This Row],[¿CÓMO?
CAUSA INMEDIATA 
(Iniciar con la palabra 
por)]]," ","a causa de"," ",Tabla1[[#This Row],[¿PORQUÉ?
CAUSA RAÍZ
(Iniciar con 
debido a/a causa de)]]))</f>
        <v xml:space="preserve"> por a causa de </v>
      </c>
      <c r="K15" s="266"/>
    </row>
    <row r="16" spans="1:11" ht="93" customHeight="1" x14ac:dyDescent="0.3">
      <c r="A16" s="1" t="s">
        <v>71</v>
      </c>
      <c r="B16" s="2"/>
      <c r="C16" s="2"/>
      <c r="D16" s="152" t="str">
        <f>+IF(B16='10 FORMULAS'!$B$4,'10 FORMULAS'!$C$4,IF(B16='10 FORMULAS'!$B$6,'10 FORMULAS'!$C$6,IF(B16='10 FORMULAS'!$B$8,'10 FORMULAS'!$C$8,IF(B16='10 FORMULAS'!$B$10,'10 FORMULAS'!$C$10,""))))</f>
        <v/>
      </c>
      <c r="E16" s="243" t="str">
        <f>+IFERROR(VLOOKUP(B16,Tabla3[],2,0),"")</f>
        <v/>
      </c>
      <c r="F16" s="1"/>
      <c r="G16" s="1"/>
      <c r="H16" s="263"/>
      <c r="I16" s="263"/>
      <c r="J16" s="268" t="str">
        <f>(CONCATENATE(Tabla1[[#This Row],[¿QUÉ? 
IMPACTO]]," ","por",Tabla1[[#This Row],[¿CÓMO?
CAUSA INMEDIATA 
(Iniciar con la palabra 
por)]]," ","a causa de"," ",Tabla1[[#This Row],[¿PORQUÉ?
CAUSA RAÍZ
(Iniciar con 
debido a/a causa de)]]))</f>
        <v xml:space="preserve"> por a causa de </v>
      </c>
      <c r="K16" s="266"/>
    </row>
    <row r="17" spans="1:11" s="6" customFormat="1" ht="93" customHeight="1" x14ac:dyDescent="0.3">
      <c r="A17" s="1" t="s">
        <v>72</v>
      </c>
      <c r="B17" s="2"/>
      <c r="C17" s="2"/>
      <c r="D17" s="152" t="str">
        <f>+IF(B17='10 FORMULAS'!$B$4,'10 FORMULAS'!$C$4,IF(B17='10 FORMULAS'!$B$6,'10 FORMULAS'!$C$6,IF(B17='10 FORMULAS'!$B$8,'10 FORMULAS'!$C$8,IF(B17='10 FORMULAS'!$B$10,'10 FORMULAS'!$C$10,""))))</f>
        <v/>
      </c>
      <c r="E17" s="243" t="str">
        <f>+IFERROR(VLOOKUP(B17,Tabla3[],2,0),"")</f>
        <v/>
      </c>
      <c r="F17" s="1"/>
      <c r="G17" s="1"/>
      <c r="H17" s="263"/>
      <c r="I17" s="263"/>
      <c r="J17" s="268" t="str">
        <f>(CONCATENATE(Tabla1[[#This Row],[¿QUÉ? 
IMPACTO]]," ","por",Tabla1[[#This Row],[¿CÓMO?
CAUSA INMEDIATA 
(Iniciar con la palabra 
por)]]," ","a causa de"," ",Tabla1[[#This Row],[¿PORQUÉ?
CAUSA RAÍZ
(Iniciar con 
debido a/a causa de)]]))</f>
        <v xml:space="preserve"> por a causa de </v>
      </c>
      <c r="K17" s="267"/>
    </row>
    <row r="18" spans="1:11" s="6" customFormat="1" ht="93" customHeight="1" x14ac:dyDescent="0.3">
      <c r="A18" s="1" t="s">
        <v>73</v>
      </c>
      <c r="B18" s="2"/>
      <c r="C18" s="2"/>
      <c r="D18" s="152" t="str">
        <f>+IF(B18='10 FORMULAS'!$B$4,'10 FORMULAS'!$C$4,IF(B18='10 FORMULAS'!$B$6,'10 FORMULAS'!$C$6,IF(B18='10 FORMULAS'!$B$8,'10 FORMULAS'!$C$8,IF(B18='10 FORMULAS'!$B$10,'10 FORMULAS'!$C$10,""))))</f>
        <v/>
      </c>
      <c r="E18" s="243" t="str">
        <f>+IFERROR(VLOOKUP(B18,Tabla3[],2,0),"")</f>
        <v/>
      </c>
      <c r="F18" s="1"/>
      <c r="G18" s="1"/>
      <c r="H18" s="263"/>
      <c r="I18" s="263"/>
      <c r="J18" s="268" t="str">
        <f>(CONCATENATE(Tabla1[[#This Row],[¿QUÉ? 
IMPACTO]]," ","por",Tabla1[[#This Row],[¿CÓMO?
CAUSA INMEDIATA 
(Iniciar con la palabra 
por)]]," ","a causa de"," ",Tabla1[[#This Row],[¿PORQUÉ?
CAUSA RAÍZ
(Iniciar con 
debido a/a causa de)]]))</f>
        <v xml:space="preserve"> por a causa de </v>
      </c>
      <c r="K18" s="267"/>
    </row>
    <row r="19" spans="1:11" s="6" customFormat="1" ht="93" customHeight="1" x14ac:dyDescent="0.3">
      <c r="A19" s="1" t="s">
        <v>74</v>
      </c>
      <c r="B19" s="2"/>
      <c r="C19" s="2"/>
      <c r="D19" s="152" t="str">
        <f>+IF(B19='10 FORMULAS'!$B$4,'10 FORMULAS'!$C$4,IF(B19='10 FORMULAS'!$B$6,'10 FORMULAS'!$C$6,IF(B19='10 FORMULAS'!$B$8,'10 FORMULAS'!$C$8,IF(B19='10 FORMULAS'!$B$10,'10 FORMULAS'!$C$10,""))))</f>
        <v/>
      </c>
      <c r="E19" s="243" t="str">
        <f>+IFERROR(VLOOKUP(B19,Tabla3[],2,0),"")</f>
        <v/>
      </c>
      <c r="F19" s="1"/>
      <c r="G19" s="1"/>
      <c r="H19" s="263"/>
      <c r="I19" s="263"/>
      <c r="J19" s="268" t="str">
        <f>(CONCATENATE(Tabla1[[#This Row],[¿QUÉ? 
IMPACTO]]," ","por",Tabla1[[#This Row],[¿CÓMO?
CAUSA INMEDIATA 
(Iniciar con la palabra 
por)]]," ","a causa de"," ",Tabla1[[#This Row],[¿PORQUÉ?
CAUSA RAÍZ
(Iniciar con 
debido a/a causa de)]]))</f>
        <v xml:space="preserve"> por a causa de </v>
      </c>
      <c r="K19" s="267"/>
    </row>
    <row r="20" spans="1:11" s="6" customFormat="1" ht="93" customHeight="1" x14ac:dyDescent="0.3">
      <c r="A20" s="1" t="s">
        <v>75</v>
      </c>
      <c r="B20" s="2"/>
      <c r="C20" s="2"/>
      <c r="D20" s="152" t="str">
        <f>+IF(B20='10 FORMULAS'!$B$4,'10 FORMULAS'!$C$4,IF(B20='10 FORMULAS'!$B$6,'10 FORMULAS'!$C$6,IF(B20='10 FORMULAS'!$B$8,'10 FORMULAS'!$C$8,IF(B20='10 FORMULAS'!$B$10,'10 FORMULAS'!$C$10,""))))</f>
        <v/>
      </c>
      <c r="E20" s="243" t="str">
        <f>+IFERROR(VLOOKUP(B20,Tabla3[],2,0),"")</f>
        <v/>
      </c>
      <c r="F20" s="1"/>
      <c r="G20" s="1"/>
      <c r="H20" s="263"/>
      <c r="I20" s="263"/>
      <c r="J20" s="268" t="str">
        <f>(CONCATENATE(Tabla1[[#This Row],[¿QUÉ? 
IMPACTO]]," ","por",Tabla1[[#This Row],[¿CÓMO?
CAUSA INMEDIATA 
(Iniciar con la palabra 
por)]]," ","a causa de"," ",Tabla1[[#This Row],[¿PORQUÉ?
CAUSA RAÍZ
(Iniciar con 
debido a/a causa de)]]))</f>
        <v xml:space="preserve"> por a causa de </v>
      </c>
      <c r="K20" s="267"/>
    </row>
    <row r="21" spans="1:11" s="6" customFormat="1" ht="93" customHeight="1" x14ac:dyDescent="0.3">
      <c r="A21" s="1" t="s">
        <v>76</v>
      </c>
      <c r="B21" s="2"/>
      <c r="C21" s="2"/>
      <c r="D21" s="152" t="str">
        <f>+IF(B21='10 FORMULAS'!$B$4,'10 FORMULAS'!$C$4,IF(B21='10 FORMULAS'!$B$6,'10 FORMULAS'!$C$6,IF(B21='10 FORMULAS'!$B$8,'10 FORMULAS'!$C$8,IF(B21='10 FORMULAS'!$B$10,'10 FORMULAS'!$C$10,""))))</f>
        <v/>
      </c>
      <c r="E21" s="243" t="str">
        <f>+IFERROR(VLOOKUP(B21,Tabla3[],2,0),"")</f>
        <v/>
      </c>
      <c r="F21" s="1"/>
      <c r="G21" s="1"/>
      <c r="H21" s="263"/>
      <c r="I21" s="263"/>
      <c r="J21" s="268" t="str">
        <f>(CONCATENATE(Tabla1[[#This Row],[¿QUÉ? 
IMPACTO]]," ","por",Tabla1[[#This Row],[¿CÓMO?
CAUSA INMEDIATA 
(Iniciar con la palabra 
por)]]," ","a causa de"," ",Tabla1[[#This Row],[¿PORQUÉ?
CAUSA RAÍZ
(Iniciar con 
debido a/a causa de)]]))</f>
        <v xml:space="preserve"> por a causa de </v>
      </c>
      <c r="K21" s="267"/>
    </row>
    <row r="22" spans="1:11" s="6" customFormat="1" ht="93" customHeight="1" x14ac:dyDescent="0.3">
      <c r="A22" s="1" t="s">
        <v>77</v>
      </c>
      <c r="B22" s="2"/>
      <c r="C22" s="2"/>
      <c r="D22" s="152" t="str">
        <f>+IF(B22='10 FORMULAS'!$B$4,'10 FORMULAS'!$C$4,IF(B22='10 FORMULAS'!$B$6,'10 FORMULAS'!$C$6,IF(B22='10 FORMULAS'!$B$8,'10 FORMULAS'!$C$8,IF(B22='10 FORMULAS'!$B$10,'10 FORMULAS'!$C$10,""))))</f>
        <v/>
      </c>
      <c r="E22" s="243" t="str">
        <f>+IFERROR(VLOOKUP(B22,Tabla3[],2,0),"")</f>
        <v/>
      </c>
      <c r="F22" s="1"/>
      <c r="G22" s="1"/>
      <c r="H22" s="263"/>
      <c r="I22" s="263"/>
      <c r="J22" s="268" t="str">
        <f>(CONCATENATE(Tabla1[[#This Row],[¿QUÉ? 
IMPACTO]]," ","por",Tabla1[[#This Row],[¿CÓMO?
CAUSA INMEDIATA 
(Iniciar con la palabra 
por)]]," ","a causa de"," ",Tabla1[[#This Row],[¿PORQUÉ?
CAUSA RAÍZ
(Iniciar con 
debido a/a causa de)]]))</f>
        <v xml:space="preserve"> por a causa de </v>
      </c>
      <c r="K22" s="267"/>
    </row>
    <row r="23" spans="1:11" s="6" customFormat="1" ht="93" customHeight="1" x14ac:dyDescent="0.3">
      <c r="A23" s="1" t="s">
        <v>78</v>
      </c>
      <c r="B23" s="2"/>
      <c r="C23" s="2"/>
      <c r="D23" s="152" t="str">
        <f>+IF(B23='10 FORMULAS'!$B$4,'10 FORMULAS'!$C$4,IF(B23='10 FORMULAS'!$B$6,'10 FORMULAS'!$C$6,IF(B23='10 FORMULAS'!$B$8,'10 FORMULAS'!$C$8,IF(B23='10 FORMULAS'!$B$10,'10 FORMULAS'!$C$10,""))))</f>
        <v/>
      </c>
      <c r="E23" s="243" t="str">
        <f>+IFERROR(VLOOKUP(B23,Tabla3[],2,0),"")</f>
        <v/>
      </c>
      <c r="F23" s="1"/>
      <c r="G23" s="1"/>
      <c r="H23" s="263"/>
      <c r="I23" s="263"/>
      <c r="J23" s="268" t="str">
        <f>(CONCATENATE(Tabla1[[#This Row],[¿QUÉ? 
IMPACTO]]," ","por",Tabla1[[#This Row],[¿CÓMO?
CAUSA INMEDIATA 
(Iniciar con la palabra 
por)]]," ","a causa de"," ",Tabla1[[#This Row],[¿PORQUÉ?
CAUSA RAÍZ
(Iniciar con 
debido a/a causa de)]]))</f>
        <v xml:space="preserve"> por a causa de </v>
      </c>
      <c r="K23" s="267"/>
    </row>
    <row r="24" spans="1:11" s="6" customFormat="1" ht="93" customHeight="1" x14ac:dyDescent="0.3">
      <c r="A24" s="1" t="s">
        <v>79</v>
      </c>
      <c r="B24" s="2"/>
      <c r="C24" s="2"/>
      <c r="D24" s="152" t="str">
        <f>+IF(B24='10 FORMULAS'!$B$4,'10 FORMULAS'!$C$4,IF(B24='10 FORMULAS'!$B$6,'10 FORMULAS'!$C$6,IF(B24='10 FORMULAS'!$B$8,'10 FORMULAS'!$C$8,IF(B24='10 FORMULAS'!$B$10,'10 FORMULAS'!$C$10,""))))</f>
        <v/>
      </c>
      <c r="E24" s="243" t="str">
        <f>+IFERROR(VLOOKUP(B24,Tabla3[],2,0),"")</f>
        <v/>
      </c>
      <c r="F24" s="1"/>
      <c r="G24" s="1"/>
      <c r="H24" s="263"/>
      <c r="I24" s="263"/>
      <c r="J24" s="268" t="str">
        <f>(CONCATENATE(Tabla1[[#This Row],[¿QUÉ? 
IMPACTO]]," ","por",Tabla1[[#This Row],[¿CÓMO?
CAUSA INMEDIATA 
(Iniciar con la palabra 
por)]]," ","a causa de"," ",Tabla1[[#This Row],[¿PORQUÉ?
CAUSA RAÍZ
(Iniciar con 
debido a/a causa de)]]))</f>
        <v xml:space="preserve"> por a causa de </v>
      </c>
      <c r="K24" s="267"/>
    </row>
    <row r="25" spans="1:11" s="6" customFormat="1" ht="93" customHeight="1" x14ac:dyDescent="0.3">
      <c r="A25" s="1" t="s">
        <v>80</v>
      </c>
      <c r="B25" s="2"/>
      <c r="C25" s="2"/>
      <c r="D25" s="152" t="str">
        <f>+IF(B25='10 FORMULAS'!$B$4,'10 FORMULAS'!$C$4,IF(B25='10 FORMULAS'!$B$6,'10 FORMULAS'!$C$6,IF(B25='10 FORMULAS'!$B$8,'10 FORMULAS'!$C$8,IF(B25='10 FORMULAS'!$B$10,'10 FORMULAS'!$C$10,""))))</f>
        <v/>
      </c>
      <c r="E25" s="243" t="str">
        <f>+IFERROR(VLOOKUP(B25,Tabla3[],2,0),"")</f>
        <v/>
      </c>
      <c r="F25" s="1"/>
      <c r="G25" s="1"/>
      <c r="H25" s="263"/>
      <c r="I25" s="263"/>
      <c r="J25" s="268" t="str">
        <f>(CONCATENATE(Tabla1[[#This Row],[¿QUÉ? 
IMPACTO]]," ","por",Tabla1[[#This Row],[¿CÓMO?
CAUSA INMEDIATA 
(Iniciar con la palabra 
por)]]," ","a causa de"," ",Tabla1[[#This Row],[¿PORQUÉ?
CAUSA RAÍZ
(Iniciar con 
debido a/a causa de)]]))</f>
        <v xml:space="preserve"> por a causa de </v>
      </c>
      <c r="K25" s="267"/>
    </row>
    <row r="26" spans="1:11" s="6" customFormat="1" ht="93" customHeight="1" x14ac:dyDescent="0.3">
      <c r="A26" s="1" t="s">
        <v>81</v>
      </c>
      <c r="B26" s="2"/>
      <c r="C26" s="2"/>
      <c r="D26" s="152" t="str">
        <f>+IF(B26='10 FORMULAS'!$B$4,'10 FORMULAS'!$C$4,IF(B26='10 FORMULAS'!$B$6,'10 FORMULAS'!$C$6,IF(B26='10 FORMULAS'!$B$8,'10 FORMULAS'!$C$8,IF(B26='10 FORMULAS'!$B$10,'10 FORMULAS'!$C$10,""))))</f>
        <v/>
      </c>
      <c r="E26" s="243" t="str">
        <f>+IFERROR(VLOOKUP(B26,Tabla3[],2,0),"")</f>
        <v/>
      </c>
      <c r="F26" s="1"/>
      <c r="G26" s="1"/>
      <c r="H26" s="263"/>
      <c r="I26" s="263"/>
      <c r="J26" s="268" t="str">
        <f>(CONCATENATE(Tabla1[[#This Row],[¿QUÉ? 
IMPACTO]]," ","por",Tabla1[[#This Row],[¿CÓMO?
CAUSA INMEDIATA 
(Iniciar con la palabra 
por)]]," ","a causa de"," ",Tabla1[[#This Row],[¿PORQUÉ?
CAUSA RAÍZ
(Iniciar con 
debido a/a causa de)]]))</f>
        <v xml:space="preserve"> por a causa de </v>
      </c>
      <c r="K26" s="267"/>
    </row>
    <row r="27" spans="1:11" s="6" customFormat="1" ht="93" customHeight="1" x14ac:dyDescent="0.3">
      <c r="A27" s="1" t="s">
        <v>82</v>
      </c>
      <c r="B27" s="2"/>
      <c r="C27" s="2"/>
      <c r="D27" s="152" t="str">
        <f>+IF(B27='10 FORMULAS'!$B$4,'10 FORMULAS'!$C$4,IF(B27='10 FORMULAS'!$B$6,'10 FORMULAS'!$C$6,IF(B27='10 FORMULAS'!$B$8,'10 FORMULAS'!$C$8,IF(B27='10 FORMULAS'!$B$10,'10 FORMULAS'!$C$10,""))))</f>
        <v/>
      </c>
      <c r="E27" s="243" t="str">
        <f>+IFERROR(VLOOKUP(B27,Tabla3[],2,0),"")</f>
        <v/>
      </c>
      <c r="F27" s="1"/>
      <c r="G27" s="1"/>
      <c r="H27" s="263"/>
      <c r="I27" s="263"/>
      <c r="J27" s="268" t="str">
        <f>(CONCATENATE(Tabla1[[#This Row],[¿QUÉ? 
IMPACTO]]," ","por",Tabla1[[#This Row],[¿CÓMO?
CAUSA INMEDIATA 
(Iniciar con la palabra 
por)]]," ","a causa de"," ",Tabla1[[#This Row],[¿PORQUÉ?
CAUSA RAÍZ
(Iniciar con 
debido a/a causa de)]]))</f>
        <v xml:space="preserve"> por a causa de </v>
      </c>
      <c r="K27" s="267"/>
    </row>
    <row r="28" spans="1:11" s="6" customFormat="1" ht="93" customHeight="1" x14ac:dyDescent="0.3">
      <c r="A28" s="1" t="s">
        <v>83</v>
      </c>
      <c r="B28" s="2"/>
      <c r="C28" s="2"/>
      <c r="D28" s="152" t="str">
        <f>+IF(B28='10 FORMULAS'!$B$4,'10 FORMULAS'!$C$4,IF(B28='10 FORMULAS'!$B$6,'10 FORMULAS'!$C$6,IF(B28='10 FORMULAS'!$B$8,'10 FORMULAS'!$C$8,IF(B28='10 FORMULAS'!$B$10,'10 FORMULAS'!$C$10,""))))</f>
        <v/>
      </c>
      <c r="E28" s="243" t="str">
        <f>+IFERROR(VLOOKUP(B28,Tabla3[],2,0),"")</f>
        <v/>
      </c>
      <c r="F28" s="1"/>
      <c r="G28" s="1"/>
      <c r="H28" s="264"/>
      <c r="I28" s="264"/>
      <c r="J28" s="268" t="str">
        <f>(CONCATENATE(Tabla1[[#This Row],[¿QUÉ? 
IMPACTO]]," ","por",Tabla1[[#This Row],[¿CÓMO?
CAUSA INMEDIATA 
(Iniciar con la palabra 
por)]]," ","a causa de"," ",Tabla1[[#This Row],[¿PORQUÉ?
CAUSA RAÍZ
(Iniciar con 
debido a/a causa de)]]))</f>
        <v xml:space="preserve"> por a causa de </v>
      </c>
      <c r="K28" s="267"/>
    </row>
    <row r="29" spans="1:11" s="6" customFormat="1" ht="17.399999999999999" x14ac:dyDescent="0.3">
      <c r="F29" s="7"/>
      <c r="G29" s="7"/>
      <c r="H29" s="7"/>
      <c r="I29" s="7"/>
      <c r="J29" s="8"/>
    </row>
    <row r="30" spans="1:11" x14ac:dyDescent="0.25">
      <c r="F30" s="3"/>
      <c r="G30" s="3"/>
      <c r="H30" s="3"/>
      <c r="I30" s="3"/>
    </row>
    <row r="31" spans="1:11" x14ac:dyDescent="0.25">
      <c r="F31" s="3"/>
      <c r="G31" s="3"/>
      <c r="H31" s="3"/>
      <c r="I31" s="3"/>
    </row>
    <row r="32" spans="1:11" x14ac:dyDescent="0.3">
      <c r="F32" s="9"/>
      <c r="G32" s="9"/>
      <c r="H32" s="9"/>
      <c r="I32" s="9"/>
    </row>
    <row r="33" spans="6:26" x14ac:dyDescent="0.25">
      <c r="F33" s="3"/>
      <c r="G33" s="3"/>
      <c r="H33" s="3"/>
      <c r="I33" s="3"/>
    </row>
    <row r="34" spans="6:26" x14ac:dyDescent="0.25">
      <c r="F34" s="3"/>
      <c r="G34" s="3"/>
      <c r="H34" s="3"/>
      <c r="I34" s="3"/>
    </row>
    <row r="35" spans="6:26" x14ac:dyDescent="0.25">
      <c r="F35" s="3"/>
      <c r="G35" s="3"/>
      <c r="H35" s="3"/>
      <c r="I35" s="3"/>
    </row>
    <row r="39" spans="6:26" ht="14.25" customHeight="1" x14ac:dyDescent="0.3"/>
    <row r="43" spans="6:26" ht="14.25" customHeight="1" x14ac:dyDescent="0.3">
      <c r="X43" s="10"/>
    </row>
    <row r="44" spans="6:26" x14ac:dyDescent="0.3">
      <c r="Z44" s="10"/>
    </row>
    <row r="45" spans="6:26" x14ac:dyDescent="0.3">
      <c r="Z45" s="10"/>
    </row>
    <row r="46" spans="6:26" x14ac:dyDescent="0.3">
      <c r="Z46" s="10"/>
    </row>
    <row r="47" spans="6:26" x14ac:dyDescent="0.3">
      <c r="Z47" s="10"/>
    </row>
    <row r="48" spans="6:26" x14ac:dyDescent="0.3">
      <c r="Z48" s="10"/>
    </row>
    <row r="49" spans="26:26" x14ac:dyDescent="0.3">
      <c r="Z49" s="10"/>
    </row>
    <row r="50" spans="26:26" x14ac:dyDescent="0.3">
      <c r="Z50" s="10"/>
    </row>
    <row r="51" spans="26:26" ht="14.25" customHeight="1" x14ac:dyDescent="0.3">
      <c r="Z51" s="10"/>
    </row>
    <row r="52" spans="26:26" x14ac:dyDescent="0.3">
      <c r="Z52" s="10"/>
    </row>
  </sheetData>
  <sheetProtection formatCells="0" formatColumns="0" formatRows="0" sort="0" autoFilter="0" pivotTables="0"/>
  <mergeCells count="8">
    <mergeCell ref="C2:K2"/>
    <mergeCell ref="B7:E7"/>
    <mergeCell ref="A7:A8"/>
    <mergeCell ref="A1:K1"/>
    <mergeCell ref="A3:K3"/>
    <mergeCell ref="B4:D4"/>
    <mergeCell ref="B5:D5"/>
    <mergeCell ref="F4:H4"/>
  </mergeCells>
  <phoneticPr fontId="16" type="noConversion"/>
  <dataValidations count="2">
    <dataValidation type="list" allowBlank="1" showInputMessage="1" showErrorMessage="1" sqref="C9:C28" xr:uid="{00000000-0002-0000-0100-000000000000}">
      <formula1>INDIRECT(B9)</formula1>
    </dataValidation>
    <dataValidation type="list" allowBlank="1" showInputMessage="1" showErrorMessage="1" sqref="G9:G28" xr:uid="{00000000-0002-0000-0100-000001000000}">
      <formula1>INDIRECT($F9)</formula1>
    </dataValidation>
  </dataValidations>
  <printOptions horizontalCentered="1"/>
  <pageMargins left="0.31496062992125984" right="0.27559055118110237" top="0.23622047244094491" bottom="0.15748031496062992" header="0" footer="0"/>
  <pageSetup paperSize="5" scale="65" orientation="landscape" r:id="rId1"/>
  <headerFooter alignWithMargins="0"/>
  <legacyDrawing r:id="rId2"/>
  <tableParts count="1">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2000000}">
          <x14:formula1>
            <xm:f>'10 FORMULAS'!$A$31:$E$31</xm:f>
          </x14:formula1>
          <xm:sqref>F9:F28</xm:sqref>
        </x14:dataValidation>
        <x14:dataValidation type="list" allowBlank="1" showInputMessage="1" showErrorMessage="1" xr:uid="{00000000-0002-0000-0100-000003000000}">
          <x14:formula1>
            <xm:f>'10 FORMULAS'!$A$38:$F$38</xm:f>
          </x14:formula1>
          <xm:sqref>B9:B28</xm:sqref>
        </x14:dataValidation>
        <x14:dataValidation type="list" allowBlank="1" showInputMessage="1" showErrorMessage="1" xr:uid="{997A4D96-EA9C-4B5A-99B8-2711928BFEC9}">
          <x14:formula1>
            <xm:f>'10 FORMULAS'!$Y$3:$Y$27</xm:f>
          </x14:formula1>
          <xm:sqref>F4:H4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Y76"/>
  <sheetViews>
    <sheetView topLeftCell="N6" zoomScale="70" zoomScaleNormal="70" workbookViewId="0">
      <selection activeCell="U25" sqref="U25"/>
    </sheetView>
  </sheetViews>
  <sheetFormatPr baseColWidth="10" defaultColWidth="10.88671875" defaultRowHeight="13.2" x14ac:dyDescent="0.25"/>
  <cols>
    <col min="1" max="1" width="35.44140625" style="128" customWidth="1"/>
    <col min="2" max="2" width="47.109375" style="128" customWidth="1"/>
    <col min="3" max="3" width="42.44140625" style="128" customWidth="1"/>
    <col min="4" max="4" width="34.44140625" style="128" customWidth="1"/>
    <col min="5" max="5" width="27.109375" style="128" customWidth="1"/>
    <col min="6" max="6" width="45.44140625" style="128" customWidth="1"/>
    <col min="7" max="7" width="22.109375" style="128" customWidth="1"/>
    <col min="8" max="8" width="20.88671875" style="128" customWidth="1"/>
    <col min="9" max="9" width="46.33203125" style="128" customWidth="1"/>
    <col min="10" max="10" width="10.88671875" style="128"/>
    <col min="11" max="11" width="20.88671875" style="128" customWidth="1"/>
    <col min="12" max="12" width="14.44140625" style="128" customWidth="1"/>
    <col min="13" max="14" width="21" style="128" customWidth="1"/>
    <col min="15" max="16" width="10.88671875" style="128"/>
    <col min="17" max="17" width="14.88671875" style="128" customWidth="1"/>
    <col min="18" max="18" width="10.88671875" style="128"/>
    <col min="19" max="19" width="16.44140625" style="128" customWidth="1"/>
    <col min="20" max="20" width="10.88671875" style="128"/>
    <col min="21" max="21" width="30.109375" style="128" customWidth="1"/>
    <col min="22" max="24" width="10.88671875" style="128"/>
    <col min="25" max="25" width="32.6640625" style="128" customWidth="1"/>
    <col min="26" max="16384" width="10.88671875" style="128"/>
  </cols>
  <sheetData>
    <row r="1" spans="1:25" ht="25.5" customHeight="1" x14ac:dyDescent="0.25">
      <c r="A1" s="478" t="s">
        <v>84</v>
      </c>
      <c r="B1" s="478"/>
      <c r="E1" s="477" t="s">
        <v>85</v>
      </c>
      <c r="F1" s="477"/>
      <c r="G1" s="477"/>
      <c r="H1" s="477"/>
    </row>
    <row r="2" spans="1:25" ht="48.9" customHeight="1" x14ac:dyDescent="0.25">
      <c r="B2" s="140" t="s">
        <v>52</v>
      </c>
      <c r="C2" s="140"/>
      <c r="E2" s="476" t="s">
        <v>86</v>
      </c>
      <c r="F2" s="476"/>
      <c r="G2" s="476"/>
      <c r="H2" s="476"/>
      <c r="I2" s="476"/>
      <c r="K2" s="476" t="s">
        <v>87</v>
      </c>
      <c r="L2" s="476"/>
      <c r="M2" s="476"/>
      <c r="N2" s="476"/>
      <c r="P2" s="476" t="s">
        <v>35</v>
      </c>
      <c r="Q2" s="476"/>
      <c r="S2" s="129" t="s">
        <v>44</v>
      </c>
      <c r="U2" s="129" t="s">
        <v>88</v>
      </c>
      <c r="W2" s="76" t="s">
        <v>45</v>
      </c>
      <c r="Y2" s="76" t="s">
        <v>6</v>
      </c>
    </row>
    <row r="3" spans="1:25" ht="28.2" thickBot="1" x14ac:dyDescent="0.3">
      <c r="A3" s="130" t="s">
        <v>89</v>
      </c>
      <c r="B3" s="140" t="s">
        <v>89</v>
      </c>
      <c r="C3" s="140" t="s">
        <v>52</v>
      </c>
      <c r="E3" s="131" t="s">
        <v>31</v>
      </c>
      <c r="F3" s="131" t="s">
        <v>33</v>
      </c>
      <c r="H3" s="131" t="s">
        <v>36</v>
      </c>
      <c r="I3" s="131" t="s">
        <v>38</v>
      </c>
      <c r="K3" s="129" t="s">
        <v>90</v>
      </c>
      <c r="L3" s="129" t="s">
        <v>91</v>
      </c>
      <c r="M3" s="129" t="s">
        <v>92</v>
      </c>
      <c r="N3" s="129" t="s">
        <v>93</v>
      </c>
      <c r="P3" s="135" t="s">
        <v>31</v>
      </c>
      <c r="Q3" s="135" t="s">
        <v>94</v>
      </c>
      <c r="S3" s="130" t="s">
        <v>95</v>
      </c>
      <c r="U3" s="11" t="s">
        <v>96</v>
      </c>
      <c r="W3" s="53" t="s">
        <v>97</v>
      </c>
      <c r="Y3" s="11" t="s">
        <v>393</v>
      </c>
    </row>
    <row r="4" spans="1:25" ht="39.6" x14ac:dyDescent="0.25">
      <c r="A4" s="139" t="s">
        <v>98</v>
      </c>
      <c r="B4" s="142" t="s">
        <v>98</v>
      </c>
      <c r="C4" s="153" t="s">
        <v>99</v>
      </c>
      <c r="E4" s="130" t="s">
        <v>100</v>
      </c>
      <c r="F4" s="132">
        <v>0.25</v>
      </c>
      <c r="H4" s="130" t="s">
        <v>101</v>
      </c>
      <c r="I4" s="132">
        <v>0.25</v>
      </c>
      <c r="K4" s="236" t="s">
        <v>102</v>
      </c>
      <c r="L4" s="130" t="s">
        <v>103</v>
      </c>
      <c r="M4" s="130" t="s">
        <v>104</v>
      </c>
      <c r="N4" s="130" t="s">
        <v>105</v>
      </c>
      <c r="P4" s="130" t="s">
        <v>100</v>
      </c>
      <c r="Q4" s="176" t="s">
        <v>106</v>
      </c>
      <c r="S4" s="130" t="s">
        <v>107</v>
      </c>
      <c r="U4" s="11" t="s">
        <v>108</v>
      </c>
      <c r="W4" s="53" t="s">
        <v>109</v>
      </c>
      <c r="Y4" s="11" t="s">
        <v>394</v>
      </c>
    </row>
    <row r="5" spans="1:25" ht="79.8" thickBot="1" x14ac:dyDescent="0.3">
      <c r="A5" s="139" t="s">
        <v>110</v>
      </c>
      <c r="B5" s="146"/>
      <c r="C5" s="154"/>
      <c r="E5" s="130" t="s">
        <v>111</v>
      </c>
      <c r="F5" s="132">
        <v>0.15</v>
      </c>
      <c r="H5" s="130" t="s">
        <v>112</v>
      </c>
      <c r="I5" s="132">
        <v>0.15</v>
      </c>
      <c r="K5" s="236" t="s">
        <v>113</v>
      </c>
      <c r="L5" s="130" t="s">
        <v>114</v>
      </c>
      <c r="M5" s="130" t="s">
        <v>115</v>
      </c>
      <c r="N5" s="130" t="s">
        <v>116</v>
      </c>
      <c r="P5" s="130" t="s">
        <v>111</v>
      </c>
      <c r="Q5" s="176" t="s">
        <v>106</v>
      </c>
      <c r="S5" s="130" t="s">
        <v>117</v>
      </c>
      <c r="U5" s="11" t="s">
        <v>118</v>
      </c>
      <c r="W5" s="53" t="s">
        <v>119</v>
      </c>
      <c r="Y5" s="11" t="s">
        <v>395</v>
      </c>
    </row>
    <row r="6" spans="1:25" ht="27.6" x14ac:dyDescent="0.25">
      <c r="A6" s="139" t="s">
        <v>120</v>
      </c>
      <c r="B6" s="148" t="s">
        <v>110</v>
      </c>
      <c r="C6" s="155" t="s">
        <v>121</v>
      </c>
      <c r="E6" s="130" t="s">
        <v>122</v>
      </c>
      <c r="F6" s="132">
        <v>0.1</v>
      </c>
      <c r="H6" s="130"/>
      <c r="I6" s="130"/>
      <c r="K6" s="236" t="s">
        <v>123</v>
      </c>
      <c r="L6" s="130"/>
      <c r="M6" s="130"/>
      <c r="N6" s="130" t="s">
        <v>124</v>
      </c>
      <c r="P6" s="130" t="s">
        <v>122</v>
      </c>
      <c r="Q6" s="176" t="s">
        <v>125</v>
      </c>
      <c r="S6" s="130" t="s">
        <v>126</v>
      </c>
      <c r="U6" s="11" t="s">
        <v>127</v>
      </c>
      <c r="W6" s="130"/>
      <c r="Y6" s="11" t="s">
        <v>396</v>
      </c>
    </row>
    <row r="7" spans="1:25" ht="28.2" thickBot="1" x14ac:dyDescent="0.3">
      <c r="A7" s="139" t="s">
        <v>128</v>
      </c>
      <c r="B7" s="146"/>
      <c r="C7" s="154"/>
      <c r="E7" s="130"/>
      <c r="F7" s="132"/>
      <c r="P7" s="133"/>
      <c r="S7" s="130" t="s">
        <v>129</v>
      </c>
      <c r="Y7" s="11" t="s">
        <v>397</v>
      </c>
    </row>
    <row r="8" spans="1:25" ht="13.8" x14ac:dyDescent="0.25">
      <c r="A8" s="139" t="s">
        <v>130</v>
      </c>
      <c r="B8" s="148" t="s">
        <v>120</v>
      </c>
      <c r="C8" s="155" t="s">
        <v>131</v>
      </c>
      <c r="S8" s="130"/>
      <c r="Y8" s="11" t="s">
        <v>398</v>
      </c>
    </row>
    <row r="9" spans="1:25" ht="27" thickBot="1" x14ac:dyDescent="0.3">
      <c r="A9" s="139" t="s">
        <v>132</v>
      </c>
      <c r="B9" s="150"/>
      <c r="C9" s="154"/>
      <c r="Y9" s="11" t="s">
        <v>399</v>
      </c>
    </row>
    <row r="10" spans="1:25" ht="27.6" x14ac:dyDescent="0.25">
      <c r="A10" s="139" t="s">
        <v>133</v>
      </c>
      <c r="B10" s="148" t="s">
        <v>128</v>
      </c>
      <c r="C10" s="155" t="s">
        <v>134</v>
      </c>
      <c r="Y10" s="11" t="s">
        <v>400</v>
      </c>
    </row>
    <row r="11" spans="1:25" ht="14.25" customHeight="1" thickBot="1" x14ac:dyDescent="0.3">
      <c r="A11" s="141"/>
      <c r="B11" s="146"/>
      <c r="C11" s="154"/>
      <c r="Y11" s="11" t="s">
        <v>401</v>
      </c>
    </row>
    <row r="12" spans="1:25" ht="14.25" customHeight="1" x14ac:dyDescent="0.25">
      <c r="B12" s="148" t="s">
        <v>130</v>
      </c>
      <c r="C12" s="149" t="s">
        <v>99</v>
      </c>
      <c r="Y12" s="11" t="s">
        <v>402</v>
      </c>
    </row>
    <row r="13" spans="1:25" ht="14.25" customHeight="1" x14ac:dyDescent="0.25">
      <c r="A13" s="234" t="s">
        <v>56</v>
      </c>
      <c r="B13" s="145"/>
      <c r="C13" s="144" t="s">
        <v>121</v>
      </c>
      <c r="Y13" s="11" t="s">
        <v>403</v>
      </c>
    </row>
    <row r="14" spans="1:25" ht="14.25" customHeight="1" x14ac:dyDescent="0.25">
      <c r="A14" s="235" t="s">
        <v>135</v>
      </c>
      <c r="B14" s="143"/>
      <c r="C14" s="144" t="s">
        <v>131</v>
      </c>
      <c r="Y14" s="11" t="s">
        <v>404</v>
      </c>
    </row>
    <row r="15" spans="1:25" ht="14.25" customHeight="1" x14ac:dyDescent="0.25">
      <c r="A15" s="235" t="s">
        <v>63</v>
      </c>
      <c r="B15" s="143"/>
      <c r="C15" s="144" t="s">
        <v>134</v>
      </c>
      <c r="Y15" s="11" t="s">
        <v>405</v>
      </c>
    </row>
    <row r="16" spans="1:25" ht="14.25" customHeight="1" x14ac:dyDescent="0.25">
      <c r="A16" s="235" t="s">
        <v>136</v>
      </c>
      <c r="B16" s="143"/>
      <c r="C16" s="144" t="s">
        <v>137</v>
      </c>
      <c r="Y16" s="11" t="s">
        <v>406</v>
      </c>
    </row>
    <row r="17" spans="1:25" ht="14.25" customHeight="1" thickBot="1" x14ac:dyDescent="0.3">
      <c r="A17" s="235" t="s">
        <v>138</v>
      </c>
      <c r="B17" s="146"/>
      <c r="C17" s="147"/>
      <c r="Y17" s="11" t="s">
        <v>407</v>
      </c>
    </row>
    <row r="18" spans="1:25" ht="13.8" x14ac:dyDescent="0.25">
      <c r="A18" s="235" t="s">
        <v>139</v>
      </c>
      <c r="B18" s="148" t="s">
        <v>132</v>
      </c>
      <c r="C18" s="149" t="s">
        <v>99</v>
      </c>
      <c r="Y18" s="11" t="s">
        <v>408</v>
      </c>
    </row>
    <row r="19" spans="1:25" ht="14.25" customHeight="1" x14ac:dyDescent="0.25">
      <c r="B19" s="143"/>
      <c r="C19" s="144" t="s">
        <v>121</v>
      </c>
      <c r="Y19" s="11" t="s">
        <v>409</v>
      </c>
    </row>
    <row r="20" spans="1:25" ht="14.25" customHeight="1" x14ac:dyDescent="0.25">
      <c r="B20" s="143"/>
      <c r="C20" s="144" t="s">
        <v>131</v>
      </c>
      <c r="Y20" s="11" t="s">
        <v>410</v>
      </c>
    </row>
    <row r="21" spans="1:25" ht="14.25" customHeight="1" x14ac:dyDescent="0.25">
      <c r="B21" s="143"/>
      <c r="C21" s="144" t="s">
        <v>134</v>
      </c>
      <c r="Y21" s="11" t="s">
        <v>411</v>
      </c>
    </row>
    <row r="22" spans="1:25" ht="14.25" customHeight="1" x14ac:dyDescent="0.25">
      <c r="B22" s="143"/>
      <c r="C22" s="144" t="s">
        <v>137</v>
      </c>
      <c r="Y22" s="11" t="s">
        <v>412</v>
      </c>
    </row>
    <row r="23" spans="1:25" ht="14.25" customHeight="1" thickBot="1" x14ac:dyDescent="0.3">
      <c r="B23" s="150"/>
      <c r="C23" s="151"/>
      <c r="Y23" s="11" t="s">
        <v>415</v>
      </c>
    </row>
    <row r="24" spans="1:25" ht="14.25" customHeight="1" x14ac:dyDescent="0.25">
      <c r="B24" s="148" t="s">
        <v>133</v>
      </c>
      <c r="C24" s="149" t="s">
        <v>137</v>
      </c>
      <c r="Y24" s="11" t="s">
        <v>416</v>
      </c>
    </row>
    <row r="25" spans="1:25" ht="14.25" customHeight="1" x14ac:dyDescent="0.25">
      <c r="B25" s="143"/>
      <c r="C25" s="144" t="s">
        <v>121</v>
      </c>
      <c r="Y25" s="11" t="s">
        <v>417</v>
      </c>
    </row>
    <row r="26" spans="1:25" ht="14.25" customHeight="1" thickBot="1" x14ac:dyDescent="0.3">
      <c r="B26" s="146"/>
      <c r="C26" s="147"/>
      <c r="Y26" s="11" t="s">
        <v>418</v>
      </c>
    </row>
    <row r="27" spans="1:25" ht="39.6" x14ac:dyDescent="0.25">
      <c r="Y27" s="128" t="s">
        <v>419</v>
      </c>
    </row>
    <row r="30" spans="1:25" x14ac:dyDescent="0.25">
      <c r="A30" s="234"/>
      <c r="B30" s="234"/>
      <c r="C30" s="234"/>
      <c r="D30" s="234"/>
      <c r="E30" s="234"/>
    </row>
    <row r="31" spans="1:25" x14ac:dyDescent="0.25">
      <c r="A31" s="128" t="s">
        <v>135</v>
      </c>
      <c r="B31" s="128" t="s">
        <v>63</v>
      </c>
      <c r="C31" s="128" t="s">
        <v>140</v>
      </c>
      <c r="D31" s="128" t="s">
        <v>141</v>
      </c>
      <c r="E31" s="128" t="s">
        <v>142</v>
      </c>
    </row>
    <row r="32" spans="1:25" ht="26.4" x14ac:dyDescent="0.25">
      <c r="A32" s="244" t="s">
        <v>143</v>
      </c>
      <c r="B32" s="128" t="s">
        <v>144</v>
      </c>
      <c r="C32" s="128" t="s">
        <v>145</v>
      </c>
      <c r="D32" s="128" t="s">
        <v>143</v>
      </c>
      <c r="E32" s="128" t="s">
        <v>143</v>
      </c>
    </row>
    <row r="33" spans="1:9" ht="26.4" x14ac:dyDescent="0.25">
      <c r="A33" s="244" t="s">
        <v>146</v>
      </c>
      <c r="B33" s="128" t="s">
        <v>64</v>
      </c>
      <c r="C33" s="128" t="s">
        <v>147</v>
      </c>
      <c r="D33" s="128" t="s">
        <v>146</v>
      </c>
      <c r="E33" s="128" t="s">
        <v>146</v>
      </c>
    </row>
    <row r="34" spans="1:9" ht="26.4" x14ac:dyDescent="0.25">
      <c r="A34" s="244" t="s">
        <v>148</v>
      </c>
      <c r="B34" s="128" t="s">
        <v>149</v>
      </c>
      <c r="C34" s="128" t="s">
        <v>150</v>
      </c>
      <c r="D34" s="128" t="s">
        <v>148</v>
      </c>
      <c r="E34" s="128" t="s">
        <v>148</v>
      </c>
    </row>
    <row r="35" spans="1:9" ht="26.4" x14ac:dyDescent="0.25">
      <c r="B35" s="128" t="s">
        <v>151</v>
      </c>
    </row>
    <row r="37" spans="1:9" x14ac:dyDescent="0.25">
      <c r="H37" s="128" t="s">
        <v>53</v>
      </c>
      <c r="I37" s="128" t="s">
        <v>152</v>
      </c>
    </row>
    <row r="38" spans="1:9" ht="105.6" x14ac:dyDescent="0.25">
      <c r="A38" s="250" t="s">
        <v>153</v>
      </c>
      <c r="B38" s="250" t="s">
        <v>61</v>
      </c>
      <c r="C38" s="250" t="s">
        <v>131</v>
      </c>
      <c r="D38" s="250" t="s">
        <v>154</v>
      </c>
      <c r="E38" s="250" t="s">
        <v>137</v>
      </c>
      <c r="F38" s="250" t="s">
        <v>155</v>
      </c>
      <c r="H38" s="128" t="s">
        <v>153</v>
      </c>
      <c r="I38" s="128" t="s">
        <v>156</v>
      </c>
    </row>
    <row r="39" spans="1:9" ht="66" x14ac:dyDescent="0.25">
      <c r="A39" s="246" t="s">
        <v>157</v>
      </c>
      <c r="B39" s="247" t="s">
        <v>158</v>
      </c>
      <c r="C39" s="247" t="s">
        <v>159</v>
      </c>
      <c r="D39" s="246" t="s">
        <v>160</v>
      </c>
      <c r="E39" s="246" t="s">
        <v>161</v>
      </c>
      <c r="F39" s="248" t="s">
        <v>162</v>
      </c>
      <c r="H39" s="128" t="s">
        <v>61</v>
      </c>
      <c r="I39" s="128" t="s">
        <v>163</v>
      </c>
    </row>
    <row r="40" spans="1:9" ht="39.6" x14ac:dyDescent="0.25">
      <c r="A40" s="246" t="s">
        <v>164</v>
      </c>
      <c r="B40" s="247" t="s">
        <v>62</v>
      </c>
      <c r="C40" s="247" t="s">
        <v>165</v>
      </c>
      <c r="D40" s="249" t="s">
        <v>166</v>
      </c>
      <c r="E40" s="249" t="s">
        <v>167</v>
      </c>
      <c r="F40" s="246" t="s">
        <v>168</v>
      </c>
      <c r="H40" s="128" t="s">
        <v>131</v>
      </c>
      <c r="I40" s="128" t="s">
        <v>169</v>
      </c>
    </row>
    <row r="41" spans="1:9" ht="26.4" x14ac:dyDescent="0.25">
      <c r="A41" s="246" t="s">
        <v>170</v>
      </c>
      <c r="B41" s="247" t="s">
        <v>171</v>
      </c>
      <c r="C41" s="247" t="s">
        <v>172</v>
      </c>
      <c r="D41" s="249" t="s">
        <v>173</v>
      </c>
      <c r="E41" s="249" t="s">
        <v>174</v>
      </c>
      <c r="F41" s="249" t="s">
        <v>175</v>
      </c>
      <c r="H41" s="128" t="s">
        <v>154</v>
      </c>
      <c r="I41" s="128" t="s">
        <v>176</v>
      </c>
    </row>
    <row r="42" spans="1:9" ht="27.6" x14ac:dyDescent="0.25">
      <c r="A42" s="246" t="s">
        <v>177</v>
      </c>
      <c r="B42" s="247" t="s">
        <v>178</v>
      </c>
      <c r="C42" s="247" t="s">
        <v>179</v>
      </c>
      <c r="D42" s="249" t="s">
        <v>180</v>
      </c>
      <c r="E42" s="249" t="s">
        <v>181</v>
      </c>
      <c r="F42" s="249" t="s">
        <v>182</v>
      </c>
      <c r="H42" s="128" t="s">
        <v>137</v>
      </c>
      <c r="I42" s="128" t="s">
        <v>183</v>
      </c>
    </row>
    <row r="43" spans="1:9" ht="26.4" x14ac:dyDescent="0.25">
      <c r="A43" s="246" t="s">
        <v>184</v>
      </c>
      <c r="B43" s="245"/>
      <c r="C43" s="245"/>
      <c r="D43" s="249" t="s">
        <v>185</v>
      </c>
      <c r="E43" s="245"/>
      <c r="F43" s="245"/>
      <c r="H43" s="128" t="s">
        <v>155</v>
      </c>
      <c r="I43" s="128" t="s">
        <v>186</v>
      </c>
    </row>
    <row r="44" spans="1:9" ht="27.6" x14ac:dyDescent="0.25">
      <c r="A44" s="246" t="s">
        <v>187</v>
      </c>
      <c r="B44" s="245"/>
      <c r="C44" s="245"/>
      <c r="D44" s="245"/>
      <c r="E44" s="245"/>
      <c r="F44" s="245"/>
    </row>
    <row r="45" spans="1:9" ht="41.4" x14ac:dyDescent="0.25">
      <c r="A45" s="246" t="s">
        <v>188</v>
      </c>
      <c r="B45" s="245"/>
      <c r="C45" s="245"/>
      <c r="D45" s="245"/>
      <c r="E45" s="245"/>
      <c r="F45" s="245"/>
    </row>
    <row r="46" spans="1:9" ht="27.6" x14ac:dyDescent="0.25">
      <c r="A46" s="246" t="s">
        <v>189</v>
      </c>
      <c r="B46" s="245"/>
      <c r="C46" s="245"/>
      <c r="D46" s="245"/>
      <c r="E46" s="245"/>
      <c r="F46" s="245"/>
    </row>
    <row r="47" spans="1:9" ht="27.6" x14ac:dyDescent="0.25">
      <c r="A47" s="246" t="s">
        <v>190</v>
      </c>
      <c r="B47" s="245"/>
      <c r="C47" s="245"/>
      <c r="D47" s="245"/>
      <c r="E47" s="245"/>
      <c r="F47" s="245"/>
    </row>
    <row r="50" spans="1:4" x14ac:dyDescent="0.25">
      <c r="A50" s="471" t="s">
        <v>191</v>
      </c>
      <c r="B50" s="472"/>
      <c r="C50" s="252" t="s">
        <v>192</v>
      </c>
      <c r="D50" s="252" t="s">
        <v>193</v>
      </c>
    </row>
    <row r="51" spans="1:4" ht="13.8" x14ac:dyDescent="0.25">
      <c r="A51" s="479" t="s">
        <v>194</v>
      </c>
      <c r="B51" s="251" t="s">
        <v>100</v>
      </c>
      <c r="C51" s="253">
        <v>0.25</v>
      </c>
      <c r="D51" s="253" t="s">
        <v>106</v>
      </c>
    </row>
    <row r="52" spans="1:4" ht="13.8" x14ac:dyDescent="0.25">
      <c r="A52" s="480"/>
      <c r="B52" s="251" t="s">
        <v>111</v>
      </c>
      <c r="C52" s="253">
        <v>0.15</v>
      </c>
      <c r="D52" s="253" t="s">
        <v>106</v>
      </c>
    </row>
    <row r="53" spans="1:4" ht="13.8" x14ac:dyDescent="0.25">
      <c r="A53" s="481"/>
      <c r="B53" s="251" t="s">
        <v>122</v>
      </c>
      <c r="C53" s="253">
        <v>0.1</v>
      </c>
      <c r="D53" s="253" t="s">
        <v>125</v>
      </c>
    </row>
    <row r="54" spans="1:4" ht="13.8" x14ac:dyDescent="0.25">
      <c r="A54" s="251" t="s">
        <v>195</v>
      </c>
      <c r="B54" s="251" t="s">
        <v>101</v>
      </c>
      <c r="C54" s="253">
        <v>0.25</v>
      </c>
    </row>
    <row r="55" spans="1:4" ht="23.4" x14ac:dyDescent="0.25">
      <c r="A55" s="251" t="s">
        <v>196</v>
      </c>
      <c r="B55" s="251" t="s">
        <v>112</v>
      </c>
      <c r="C55" s="253">
        <v>0.15</v>
      </c>
    </row>
    <row r="58" spans="1:4" ht="14.4" x14ac:dyDescent="0.3">
      <c r="A58" t="s">
        <v>197</v>
      </c>
      <c r="B58"/>
      <c r="C58"/>
    </row>
    <row r="59" spans="1:4" x14ac:dyDescent="0.25">
      <c r="A59" s="471" t="s">
        <v>191</v>
      </c>
      <c r="B59" s="472"/>
      <c r="C59" s="256" t="s">
        <v>152</v>
      </c>
    </row>
    <row r="60" spans="1:4" ht="80.400000000000006" customHeight="1" x14ac:dyDescent="0.25">
      <c r="A60" s="473" t="s">
        <v>90</v>
      </c>
      <c r="B60" s="246" t="s">
        <v>102</v>
      </c>
      <c r="C60" s="246" t="s">
        <v>198</v>
      </c>
    </row>
    <row r="61" spans="1:4" ht="34.5" customHeight="1" x14ac:dyDescent="0.25">
      <c r="A61" s="474"/>
      <c r="B61" s="246" t="s">
        <v>113</v>
      </c>
      <c r="C61" s="246" t="s">
        <v>199</v>
      </c>
    </row>
    <row r="62" spans="1:4" ht="34.5" customHeight="1" x14ac:dyDescent="0.25">
      <c r="A62" s="474"/>
      <c r="B62" s="246" t="s">
        <v>123</v>
      </c>
      <c r="C62" s="246" t="s">
        <v>200</v>
      </c>
    </row>
    <row r="63" spans="1:4" ht="34.5" customHeight="1" x14ac:dyDescent="0.25">
      <c r="A63" s="475"/>
      <c r="B63" s="246" t="s">
        <v>310</v>
      </c>
      <c r="C63" s="246" t="s">
        <v>311</v>
      </c>
    </row>
    <row r="64" spans="1:4" ht="12.75" customHeight="1" x14ac:dyDescent="0.25">
      <c r="A64" s="246" t="s">
        <v>91</v>
      </c>
      <c r="B64" s="246" t="s">
        <v>308</v>
      </c>
      <c r="C64" s="246" t="s">
        <v>202</v>
      </c>
    </row>
    <row r="65" spans="1:3" ht="12.75" customHeight="1" x14ac:dyDescent="0.25">
      <c r="A65" s="246"/>
      <c r="B65" s="246" t="s">
        <v>201</v>
      </c>
      <c r="C65" s="246"/>
    </row>
    <row r="66" spans="1:3" ht="13.8" x14ac:dyDescent="0.25">
      <c r="A66" s="246"/>
      <c r="B66" s="246" t="s">
        <v>203</v>
      </c>
      <c r="C66" s="246"/>
    </row>
    <row r="67" spans="1:3" ht="13.8" x14ac:dyDescent="0.25">
      <c r="A67" s="246"/>
      <c r="B67" s="246" t="s">
        <v>204</v>
      </c>
      <c r="C67" s="246"/>
    </row>
    <row r="68" spans="1:3" ht="13.8" x14ac:dyDescent="0.25">
      <c r="A68" s="246"/>
      <c r="B68" s="246" t="s">
        <v>205</v>
      </c>
      <c r="C68" s="246"/>
    </row>
    <row r="69" spans="1:3" ht="13.8" x14ac:dyDescent="0.25">
      <c r="A69" s="246"/>
      <c r="B69" s="246" t="s">
        <v>367</v>
      </c>
      <c r="C69" s="246"/>
    </row>
    <row r="70" spans="1:3" ht="13.8" x14ac:dyDescent="0.25">
      <c r="A70" s="246"/>
      <c r="B70" s="246" t="s">
        <v>206</v>
      </c>
      <c r="C70" s="246"/>
    </row>
    <row r="71" spans="1:3" ht="12.75" customHeight="1" x14ac:dyDescent="0.25">
      <c r="A71" s="246" t="s">
        <v>207</v>
      </c>
      <c r="B71" s="246" t="s">
        <v>104</v>
      </c>
      <c r="C71" s="246" t="s">
        <v>208</v>
      </c>
    </row>
    <row r="72" spans="1:3" ht="12.75" customHeight="1" x14ac:dyDescent="0.25">
      <c r="A72" s="246"/>
      <c r="B72" s="246" t="s">
        <v>115</v>
      </c>
      <c r="C72" s="246"/>
    </row>
    <row r="73" spans="1:3" ht="13.8" x14ac:dyDescent="0.25">
      <c r="A73" s="246"/>
      <c r="B73" s="246" t="s">
        <v>309</v>
      </c>
      <c r="C73" s="246"/>
    </row>
    <row r="74" spans="1:3" ht="25.2" x14ac:dyDescent="0.25">
      <c r="A74" s="246" t="s">
        <v>209</v>
      </c>
      <c r="B74" s="246" t="s">
        <v>105</v>
      </c>
      <c r="C74" s="246" t="s">
        <v>210</v>
      </c>
    </row>
    <row r="75" spans="1:3" ht="69" customHeight="1" x14ac:dyDescent="0.25">
      <c r="A75" s="246"/>
      <c r="B75" s="246" t="s">
        <v>211</v>
      </c>
      <c r="C75" s="246" t="s">
        <v>212</v>
      </c>
    </row>
    <row r="76" spans="1:3" ht="34.5" customHeight="1" x14ac:dyDescent="0.25">
      <c r="A76" s="246"/>
      <c r="B76" s="246" t="s">
        <v>124</v>
      </c>
      <c r="C76" s="246" t="s">
        <v>213</v>
      </c>
    </row>
  </sheetData>
  <sheetProtection formatCells="0" formatColumns="0" formatRows="0"/>
  <mergeCells count="9">
    <mergeCell ref="A59:B59"/>
    <mergeCell ref="A60:A63"/>
    <mergeCell ref="E2:I2"/>
    <mergeCell ref="P2:Q2"/>
    <mergeCell ref="E1:H1"/>
    <mergeCell ref="A1:B1"/>
    <mergeCell ref="K2:N2"/>
    <mergeCell ref="A50:B50"/>
    <mergeCell ref="A51:A53"/>
  </mergeCells>
  <pageMargins left="0.7" right="0.7" top="0.75" bottom="0.75" header="0.3" footer="0.3"/>
  <pageSetup orientation="portrait" r:id="rId1"/>
  <tableParts count="3">
    <tablePart r:id="rId2"/>
    <tablePart r:id="rId3"/>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tabColor theme="0" tint="-0.249977111117893"/>
  </sheetPr>
  <dimension ref="A1:Y28"/>
  <sheetViews>
    <sheetView showGridLines="0" zoomScale="80" zoomScaleNormal="80" zoomScaleSheetLayoutView="100" workbookViewId="0">
      <pane ySplit="8" topLeftCell="A9" activePane="bottomLeft" state="frozen"/>
      <selection pane="bottomLeft" activeCell="B12" sqref="B12"/>
    </sheetView>
  </sheetViews>
  <sheetFormatPr baseColWidth="10" defaultColWidth="14.44140625" defaultRowHeight="13.8" x14ac:dyDescent="0.3"/>
  <cols>
    <col min="1" max="1" width="15.44140625" style="4" customWidth="1"/>
    <col min="2" max="2" width="56.6640625" style="38" customWidth="1"/>
    <col min="3" max="3" width="15.5546875" style="38" customWidth="1"/>
    <col min="4" max="4" width="20.109375" style="4" customWidth="1"/>
    <col min="5" max="5" width="15.6640625" style="14" customWidth="1"/>
    <col min="6" max="6" width="16.33203125" style="4" customWidth="1"/>
    <col min="7" max="7" width="16.33203125" style="14" customWidth="1"/>
    <col min="8" max="8" width="11.109375" style="14" customWidth="1"/>
    <col min="9" max="9" width="10.44140625" style="14" customWidth="1"/>
    <col min="10" max="10" width="32.109375" style="14" customWidth="1"/>
    <col min="11" max="11" width="10.109375" style="14" customWidth="1"/>
    <col min="12" max="12" width="12.44140625" style="14" customWidth="1"/>
    <col min="13" max="13" width="14" style="193" customWidth="1"/>
    <col min="14" max="14" width="13.6640625" style="193" customWidth="1"/>
    <col min="15" max="15" width="8" style="325" customWidth="1"/>
    <col min="16" max="16" width="21.44140625" style="4" customWidth="1"/>
    <col min="17" max="17" width="32.88671875" style="4" customWidth="1"/>
    <col min="18" max="18" width="9.44140625" style="38" customWidth="1"/>
    <col min="19" max="19" width="8.88671875" style="38" customWidth="1"/>
    <col min="20" max="20" width="17.88671875" style="4" customWidth="1"/>
    <col min="21" max="21" width="5.44140625" style="4" customWidth="1"/>
    <col min="22" max="22" width="14.109375" style="4" bestFit="1" customWidth="1"/>
    <col min="23" max="23" width="14.88671875" style="4" bestFit="1" customWidth="1"/>
    <col min="24" max="24" width="24.109375" style="4" customWidth="1"/>
    <col min="25" max="25" width="57.88671875" style="4" customWidth="1"/>
    <col min="26" max="29" width="24.109375" style="4" customWidth="1"/>
    <col min="30" max="256" width="11.44140625" style="4" customWidth="1"/>
    <col min="257" max="257" width="12.44140625" style="4" customWidth="1"/>
    <col min="258" max="258" width="47" style="4" customWidth="1"/>
    <col min="259" max="259" width="35" style="4" customWidth="1"/>
    <col min="260" max="16384" width="14.44140625" style="4"/>
  </cols>
  <sheetData>
    <row r="1" spans="1:25" ht="32.25" hidden="1" customHeight="1" x14ac:dyDescent="0.3">
      <c r="A1" s="489"/>
      <c r="B1" s="490" t="str">
        <f>+'2 CONTEXTO E IDENTIFICACIÓN'!A1</f>
        <v>MAPA DE RIESGOS INTEGRAL</v>
      </c>
      <c r="C1" s="499"/>
      <c r="D1" s="500"/>
      <c r="E1" s="13"/>
      <c r="G1" s="13"/>
      <c r="H1" s="13"/>
      <c r="I1" s="13"/>
      <c r="J1" s="13"/>
      <c r="K1" s="13"/>
      <c r="L1" s="13"/>
      <c r="M1" s="188"/>
      <c r="N1" s="188"/>
    </row>
    <row r="2" spans="1:25" s="3" customFormat="1" ht="32.25" hidden="1" customHeight="1" x14ac:dyDescent="0.25">
      <c r="A2" s="489"/>
      <c r="B2" s="490"/>
      <c r="C2" s="39" t="str">
        <f>+'2 CONTEXTO E IDENTIFICACIÓN'!A2</f>
        <v>VERSIÓN DEL MAPA DE RIESGOS:</v>
      </c>
      <c r="D2" s="39">
        <f>'2 CONTEXTO E IDENTIFICACIÓN'!B2</f>
        <v>1</v>
      </c>
      <c r="E2" s="13"/>
      <c r="G2" s="200" t="str">
        <f>+'2 CONTEXTO E IDENTIFICACIÓN'!$I$4</f>
        <v>Elaboración o Actualización:</v>
      </c>
      <c r="H2" s="216">
        <f>'2 CONTEXTO E IDENTIFICACIÓN'!J4</f>
        <v>46035</v>
      </c>
      <c r="I2" s="13"/>
      <c r="J2" s="13"/>
      <c r="K2" s="13"/>
      <c r="L2" s="13"/>
      <c r="M2" s="188"/>
      <c r="N2" s="188"/>
      <c r="O2" s="326"/>
      <c r="R2" s="159"/>
      <c r="S2" s="159"/>
    </row>
    <row r="3" spans="1:25" s="3" customFormat="1" ht="15" hidden="1" x14ac:dyDescent="0.25">
      <c r="A3" s="213"/>
      <c r="B3" s="15"/>
      <c r="C3" s="206"/>
      <c r="D3" s="41"/>
      <c r="E3" s="13"/>
      <c r="G3" s="214"/>
      <c r="H3" s="215"/>
      <c r="I3" s="13"/>
      <c r="J3" s="13"/>
      <c r="K3" s="13"/>
      <c r="L3" s="13"/>
      <c r="M3" s="188"/>
      <c r="N3" s="188"/>
      <c r="O3" s="326"/>
      <c r="R3" s="159"/>
      <c r="S3" s="159"/>
    </row>
    <row r="4" spans="1:25" s="3" customFormat="1" ht="32.25" hidden="1" customHeight="1" x14ac:dyDescent="0.25">
      <c r="A4" s="12" t="s">
        <v>46</v>
      </c>
      <c r="B4" s="501" t="str">
        <f>'2 CONTEXTO E IDENTIFICACIÓN'!B4</f>
        <v>UAERMV</v>
      </c>
      <c r="C4" s="502"/>
      <c r="D4" s="503"/>
      <c r="E4" s="13"/>
      <c r="G4" s="205" t="str">
        <f>+'2 CONTEXTO E IDENTIFICACIÓN'!$E$5</f>
        <v>Vigencia: 2026</v>
      </c>
      <c r="H4" s="203">
        <f>'2 CONTEXTO E IDENTIFICACIÓN'!G5</f>
        <v>46023</v>
      </c>
      <c r="I4" s="204" t="s">
        <v>50</v>
      </c>
      <c r="J4" s="201">
        <f>'2 CONTEXTO E IDENTIFICACIÓN'!J5</f>
        <v>46386</v>
      </c>
      <c r="K4" s="13"/>
      <c r="L4" s="13"/>
      <c r="M4" s="188"/>
      <c r="N4" s="188"/>
      <c r="O4" s="326"/>
      <c r="R4" s="159"/>
      <c r="S4" s="159"/>
    </row>
    <row r="5" spans="1:25" s="3" customFormat="1" ht="14.4" hidden="1" thickBot="1" x14ac:dyDescent="0.3">
      <c r="A5" s="12" t="s">
        <v>47</v>
      </c>
      <c r="B5" s="491" t="str">
        <f>'2 CONTEXTO E IDENTIFICACIÓN'!F4</f>
        <v>8. Logística Y Manejo De Maquinaria Y Equipo</v>
      </c>
      <c r="C5" s="492"/>
      <c r="D5" s="492"/>
      <c r="E5" s="16"/>
      <c r="F5" s="16"/>
      <c r="O5" s="326"/>
      <c r="R5" s="159"/>
      <c r="S5" s="159"/>
    </row>
    <row r="6" spans="1:25" s="3" customFormat="1" ht="26.25" customHeight="1" thickBot="1" x14ac:dyDescent="0.3">
      <c r="A6" s="217"/>
      <c r="B6" s="218"/>
      <c r="C6" s="208"/>
      <c r="D6" s="208"/>
      <c r="E6" s="16"/>
      <c r="F6" s="16"/>
      <c r="G6" s="493" t="s">
        <v>214</v>
      </c>
      <c r="H6" s="494"/>
      <c r="I6" s="494"/>
      <c r="J6" s="494"/>
      <c r="K6" s="494"/>
      <c r="L6" s="494"/>
      <c r="M6" s="494"/>
      <c r="N6" s="495"/>
      <c r="O6" s="326"/>
      <c r="R6" s="159"/>
      <c r="S6" s="159"/>
    </row>
    <row r="7" spans="1:25" s="19" customFormat="1" ht="30" customHeight="1" thickBot="1" x14ac:dyDescent="0.35">
      <c r="A7" s="17"/>
      <c r="B7" s="18"/>
      <c r="C7" s="493" t="s">
        <v>215</v>
      </c>
      <c r="D7" s="494"/>
      <c r="E7" s="494"/>
      <c r="F7" s="495"/>
      <c r="G7" s="496" t="s">
        <v>24</v>
      </c>
      <c r="H7" s="497"/>
      <c r="I7" s="498"/>
      <c r="J7" s="496" t="s">
        <v>26</v>
      </c>
      <c r="K7" s="497"/>
      <c r="L7" s="498"/>
      <c r="M7" s="496" t="s">
        <v>216</v>
      </c>
      <c r="N7" s="498"/>
      <c r="O7" s="327"/>
      <c r="P7" s="485" t="s">
        <v>217</v>
      </c>
      <c r="Q7" s="486"/>
      <c r="R7" s="487"/>
      <c r="S7" s="487"/>
      <c r="T7" s="488"/>
      <c r="V7" s="482" t="s">
        <v>218</v>
      </c>
      <c r="W7" s="483"/>
      <c r="X7" s="483"/>
      <c r="Y7" s="484"/>
    </row>
    <row r="8" spans="1:25" s="137" customFormat="1" ht="55.2" x14ac:dyDescent="0.3">
      <c r="A8" s="175" t="s">
        <v>219</v>
      </c>
      <c r="B8" s="174" t="s">
        <v>220</v>
      </c>
      <c r="C8" s="184" t="s">
        <v>23</v>
      </c>
      <c r="D8" s="185" t="s">
        <v>221</v>
      </c>
      <c r="E8" s="186" t="s">
        <v>222</v>
      </c>
      <c r="F8" s="187" t="s">
        <v>223</v>
      </c>
      <c r="G8" s="164" t="s">
        <v>24</v>
      </c>
      <c r="H8" s="165" t="s">
        <v>224</v>
      </c>
      <c r="I8" s="168" t="s">
        <v>225</v>
      </c>
      <c r="J8" s="164" t="s">
        <v>26</v>
      </c>
      <c r="K8" s="165" t="s">
        <v>224</v>
      </c>
      <c r="L8" s="168" t="s">
        <v>225</v>
      </c>
      <c r="M8" s="164" t="s">
        <v>226</v>
      </c>
      <c r="N8" s="166" t="s">
        <v>227</v>
      </c>
      <c r="O8" s="328"/>
      <c r="P8" s="21" t="s">
        <v>225</v>
      </c>
      <c r="Q8" s="22" t="s">
        <v>221</v>
      </c>
      <c r="R8" s="156" t="s">
        <v>228</v>
      </c>
      <c r="S8" s="156" t="s">
        <v>229</v>
      </c>
      <c r="T8" s="23" t="s">
        <v>106</v>
      </c>
      <c r="V8" s="21" t="s">
        <v>225</v>
      </c>
      <c r="W8" s="22" t="s">
        <v>230</v>
      </c>
      <c r="X8" s="22" t="s">
        <v>231</v>
      </c>
      <c r="Y8" s="23" t="s">
        <v>26</v>
      </c>
    </row>
    <row r="9" spans="1:25" ht="130.5" customHeight="1" x14ac:dyDescent="0.3">
      <c r="A9" s="24" t="str">
        <f>'2 CONTEXTO E IDENTIFICACIÓN'!A9</f>
        <v>R1</v>
      </c>
      <c r="B9" s="180" t="str">
        <f>+'2 CONTEXTO E IDENTIFICACIÓN'!J9</f>
        <v>Posibilidad de afectación económica y reputacional por incumplimiento en las metas asociadas a los proyectos de inversión de la entidad a causa de la falta o inoportunidad de seguimientos a la gestión Institucional</v>
      </c>
      <c r="C9" s="181">
        <v>72</v>
      </c>
      <c r="D9" s="160" t="str">
        <f t="shared" ref="D9:D28" si="0">+IF(C9="","",IF(C9&lt;=$S$9,$Q$9,IF(C9&lt;=$S$10,$Q$10,IF(C9&lt;=$S$11,$Q$11,IF(C9&lt;=$S$12,$Q$12,IF(C9&gt;=$R$13,$Q$13,""))))))</f>
        <v>La actividad que conlleva el riesgo se ejecuta de 24 a 500 veces por año</v>
      </c>
      <c r="E9" s="161">
        <f t="shared" ref="E9:E28" si="1">+IF(D9="","",IF(D9=$Q$9,$T$9,IF(D9=$Q$10,$T$10,IF(D9=$Q$11,$T$11,IF(D9=$Q$12,$T$12,IF(D9=$Q$13,$T$13))))))</f>
        <v>0.6</v>
      </c>
      <c r="F9" s="25" t="str">
        <f t="shared" ref="F9:F28" si="2">+IF(D9="","",IF(D9=$Q$9,$P$9,IF(D9=$Q$10,$P$10,IF(D9=$Q$11,$P$11,IF(D9=$Q$12,$P$12,IF(D9=$Q$13,$P$13))))))</f>
        <v>Media</v>
      </c>
      <c r="G9" s="171"/>
      <c r="H9" s="163" t="str">
        <f>+IF(G9="","",IF(G9="N/A","",IF(OR(G9=$X$9,G9=$Y$9),$W$9,IF(OR(G9=$X$10,G9=$Y$10),$W$10,IF(OR(G9=$X$11,G9=$Y$11),$W$11,IF(OR(G9=$X$12,G9=$Y$12),$W$12,IF(OR(G9=$X$13,G9=$Y$13),$W$13)))))))</f>
        <v/>
      </c>
      <c r="I9" s="169" t="str">
        <f t="shared" ref="I9:I28" si="3">+IF(G9="","",IF(G9="N/A","",IF(OR(G9=$X$9,G9=$Y$9),$V$9,IF(OR(G9=$X$10,G9=$Y$10),$V$10,IF(OR(G9=$X$11,G9=$Y$11),$V$11,IF(OR(G9=$X$12,G9=$Y$12),$V$12,IF(OR(G9=$X$13,G9=$Y$13),$V$13)))))))</f>
        <v/>
      </c>
      <c r="J9" s="171" t="s">
        <v>247</v>
      </c>
      <c r="K9" s="163">
        <f t="shared" ref="K9:K28" si="4">+IF(J9="","",IF(J9="N/A","",IF(OR(J9=$X$9,J9=$Y$9),$W$9,IF(OR(J9=$X$10,J9=$Y$10),$W$10,IF(OR(J9=$X$11,J9=$Y$11),$W$11,IF(OR(J9=$X$12,J9=$Y$12),$W$12,IF(OR(J9=$X$13,J9=$Y$13),$W$13)))))))</f>
        <v>0.8</v>
      </c>
      <c r="L9" s="169" t="str">
        <f t="shared" ref="L9:L28" si="5">+IF(J9="","",IF(J9="N/A","",IF(OR(J9=$X$9,J9=$Y$9),$V$9,IF(OR(J9=$X$10,J9=$Y$10),$V$10,IF(OR(J9=$X$11,J9=$Y$11),$V$11,IF(OR(J9=$X$12,J9=$Y$12),$V$12,IF(OR(J9=$X$13,J9=$Y$13),$V$13)))))))</f>
        <v>Mayor</v>
      </c>
      <c r="M9" s="189">
        <f>+IF(H9="",K9,IF(K9="",H9,IF(H9&gt;K9,H9,K9)))</f>
        <v>0.8</v>
      </c>
      <c r="N9" s="190" t="str">
        <f>+IF(M9="","",IF(M9=$W$9,$V$9,IF(M9=$W$10,$V$10,IF(M9=$W$11,$V$11,IF(M9=$W$12,$V$12,IF(M9=$W$13,$V$13))))))</f>
        <v>Mayor</v>
      </c>
      <c r="P9" s="237" t="s">
        <v>233</v>
      </c>
      <c r="Q9" s="26" t="s">
        <v>234</v>
      </c>
      <c r="R9" s="157">
        <v>0</v>
      </c>
      <c r="S9" s="157">
        <v>2</v>
      </c>
      <c r="T9" s="27">
        <v>0.2</v>
      </c>
      <c r="V9" s="237" t="s">
        <v>235</v>
      </c>
      <c r="W9" s="28">
        <v>0.2</v>
      </c>
      <c r="X9" s="26" t="s">
        <v>357</v>
      </c>
      <c r="Y9" s="29" t="s">
        <v>232</v>
      </c>
    </row>
    <row r="10" spans="1:25" ht="93" customHeight="1" x14ac:dyDescent="0.3">
      <c r="A10" s="24" t="str">
        <f>'2 CONTEXTO E IDENTIFICACIÓN'!A10</f>
        <v>R2</v>
      </c>
      <c r="B10" s="180" t="str">
        <f>+'2 CONTEXTO E IDENTIFICACIÓN'!J10</f>
        <v>Posibilidad de afectación económica y reputacional por Soborno entrante al aceptar o solicitar una ventaja indebida a causa de    manipular, alterar, entregar documentación y/o información, que ingresa a la entidad a partir de la recepción de las peticiones, Quejas, Reclamos, Felicitaciones o Denuncias</v>
      </c>
      <c r="C10" s="182">
        <v>6681</v>
      </c>
      <c r="D10" s="160" t="str">
        <f t="shared" si="0"/>
        <v>La actividad que conlleva el riesgo se ejecuta más de 5.000 veces por año</v>
      </c>
      <c r="E10" s="161">
        <f t="shared" si="1"/>
        <v>1</v>
      </c>
      <c r="F10" s="25" t="str">
        <f t="shared" si="2"/>
        <v>Muy Alta</v>
      </c>
      <c r="G10" s="171"/>
      <c r="H10" s="163" t="str">
        <f t="shared" ref="H10:H28" si="6">+IF(G10="","",IF(G10="N/A","",IF(OR(G10=$X$9,G10=$Y$9),$W$9,IF(OR(G10=$X$10,G10=$Y$10),$W$10,IF(OR(G10=$X$11,G10=$Y$11),$W$11,IF(OR(G10=$X$12,G10=$Y$12),$W$12,IF(OR(G10=$X$13,G10=$Y$13),$W$13)))))))</f>
        <v/>
      </c>
      <c r="I10" s="169" t="str">
        <f t="shared" si="3"/>
        <v/>
      </c>
      <c r="J10" s="171" t="s">
        <v>247</v>
      </c>
      <c r="K10" s="163">
        <f t="shared" si="4"/>
        <v>0.8</v>
      </c>
      <c r="L10" s="169" t="str">
        <f t="shared" si="5"/>
        <v>Mayor</v>
      </c>
      <c r="M10" s="189">
        <f>+IF(H10="",K10,IF(K10="",H10,IF(H10&gt;K10,H10,K10)))</f>
        <v>0.8</v>
      </c>
      <c r="N10" s="190" t="str">
        <f t="shared" ref="N10:N28" si="7">+IF(M10="","",IF(M10=$W$9,$V$9,IF(M10=$W$10,$V$10,IF(M10=$W$11,$V$11,IF(M10=$W$12,$V$12,IF(M10=$W$13,$V$13))))))</f>
        <v>Mayor</v>
      </c>
      <c r="P10" s="238" t="s">
        <v>236</v>
      </c>
      <c r="Q10" s="30" t="s">
        <v>237</v>
      </c>
      <c r="R10" s="157">
        <v>3</v>
      </c>
      <c r="S10" s="157">
        <v>24</v>
      </c>
      <c r="T10" s="27">
        <v>0.4</v>
      </c>
      <c r="V10" s="238" t="s">
        <v>238</v>
      </c>
      <c r="W10" s="28">
        <v>0.4</v>
      </c>
      <c r="X10" s="30" t="s">
        <v>358</v>
      </c>
      <c r="Y10" s="31" t="s">
        <v>239</v>
      </c>
    </row>
    <row r="11" spans="1:25" ht="93" customHeight="1" x14ac:dyDescent="0.3">
      <c r="A11" s="24" t="str">
        <f>'2 CONTEXTO E IDENTIFICACIÓN'!A11</f>
        <v>R3</v>
      </c>
      <c r="B11" s="180" t="str">
        <f>+'2 CONTEXTO E IDENTIFICACIÓN'!J11</f>
        <v>Posibilidad  de efecto dañoso sobre bienes de uso fiscal porpor perdida, hurto o daño de elementos devolutivos y de consumo necesarios para la gestión ambiental, social y de sst  a causa de debido a la falta de cuidado, rigurosidad en la vigilancia y debilidades en los controles internos</v>
      </c>
      <c r="C11" s="182">
        <v>250</v>
      </c>
      <c r="D11" s="160" t="str">
        <f t="shared" si="0"/>
        <v>La actividad que conlleva el riesgo se ejecuta de 24 a 500 veces por año</v>
      </c>
      <c r="E11" s="161">
        <f t="shared" si="1"/>
        <v>0.6</v>
      </c>
      <c r="F11" s="25" t="str">
        <f t="shared" si="2"/>
        <v>Media</v>
      </c>
      <c r="G11" s="171"/>
      <c r="H11" s="163" t="str">
        <f t="shared" si="6"/>
        <v/>
      </c>
      <c r="I11" s="169" t="str">
        <f t="shared" si="3"/>
        <v/>
      </c>
      <c r="J11" s="171" t="s">
        <v>243</v>
      </c>
      <c r="K11" s="163">
        <f t="shared" si="4"/>
        <v>0.6</v>
      </c>
      <c r="L11" s="169" t="str">
        <f t="shared" si="5"/>
        <v>Moderado</v>
      </c>
      <c r="M11" s="189">
        <f t="shared" ref="M11:M28" si="8">+IF(H11="",K11,IF(K11="",H11,IF(H11&gt;K11,H11,K11)))</f>
        <v>0.6</v>
      </c>
      <c r="N11" s="190" t="str">
        <f t="shared" si="7"/>
        <v>Moderado</v>
      </c>
      <c r="P11" s="239" t="s">
        <v>240</v>
      </c>
      <c r="Q11" s="30" t="s">
        <v>241</v>
      </c>
      <c r="R11" s="157">
        <v>25</v>
      </c>
      <c r="S11" s="157">
        <v>500</v>
      </c>
      <c r="T11" s="27">
        <v>0.6</v>
      </c>
      <c r="V11" s="239" t="s">
        <v>242</v>
      </c>
      <c r="W11" s="28">
        <v>0.6</v>
      </c>
      <c r="X11" s="30" t="s">
        <v>359</v>
      </c>
      <c r="Y11" s="31" t="s">
        <v>243</v>
      </c>
    </row>
    <row r="12" spans="1:25" ht="111.75" customHeight="1" x14ac:dyDescent="0.3">
      <c r="A12" s="24" t="str">
        <f>'2 CONTEXTO E IDENTIFICACIÓN'!A12</f>
        <v>R4</v>
      </c>
      <c r="B12" s="180" t="str">
        <f>+'2 CONTEXTO E IDENTIFICACIÓN'!J12</f>
        <v>Posibilidad de afectación económica porpor usar la entidad para dar apariencia de legalidad a los activos provenientes de actividades delictivas, para canalizar recursos hacia la realización de actividades terroristas o la proliferación de armas de destrucción masiva, a causa de a causa de fallas u omisiones en las operaciones de contratación directa</v>
      </c>
      <c r="C12" s="182">
        <v>500</v>
      </c>
      <c r="D12" s="160" t="str">
        <f t="shared" si="0"/>
        <v>La actividad que conlleva el riesgo se ejecuta de 24 a 500 veces por año</v>
      </c>
      <c r="E12" s="161">
        <f t="shared" si="1"/>
        <v>0.6</v>
      </c>
      <c r="F12" s="25" t="str">
        <f t="shared" si="2"/>
        <v>Media</v>
      </c>
      <c r="G12" s="171"/>
      <c r="H12" s="163" t="str">
        <f t="shared" si="6"/>
        <v/>
      </c>
      <c r="I12" s="169" t="str">
        <f t="shared" si="3"/>
        <v/>
      </c>
      <c r="J12" s="171" t="s">
        <v>243</v>
      </c>
      <c r="K12" s="163">
        <f t="shared" si="4"/>
        <v>0.6</v>
      </c>
      <c r="L12" s="169" t="str">
        <f t="shared" si="5"/>
        <v>Moderado</v>
      </c>
      <c r="M12" s="189">
        <f t="shared" si="8"/>
        <v>0.6</v>
      </c>
      <c r="N12" s="190" t="str">
        <f t="shared" si="7"/>
        <v>Moderado</v>
      </c>
      <c r="P12" s="32" t="s">
        <v>244</v>
      </c>
      <c r="Q12" s="30" t="s">
        <v>245</v>
      </c>
      <c r="R12" s="157">
        <v>5001</v>
      </c>
      <c r="S12" s="157">
        <v>5000</v>
      </c>
      <c r="T12" s="27">
        <v>0.8</v>
      </c>
      <c r="V12" s="32" t="s">
        <v>246</v>
      </c>
      <c r="W12" s="28">
        <v>0.8</v>
      </c>
      <c r="X12" s="30" t="s">
        <v>360</v>
      </c>
      <c r="Y12" s="31" t="s">
        <v>247</v>
      </c>
    </row>
    <row r="13" spans="1:25" ht="93" customHeight="1" x14ac:dyDescent="0.3">
      <c r="A13" s="24" t="str">
        <f>'2 CONTEXTO E IDENTIFICACIÓN'!A13</f>
        <v>R5</v>
      </c>
      <c r="B13" s="180" t="str">
        <f>+'2 CONTEXTO E IDENTIFICACIÓN'!J13</f>
        <v xml:space="preserve"> por a causa de </v>
      </c>
      <c r="C13" s="182"/>
      <c r="D13" s="160" t="str">
        <f t="shared" si="0"/>
        <v/>
      </c>
      <c r="E13" s="161" t="str">
        <f t="shared" si="1"/>
        <v/>
      </c>
      <c r="F13" s="25" t="str">
        <f t="shared" si="2"/>
        <v/>
      </c>
      <c r="G13" s="171"/>
      <c r="H13" s="163" t="str">
        <f t="shared" si="6"/>
        <v/>
      </c>
      <c r="I13" s="169" t="str">
        <f t="shared" si="3"/>
        <v/>
      </c>
      <c r="J13" s="171"/>
      <c r="K13" s="163" t="str">
        <f t="shared" si="4"/>
        <v/>
      </c>
      <c r="L13" s="169" t="str">
        <f t="shared" si="5"/>
        <v/>
      </c>
      <c r="M13" s="189" t="str">
        <f t="shared" si="8"/>
        <v/>
      </c>
      <c r="N13" s="190" t="str">
        <f t="shared" si="7"/>
        <v/>
      </c>
      <c r="P13" s="240" t="s">
        <v>248</v>
      </c>
      <c r="Q13" s="30" t="s">
        <v>249</v>
      </c>
      <c r="R13" s="157">
        <v>5001</v>
      </c>
      <c r="S13" s="157"/>
      <c r="T13" s="27">
        <v>1</v>
      </c>
      <c r="V13" s="240" t="s">
        <v>250</v>
      </c>
      <c r="W13" s="28">
        <v>1</v>
      </c>
      <c r="X13" s="30" t="s">
        <v>361</v>
      </c>
      <c r="Y13" s="31" t="s">
        <v>251</v>
      </c>
    </row>
    <row r="14" spans="1:25" ht="93" customHeight="1" thickBot="1" x14ac:dyDescent="0.35">
      <c r="A14" s="24" t="str">
        <f>'2 CONTEXTO E IDENTIFICACIÓN'!A14</f>
        <v>R6</v>
      </c>
      <c r="B14" s="180" t="str">
        <f>+'2 CONTEXTO E IDENTIFICACIÓN'!J14</f>
        <v xml:space="preserve"> por a causa de </v>
      </c>
      <c r="C14" s="182"/>
      <c r="D14" s="160" t="str">
        <f t="shared" si="0"/>
        <v/>
      </c>
      <c r="E14" s="161" t="str">
        <f t="shared" si="1"/>
        <v/>
      </c>
      <c r="F14" s="25" t="str">
        <f t="shared" si="2"/>
        <v/>
      </c>
      <c r="G14" s="171"/>
      <c r="H14" s="163" t="str">
        <f t="shared" si="6"/>
        <v/>
      </c>
      <c r="I14" s="169" t="str">
        <f t="shared" si="3"/>
        <v/>
      </c>
      <c r="J14" s="171"/>
      <c r="K14" s="163" t="str">
        <f t="shared" si="4"/>
        <v/>
      </c>
      <c r="L14" s="169" t="str">
        <f t="shared" si="5"/>
        <v/>
      </c>
      <c r="M14" s="189" t="str">
        <f t="shared" si="8"/>
        <v/>
      </c>
      <c r="N14" s="190" t="str">
        <f t="shared" si="7"/>
        <v/>
      </c>
      <c r="P14" s="33"/>
      <c r="Q14" s="34"/>
      <c r="R14" s="158"/>
      <c r="S14" s="158"/>
      <c r="T14" s="35"/>
      <c r="V14" s="33"/>
      <c r="W14" s="34"/>
      <c r="X14" s="34" t="s">
        <v>252</v>
      </c>
      <c r="Y14" s="35" t="s">
        <v>252</v>
      </c>
    </row>
    <row r="15" spans="1:25" ht="93" customHeight="1" x14ac:dyDescent="0.3">
      <c r="A15" s="24" t="str">
        <f>'2 CONTEXTO E IDENTIFICACIÓN'!A15</f>
        <v>R7</v>
      </c>
      <c r="B15" s="180" t="str">
        <f>+'2 CONTEXTO E IDENTIFICACIÓN'!J15</f>
        <v xml:space="preserve"> por a causa de </v>
      </c>
      <c r="C15" s="182"/>
      <c r="D15" s="160" t="str">
        <f t="shared" si="0"/>
        <v/>
      </c>
      <c r="E15" s="161" t="str">
        <f t="shared" si="1"/>
        <v/>
      </c>
      <c r="F15" s="25" t="str">
        <f t="shared" si="2"/>
        <v/>
      </c>
      <c r="G15" s="171"/>
      <c r="H15" s="163" t="str">
        <f t="shared" si="6"/>
        <v/>
      </c>
      <c r="I15" s="169" t="str">
        <f t="shared" si="3"/>
        <v/>
      </c>
      <c r="J15" s="171"/>
      <c r="K15" s="163" t="str">
        <f t="shared" si="4"/>
        <v/>
      </c>
      <c r="L15" s="169" t="str">
        <f t="shared" si="5"/>
        <v/>
      </c>
      <c r="M15" s="189" t="str">
        <f t="shared" si="8"/>
        <v/>
      </c>
      <c r="N15" s="190" t="str">
        <f t="shared" si="7"/>
        <v/>
      </c>
    </row>
    <row r="16" spans="1:25" ht="93" customHeight="1" x14ac:dyDescent="0.3">
      <c r="A16" s="24" t="str">
        <f>'2 CONTEXTO E IDENTIFICACIÓN'!A16</f>
        <v>R8</v>
      </c>
      <c r="B16" s="180" t="str">
        <f>+'2 CONTEXTO E IDENTIFICACIÓN'!J16</f>
        <v xml:space="preserve"> por a causa de </v>
      </c>
      <c r="C16" s="182"/>
      <c r="D16" s="160" t="str">
        <f t="shared" si="0"/>
        <v/>
      </c>
      <c r="E16" s="161" t="str">
        <f t="shared" si="1"/>
        <v/>
      </c>
      <c r="F16" s="25" t="str">
        <f t="shared" si="2"/>
        <v/>
      </c>
      <c r="G16" s="171"/>
      <c r="H16" s="163" t="str">
        <f t="shared" si="6"/>
        <v/>
      </c>
      <c r="I16" s="169" t="str">
        <f t="shared" si="3"/>
        <v/>
      </c>
      <c r="J16" s="171"/>
      <c r="K16" s="163" t="str">
        <f t="shared" si="4"/>
        <v/>
      </c>
      <c r="L16" s="169" t="str">
        <f t="shared" si="5"/>
        <v/>
      </c>
      <c r="M16" s="189" t="str">
        <f t="shared" si="8"/>
        <v/>
      </c>
      <c r="N16" s="190" t="str">
        <f t="shared" si="7"/>
        <v/>
      </c>
    </row>
    <row r="17" spans="1:14" ht="93" customHeight="1" x14ac:dyDescent="0.3">
      <c r="A17" s="24" t="str">
        <f>'2 CONTEXTO E IDENTIFICACIÓN'!A17</f>
        <v>R9</v>
      </c>
      <c r="B17" s="180" t="str">
        <f>+'2 CONTEXTO E IDENTIFICACIÓN'!J17</f>
        <v xml:space="preserve"> por a causa de </v>
      </c>
      <c r="C17" s="182"/>
      <c r="D17" s="160" t="str">
        <f t="shared" si="0"/>
        <v/>
      </c>
      <c r="E17" s="161" t="str">
        <f t="shared" si="1"/>
        <v/>
      </c>
      <c r="F17" s="25" t="str">
        <f t="shared" si="2"/>
        <v/>
      </c>
      <c r="G17" s="171"/>
      <c r="H17" s="163" t="str">
        <f t="shared" si="6"/>
        <v/>
      </c>
      <c r="I17" s="169" t="str">
        <f t="shared" si="3"/>
        <v/>
      </c>
      <c r="J17" s="171"/>
      <c r="K17" s="163" t="str">
        <f t="shared" si="4"/>
        <v/>
      </c>
      <c r="L17" s="169" t="str">
        <f t="shared" si="5"/>
        <v/>
      </c>
      <c r="M17" s="189" t="str">
        <f t="shared" si="8"/>
        <v/>
      </c>
      <c r="N17" s="190" t="str">
        <f t="shared" si="7"/>
        <v/>
      </c>
    </row>
    <row r="18" spans="1:14" ht="93" customHeight="1" x14ac:dyDescent="0.3">
      <c r="A18" s="24" t="str">
        <f>'2 CONTEXTO E IDENTIFICACIÓN'!A18</f>
        <v>R10</v>
      </c>
      <c r="B18" s="180" t="str">
        <f>+'2 CONTEXTO E IDENTIFICACIÓN'!J18</f>
        <v xml:space="preserve"> por a causa de </v>
      </c>
      <c r="C18" s="182"/>
      <c r="D18" s="160" t="str">
        <f t="shared" si="0"/>
        <v/>
      </c>
      <c r="E18" s="161" t="str">
        <f t="shared" si="1"/>
        <v/>
      </c>
      <c r="F18" s="25" t="str">
        <f t="shared" si="2"/>
        <v/>
      </c>
      <c r="G18" s="171"/>
      <c r="H18" s="163" t="str">
        <f t="shared" si="6"/>
        <v/>
      </c>
      <c r="I18" s="169" t="str">
        <f t="shared" si="3"/>
        <v/>
      </c>
      <c r="J18" s="171"/>
      <c r="K18" s="163" t="str">
        <f t="shared" si="4"/>
        <v/>
      </c>
      <c r="L18" s="169" t="str">
        <f t="shared" si="5"/>
        <v/>
      </c>
      <c r="M18" s="189" t="str">
        <f t="shared" si="8"/>
        <v/>
      </c>
      <c r="N18" s="190" t="str">
        <f t="shared" si="7"/>
        <v/>
      </c>
    </row>
    <row r="19" spans="1:14" ht="93" customHeight="1" x14ac:dyDescent="0.3">
      <c r="A19" s="24" t="str">
        <f>'2 CONTEXTO E IDENTIFICACIÓN'!A19</f>
        <v>R11</v>
      </c>
      <c r="B19" s="180" t="str">
        <f>+'2 CONTEXTO E IDENTIFICACIÓN'!J19</f>
        <v xml:space="preserve"> por a causa de </v>
      </c>
      <c r="C19" s="182"/>
      <c r="D19" s="160" t="str">
        <f t="shared" si="0"/>
        <v/>
      </c>
      <c r="E19" s="161" t="str">
        <f t="shared" si="1"/>
        <v/>
      </c>
      <c r="F19" s="25" t="str">
        <f t="shared" si="2"/>
        <v/>
      </c>
      <c r="G19" s="171"/>
      <c r="H19" s="163" t="str">
        <f t="shared" si="6"/>
        <v/>
      </c>
      <c r="I19" s="169" t="str">
        <f t="shared" si="3"/>
        <v/>
      </c>
      <c r="J19" s="171"/>
      <c r="K19" s="163" t="str">
        <f t="shared" si="4"/>
        <v/>
      </c>
      <c r="L19" s="169" t="str">
        <f t="shared" si="5"/>
        <v/>
      </c>
      <c r="M19" s="189" t="str">
        <f t="shared" si="8"/>
        <v/>
      </c>
      <c r="N19" s="190" t="str">
        <f t="shared" si="7"/>
        <v/>
      </c>
    </row>
    <row r="20" spans="1:14" ht="93" customHeight="1" x14ac:dyDescent="0.3">
      <c r="A20" s="24" t="str">
        <f>'2 CONTEXTO E IDENTIFICACIÓN'!A20</f>
        <v>R12</v>
      </c>
      <c r="B20" s="180" t="str">
        <f>+'2 CONTEXTO E IDENTIFICACIÓN'!J20</f>
        <v xml:space="preserve"> por a causa de </v>
      </c>
      <c r="C20" s="182"/>
      <c r="D20" s="160" t="str">
        <f t="shared" si="0"/>
        <v/>
      </c>
      <c r="E20" s="161" t="str">
        <f t="shared" si="1"/>
        <v/>
      </c>
      <c r="F20" s="25" t="str">
        <f t="shared" si="2"/>
        <v/>
      </c>
      <c r="G20" s="171"/>
      <c r="H20" s="163" t="str">
        <f t="shared" si="6"/>
        <v/>
      </c>
      <c r="I20" s="169" t="str">
        <f t="shared" si="3"/>
        <v/>
      </c>
      <c r="J20" s="171"/>
      <c r="K20" s="163" t="str">
        <f t="shared" si="4"/>
        <v/>
      </c>
      <c r="L20" s="169" t="str">
        <f t="shared" si="5"/>
        <v/>
      </c>
      <c r="M20" s="189" t="str">
        <f t="shared" si="8"/>
        <v/>
      </c>
      <c r="N20" s="190" t="str">
        <f t="shared" si="7"/>
        <v/>
      </c>
    </row>
    <row r="21" spans="1:14" ht="93" customHeight="1" x14ac:dyDescent="0.3">
      <c r="A21" s="24" t="str">
        <f>'2 CONTEXTO E IDENTIFICACIÓN'!A21</f>
        <v>R13</v>
      </c>
      <c r="B21" s="180" t="str">
        <f>+'2 CONTEXTO E IDENTIFICACIÓN'!J21</f>
        <v xml:space="preserve"> por a causa de </v>
      </c>
      <c r="C21" s="182"/>
      <c r="D21" s="160" t="str">
        <f t="shared" si="0"/>
        <v/>
      </c>
      <c r="E21" s="161" t="str">
        <f t="shared" si="1"/>
        <v/>
      </c>
      <c r="F21" s="25" t="str">
        <f t="shared" si="2"/>
        <v/>
      </c>
      <c r="G21" s="171"/>
      <c r="H21" s="163" t="str">
        <f t="shared" si="6"/>
        <v/>
      </c>
      <c r="I21" s="169" t="str">
        <f t="shared" si="3"/>
        <v/>
      </c>
      <c r="J21" s="171"/>
      <c r="K21" s="163" t="str">
        <f t="shared" si="4"/>
        <v/>
      </c>
      <c r="L21" s="169" t="str">
        <f t="shared" si="5"/>
        <v/>
      </c>
      <c r="M21" s="189" t="str">
        <f t="shared" si="8"/>
        <v/>
      </c>
      <c r="N21" s="190" t="str">
        <f t="shared" si="7"/>
        <v/>
      </c>
    </row>
    <row r="22" spans="1:14" ht="93" customHeight="1" x14ac:dyDescent="0.3">
      <c r="A22" s="24" t="str">
        <f>'2 CONTEXTO E IDENTIFICACIÓN'!A22</f>
        <v>R14</v>
      </c>
      <c r="B22" s="180" t="str">
        <f>+'2 CONTEXTO E IDENTIFICACIÓN'!J22</f>
        <v xml:space="preserve"> por a causa de </v>
      </c>
      <c r="C22" s="182"/>
      <c r="D22" s="160" t="str">
        <f t="shared" si="0"/>
        <v/>
      </c>
      <c r="E22" s="161" t="str">
        <f t="shared" si="1"/>
        <v/>
      </c>
      <c r="F22" s="25" t="str">
        <f t="shared" si="2"/>
        <v/>
      </c>
      <c r="G22" s="171"/>
      <c r="H22" s="163" t="str">
        <f t="shared" si="6"/>
        <v/>
      </c>
      <c r="I22" s="169" t="str">
        <f t="shared" si="3"/>
        <v/>
      </c>
      <c r="J22" s="171"/>
      <c r="K22" s="163" t="str">
        <f t="shared" si="4"/>
        <v/>
      </c>
      <c r="L22" s="169" t="str">
        <f t="shared" si="5"/>
        <v/>
      </c>
      <c r="M22" s="189" t="str">
        <f t="shared" si="8"/>
        <v/>
      </c>
      <c r="N22" s="190" t="str">
        <f t="shared" si="7"/>
        <v/>
      </c>
    </row>
    <row r="23" spans="1:14" ht="93" customHeight="1" x14ac:dyDescent="0.3">
      <c r="A23" s="24" t="str">
        <f>'2 CONTEXTO E IDENTIFICACIÓN'!A23</f>
        <v>R15</v>
      </c>
      <c r="B23" s="180" t="str">
        <f>+'2 CONTEXTO E IDENTIFICACIÓN'!J23</f>
        <v xml:space="preserve"> por a causa de </v>
      </c>
      <c r="C23" s="182"/>
      <c r="D23" s="160" t="str">
        <f t="shared" si="0"/>
        <v/>
      </c>
      <c r="E23" s="161" t="str">
        <f t="shared" si="1"/>
        <v/>
      </c>
      <c r="F23" s="25" t="str">
        <f t="shared" si="2"/>
        <v/>
      </c>
      <c r="G23" s="171"/>
      <c r="H23" s="163" t="str">
        <f t="shared" si="6"/>
        <v/>
      </c>
      <c r="I23" s="169" t="str">
        <f t="shared" si="3"/>
        <v/>
      </c>
      <c r="J23" s="171"/>
      <c r="K23" s="163" t="str">
        <f t="shared" si="4"/>
        <v/>
      </c>
      <c r="L23" s="169" t="str">
        <f t="shared" si="5"/>
        <v/>
      </c>
      <c r="M23" s="189" t="str">
        <f t="shared" si="8"/>
        <v/>
      </c>
      <c r="N23" s="190" t="str">
        <f t="shared" si="7"/>
        <v/>
      </c>
    </row>
    <row r="24" spans="1:14" ht="93" customHeight="1" x14ac:dyDescent="0.3">
      <c r="A24" s="24" t="str">
        <f>'2 CONTEXTO E IDENTIFICACIÓN'!A24</f>
        <v>R16</v>
      </c>
      <c r="B24" s="180" t="str">
        <f>+'2 CONTEXTO E IDENTIFICACIÓN'!J24</f>
        <v xml:space="preserve"> por a causa de </v>
      </c>
      <c r="C24" s="182"/>
      <c r="D24" s="160" t="str">
        <f t="shared" si="0"/>
        <v/>
      </c>
      <c r="E24" s="161" t="str">
        <f t="shared" si="1"/>
        <v/>
      </c>
      <c r="F24" s="25" t="str">
        <f t="shared" si="2"/>
        <v/>
      </c>
      <c r="G24" s="171"/>
      <c r="H24" s="163" t="str">
        <f t="shared" si="6"/>
        <v/>
      </c>
      <c r="I24" s="169" t="str">
        <f t="shared" si="3"/>
        <v/>
      </c>
      <c r="J24" s="171"/>
      <c r="K24" s="163" t="str">
        <f t="shared" si="4"/>
        <v/>
      </c>
      <c r="L24" s="169" t="str">
        <f t="shared" si="5"/>
        <v/>
      </c>
      <c r="M24" s="189" t="str">
        <f t="shared" si="8"/>
        <v/>
      </c>
      <c r="N24" s="190" t="str">
        <f t="shared" si="7"/>
        <v/>
      </c>
    </row>
    <row r="25" spans="1:14" ht="93" customHeight="1" x14ac:dyDescent="0.3">
      <c r="A25" s="24" t="str">
        <f>'2 CONTEXTO E IDENTIFICACIÓN'!A25</f>
        <v>R17</v>
      </c>
      <c r="B25" s="180" t="str">
        <f>+'2 CONTEXTO E IDENTIFICACIÓN'!J25</f>
        <v xml:space="preserve"> por a causa de </v>
      </c>
      <c r="C25" s="182"/>
      <c r="D25" s="160" t="str">
        <f t="shared" si="0"/>
        <v/>
      </c>
      <c r="E25" s="161" t="str">
        <f t="shared" si="1"/>
        <v/>
      </c>
      <c r="F25" s="25" t="str">
        <f t="shared" si="2"/>
        <v/>
      </c>
      <c r="G25" s="171"/>
      <c r="H25" s="163" t="str">
        <f t="shared" si="6"/>
        <v/>
      </c>
      <c r="I25" s="169" t="str">
        <f t="shared" si="3"/>
        <v/>
      </c>
      <c r="J25" s="171"/>
      <c r="K25" s="163" t="str">
        <f t="shared" si="4"/>
        <v/>
      </c>
      <c r="L25" s="169" t="str">
        <f t="shared" si="5"/>
        <v/>
      </c>
      <c r="M25" s="189" t="str">
        <f t="shared" si="8"/>
        <v/>
      </c>
      <c r="N25" s="190" t="str">
        <f t="shared" si="7"/>
        <v/>
      </c>
    </row>
    <row r="26" spans="1:14" ht="93" customHeight="1" x14ac:dyDescent="0.3">
      <c r="A26" s="24" t="str">
        <f>'2 CONTEXTO E IDENTIFICACIÓN'!A26</f>
        <v>R18</v>
      </c>
      <c r="B26" s="180" t="str">
        <f>+'2 CONTEXTO E IDENTIFICACIÓN'!J26</f>
        <v xml:space="preserve"> por a causa de </v>
      </c>
      <c r="C26" s="182"/>
      <c r="D26" s="160" t="str">
        <f t="shared" si="0"/>
        <v/>
      </c>
      <c r="E26" s="161" t="str">
        <f t="shared" si="1"/>
        <v/>
      </c>
      <c r="F26" s="25" t="str">
        <f t="shared" si="2"/>
        <v/>
      </c>
      <c r="G26" s="171"/>
      <c r="H26" s="163" t="str">
        <f t="shared" si="6"/>
        <v/>
      </c>
      <c r="I26" s="169" t="str">
        <f t="shared" si="3"/>
        <v/>
      </c>
      <c r="J26" s="171"/>
      <c r="K26" s="163" t="str">
        <f t="shared" si="4"/>
        <v/>
      </c>
      <c r="L26" s="169" t="str">
        <f t="shared" si="5"/>
        <v/>
      </c>
      <c r="M26" s="189" t="str">
        <f t="shared" si="8"/>
        <v/>
      </c>
      <c r="N26" s="190" t="str">
        <f t="shared" si="7"/>
        <v/>
      </c>
    </row>
    <row r="27" spans="1:14" ht="93" customHeight="1" x14ac:dyDescent="0.3">
      <c r="A27" s="24" t="str">
        <f>'2 CONTEXTO E IDENTIFICACIÓN'!A27</f>
        <v>R19</v>
      </c>
      <c r="B27" s="180" t="str">
        <f>+'2 CONTEXTO E IDENTIFICACIÓN'!J27</f>
        <v xml:space="preserve"> por a causa de </v>
      </c>
      <c r="C27" s="182"/>
      <c r="D27" s="160" t="str">
        <f t="shared" si="0"/>
        <v/>
      </c>
      <c r="E27" s="161" t="str">
        <f t="shared" si="1"/>
        <v/>
      </c>
      <c r="F27" s="25" t="str">
        <f t="shared" si="2"/>
        <v/>
      </c>
      <c r="G27" s="171"/>
      <c r="H27" s="163" t="str">
        <f t="shared" si="6"/>
        <v/>
      </c>
      <c r="I27" s="169" t="str">
        <f t="shared" si="3"/>
        <v/>
      </c>
      <c r="J27" s="171"/>
      <c r="K27" s="163" t="str">
        <f t="shared" si="4"/>
        <v/>
      </c>
      <c r="L27" s="169" t="str">
        <f t="shared" si="5"/>
        <v/>
      </c>
      <c r="M27" s="189" t="str">
        <f t="shared" si="8"/>
        <v/>
      </c>
      <c r="N27" s="190" t="str">
        <f t="shared" si="7"/>
        <v/>
      </c>
    </row>
    <row r="28" spans="1:14" ht="93" customHeight="1" thickBot="1" x14ac:dyDescent="0.35">
      <c r="A28" s="36" t="str">
        <f>'2 CONTEXTO E IDENTIFICACIÓN'!A28</f>
        <v>R20</v>
      </c>
      <c r="B28" s="180" t="str">
        <f>+'2 CONTEXTO E IDENTIFICACIÓN'!J28</f>
        <v xml:space="preserve"> por a causa de </v>
      </c>
      <c r="C28" s="183"/>
      <c r="D28" s="173" t="str">
        <f t="shared" si="0"/>
        <v/>
      </c>
      <c r="E28" s="162" t="str">
        <f t="shared" si="1"/>
        <v/>
      </c>
      <c r="F28" s="37" t="str">
        <f t="shared" si="2"/>
        <v/>
      </c>
      <c r="G28" s="172"/>
      <c r="H28" s="167" t="str">
        <f t="shared" si="6"/>
        <v/>
      </c>
      <c r="I28" s="170" t="str">
        <f t="shared" si="3"/>
        <v/>
      </c>
      <c r="J28" s="172"/>
      <c r="K28" s="167" t="str">
        <f t="shared" si="4"/>
        <v/>
      </c>
      <c r="L28" s="170" t="str">
        <f t="shared" si="5"/>
        <v/>
      </c>
      <c r="M28" s="191" t="str">
        <f t="shared" si="8"/>
        <v/>
      </c>
      <c r="N28" s="192" t="str">
        <f t="shared" si="7"/>
        <v/>
      </c>
    </row>
  </sheetData>
  <sheetProtection formatCells="0" formatColumns="0" formatRows="0" sort="0" autoFilter="0" pivotTables="0"/>
  <autoFilter ref="A8:N8" xr:uid="{00000000-0009-0000-0000-000003000000}"/>
  <dataConsolidate/>
  <mergeCells count="12">
    <mergeCell ref="V7:Y7"/>
    <mergeCell ref="P7:T7"/>
    <mergeCell ref="A1:A2"/>
    <mergeCell ref="B1:B2"/>
    <mergeCell ref="B5:D5"/>
    <mergeCell ref="C7:F7"/>
    <mergeCell ref="G7:I7"/>
    <mergeCell ref="J7:L7"/>
    <mergeCell ref="M7:N7"/>
    <mergeCell ref="G6:N6"/>
    <mergeCell ref="C1:D1"/>
    <mergeCell ref="B4:D4"/>
  </mergeCells>
  <conditionalFormatting sqref="E9:E28 G9:G28">
    <cfRule type="cellIs" dxfId="95" priority="1" operator="equal">
      <formula>$T$9</formula>
    </cfRule>
    <cfRule type="cellIs" dxfId="94" priority="2" operator="equal">
      <formula>$T$10</formula>
    </cfRule>
    <cfRule type="cellIs" dxfId="93" priority="3" operator="equal">
      <formula>$T$11</formula>
    </cfRule>
    <cfRule type="cellIs" dxfId="92" priority="4" operator="equal">
      <formula>$T$12</formula>
    </cfRule>
    <cfRule type="cellIs" dxfId="91" priority="5" operator="equal">
      <formula>$T$13</formula>
    </cfRule>
  </conditionalFormatting>
  <conditionalFormatting sqref="F9:F28">
    <cfRule type="cellIs" dxfId="90" priority="163" operator="equal">
      <formula>$P$13</formula>
    </cfRule>
    <cfRule type="cellIs" dxfId="89" priority="159" operator="equal">
      <formula>$P$9</formula>
    </cfRule>
    <cfRule type="cellIs" dxfId="88" priority="160" operator="equal">
      <formula>$P$10</formula>
    </cfRule>
    <cfRule type="cellIs" dxfId="87" priority="161" operator="equal">
      <formula>$P$11</formula>
    </cfRule>
    <cfRule type="cellIs" dxfId="86" priority="162" operator="equal">
      <formula>$P$12</formula>
    </cfRule>
  </conditionalFormatting>
  <conditionalFormatting sqref="H9:H28">
    <cfRule type="cellIs" dxfId="85" priority="77" operator="equal">
      <formula>$W$10</formula>
    </cfRule>
    <cfRule type="cellIs" dxfId="84" priority="78" operator="equal">
      <formula>$W$11</formula>
    </cfRule>
    <cfRule type="cellIs" dxfId="83" priority="79" operator="equal">
      <formula>$W$12</formula>
    </cfRule>
    <cfRule type="cellIs" dxfId="82" priority="80" operator="equal">
      <formula>$W$13</formula>
    </cfRule>
    <cfRule type="cellIs" dxfId="81" priority="76" operator="equal">
      <formula>$W$9</formula>
    </cfRule>
  </conditionalFormatting>
  <conditionalFormatting sqref="I9:J28">
    <cfRule type="cellIs" dxfId="80" priority="81" operator="equal">
      <formula>$V$9</formula>
    </cfRule>
    <cfRule type="cellIs" dxfId="79" priority="82" operator="equal">
      <formula>$V$10</formula>
    </cfRule>
    <cfRule type="cellIs" dxfId="78" priority="83" operator="equal">
      <formula>$V$11</formula>
    </cfRule>
    <cfRule type="cellIs" dxfId="77" priority="84" operator="equal">
      <formula>$V$12</formula>
    </cfRule>
    <cfRule type="cellIs" dxfId="76" priority="85" operator="equal">
      <formula>$V$13</formula>
    </cfRule>
  </conditionalFormatting>
  <conditionalFormatting sqref="K9:K28">
    <cfRule type="cellIs" dxfId="75" priority="61" operator="equal">
      <formula>$W$9</formula>
    </cfRule>
    <cfRule type="cellIs" dxfId="74" priority="62" operator="equal">
      <formula>$W$10</formula>
    </cfRule>
    <cfRule type="cellIs" dxfId="73" priority="63" operator="equal">
      <formula>$W$11</formula>
    </cfRule>
    <cfRule type="cellIs" dxfId="72" priority="64" operator="equal">
      <formula>$W$12</formula>
    </cfRule>
    <cfRule type="cellIs" dxfId="71" priority="65" operator="equal">
      <formula>$W$13</formula>
    </cfRule>
  </conditionalFormatting>
  <conditionalFormatting sqref="L9:L28">
    <cfRule type="cellIs" dxfId="70" priority="96" operator="equal">
      <formula>$V$9</formula>
    </cfRule>
    <cfRule type="cellIs" dxfId="69" priority="97" operator="equal">
      <formula>$V$10</formula>
    </cfRule>
    <cfRule type="cellIs" dxfId="68" priority="98" operator="equal">
      <formula>$V$11</formula>
    </cfRule>
    <cfRule type="cellIs" dxfId="67" priority="99" operator="equal">
      <formula>$V$12</formula>
    </cfRule>
    <cfRule type="cellIs" dxfId="66" priority="100" operator="equal">
      <formula>$V$13</formula>
    </cfRule>
  </conditionalFormatting>
  <conditionalFormatting sqref="M9:M28">
    <cfRule type="cellIs" dxfId="65" priority="6" operator="equal">
      <formula>$W$9</formula>
    </cfRule>
    <cfRule type="cellIs" dxfId="64" priority="7" operator="equal">
      <formula>$W$10</formula>
    </cfRule>
    <cfRule type="cellIs" dxfId="63" priority="8" operator="equal">
      <formula>$W$11</formula>
    </cfRule>
    <cfRule type="cellIs" dxfId="62" priority="9" operator="equal">
      <formula>$W$12</formula>
    </cfRule>
    <cfRule type="cellIs" dxfId="61" priority="10" operator="equal">
      <formula>$W$13</formula>
    </cfRule>
  </conditionalFormatting>
  <conditionalFormatting sqref="N9:N28">
    <cfRule type="cellIs" dxfId="60" priority="31" operator="equal">
      <formula>$V$9</formula>
    </cfRule>
    <cfRule type="cellIs" dxfId="59" priority="32" operator="equal">
      <formula>$V$10</formula>
    </cfRule>
    <cfRule type="cellIs" dxfId="58" priority="33" operator="equal">
      <formula>$V$11</formula>
    </cfRule>
    <cfRule type="cellIs" dxfId="57" priority="34" operator="equal">
      <formula>$V$12</formula>
    </cfRule>
    <cfRule type="cellIs" dxfId="56" priority="35" operator="equal">
      <formula>$V$13</formula>
    </cfRule>
  </conditionalFormatting>
  <dataValidations count="5">
    <dataValidation allowBlank="1" showInputMessage="1" showErrorMessage="1" prompt="La probabilidad se encuentra determinada por una escala de 1 a 3, siendo 1 la menor probabilidad de ocurrencia del riesgo y 3 la mayor probabilidad de  ocurrencia." sqref="IO8" xr:uid="{00000000-0002-0000-0300-000000000000}"/>
    <dataValidation allowBlank="1" showInputMessage="1" showErrorMessage="1" prompt="Es la materialización del riesgo y las consecuencias de su aparición. Su escala es: 5 bajo impacto, 10 medio, 20 alto impacto._x000a_" sqref="IP8:JA8" xr:uid="{00000000-0002-0000-0300-000001000000}"/>
    <dataValidation type="list" allowBlank="1" showInputMessage="1" showErrorMessage="1" sqref="IU12:JA12 IP9:JA11" xr:uid="{00000000-0002-0000-0300-000002000000}">
      <formula1>#REF!</formula1>
    </dataValidation>
    <dataValidation type="list" allowBlank="1" showInputMessage="1" showErrorMessage="1" sqref="G9:G28" xr:uid="{00000000-0002-0000-0300-000003000000}">
      <formula1>Afectación_Económica</formula1>
    </dataValidation>
    <dataValidation type="list" allowBlank="1" showInputMessage="1" showErrorMessage="1" sqref="J9:J28" xr:uid="{00000000-0002-0000-0300-000004000000}">
      <formula1>Reputacional</formula1>
    </dataValidation>
  </dataValidations>
  <printOptions horizontalCentered="1" verticalCentered="1"/>
  <pageMargins left="0.31496062992125984" right="0.27559055118110237" top="0.23622047244094491" bottom="0.15748031496062992" header="0" footer="0"/>
  <pageSetup scale="35" orientation="landscape" r:id="rId1"/>
  <headerFooter alignWithMargins="0"/>
  <colBreaks count="1" manualBreakCount="1">
    <brk id="14" max="1048575" man="1"/>
  </col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F36"/>
  <sheetViews>
    <sheetView showGridLines="0" zoomScale="70" zoomScaleNormal="70" workbookViewId="0">
      <pane xSplit="1" ySplit="9" topLeftCell="B10" activePane="bottomRight" state="frozen"/>
      <selection pane="topRight" activeCell="B1" sqref="B1"/>
      <selection pane="bottomLeft" activeCell="A7" sqref="A7"/>
      <selection pane="bottomRight" activeCell="B6" sqref="B6:D6"/>
    </sheetView>
  </sheetViews>
  <sheetFormatPr baseColWidth="10" defaultColWidth="0" defaultRowHeight="13.2" x14ac:dyDescent="0.3"/>
  <cols>
    <col min="1" max="1" width="12.88671875" style="68" customWidth="1"/>
    <col min="2" max="2" width="56.6640625" style="73" customWidth="1"/>
    <col min="3" max="3" width="16.44140625" style="68" customWidth="1"/>
    <col min="4" max="4" width="17.5546875" style="73" customWidth="1"/>
    <col min="5" max="5" width="25" style="73" customWidth="1"/>
    <col min="6" max="6" width="3.88671875" style="73" customWidth="1"/>
    <col min="7" max="7" width="7.44140625" style="73" customWidth="1"/>
    <col min="8" max="13" width="18.6640625" style="73" customWidth="1"/>
    <col min="14" max="14" width="3.88671875" style="73" customWidth="1"/>
    <col min="15" max="15" width="4.88671875" style="68" hidden="1" customWidth="1"/>
    <col min="16" max="16" width="6.44140625" style="68" hidden="1" customWidth="1"/>
    <col min="17" max="17" width="11" style="68" hidden="1" customWidth="1"/>
    <col min="18" max="22" width="12" style="68" hidden="1" customWidth="1"/>
    <col min="23" max="23" width="11.44140625" style="68" customWidth="1"/>
    <col min="24" max="27" width="11.44140625" style="68" hidden="1" customWidth="1"/>
    <col min="28" max="28" width="5.44140625" style="68" hidden="1" customWidth="1"/>
    <col min="29" max="29" width="26.88671875" style="68" hidden="1" customWidth="1"/>
    <col min="30" max="34" width="22.88671875" style="73" hidden="1" customWidth="1"/>
    <col min="35" max="35" width="23.44140625" style="68" hidden="1" customWidth="1"/>
    <col min="36" max="263" width="11.44140625" style="68" hidden="1" customWidth="1"/>
    <col min="264" max="264" width="12.44140625" style="68" hidden="1" customWidth="1"/>
    <col min="265" max="265" width="47" style="68" hidden="1" customWidth="1"/>
    <col min="266" max="266" width="35" style="68" hidden="1" customWidth="1"/>
    <col min="267" max="16384" width="14.44140625" style="68" hidden="1"/>
  </cols>
  <sheetData>
    <row r="1" spans="1:36" s="56" customFormat="1" ht="12" customHeight="1" x14ac:dyDescent="0.25">
      <c r="A1" s="506"/>
      <c r="B1" s="512" t="str">
        <f>+'2 CONTEXTO E IDENTIFICACIÓN'!A1</f>
        <v>MAPA DE RIESGOS INTEGRAL</v>
      </c>
      <c r="C1" s="499"/>
      <c r="D1" s="500"/>
      <c r="AD1" s="57"/>
      <c r="AE1" s="57"/>
      <c r="AF1" s="57"/>
      <c r="AG1" s="57"/>
      <c r="AH1" s="57"/>
    </row>
    <row r="2" spans="1:36" s="56" customFormat="1" ht="12" customHeight="1" x14ac:dyDescent="0.25">
      <c r="A2" s="506"/>
      <c r="B2" s="512"/>
      <c r="C2" s="39" t="str">
        <f>+'2 CONTEXTO E IDENTIFICACIÓN'!A2</f>
        <v>VERSIÓN DEL MAPA DE RIESGOS:</v>
      </c>
      <c r="D2" s="55">
        <f>'2 CONTEXTO E IDENTIFICACIÓN'!B2</f>
        <v>1</v>
      </c>
      <c r="E2" s="58"/>
      <c r="F2" s="58"/>
      <c r="G2" s="58"/>
      <c r="H2" s="3"/>
      <c r="I2" s="202" t="str">
        <f>+'2 CONTEXTO E IDENTIFICACIÓN'!$I$4</f>
        <v>Elaboración o Actualización:</v>
      </c>
      <c r="J2" s="216">
        <f>'2 CONTEXTO E IDENTIFICACIÓN'!J4</f>
        <v>46035</v>
      </c>
      <c r="K2" s="13"/>
      <c r="L2" s="13"/>
      <c r="M2" s="59"/>
      <c r="N2" s="58"/>
      <c r="AD2" s="57"/>
      <c r="AE2" s="57"/>
      <c r="AF2" s="57"/>
      <c r="AG2" s="57"/>
      <c r="AH2" s="57"/>
    </row>
    <row r="3" spans="1:36" s="56" customFormat="1" ht="21" customHeight="1" x14ac:dyDescent="0.25">
      <c r="A3" s="60"/>
      <c r="B3" s="58"/>
      <c r="C3" s="41"/>
      <c r="D3" s="59"/>
      <c r="E3" s="58"/>
      <c r="F3" s="58"/>
      <c r="G3" s="58"/>
      <c r="I3" s="205" t="str">
        <f>+'2 CONTEXTO E IDENTIFICACIÓN'!$E$5</f>
        <v>Vigencia: 2026</v>
      </c>
      <c r="J3" s="203">
        <f>'2 CONTEXTO E IDENTIFICACIÓN'!G5</f>
        <v>46023</v>
      </c>
      <c r="K3" s="204" t="s">
        <v>50</v>
      </c>
      <c r="L3" s="201">
        <f>'2 CONTEXTO E IDENTIFICACIÓN'!J5</f>
        <v>46386</v>
      </c>
      <c r="M3" s="59"/>
      <c r="N3" s="58"/>
      <c r="AD3" s="57"/>
      <c r="AE3" s="57"/>
      <c r="AF3" s="57"/>
      <c r="AG3" s="57"/>
      <c r="AH3" s="57"/>
    </row>
    <row r="4" spans="1:36" s="56" customFormat="1" ht="18" customHeight="1" thickBot="1" x14ac:dyDescent="0.3">
      <c r="A4" s="60"/>
      <c r="B4" s="58"/>
      <c r="C4" s="41"/>
      <c r="D4" s="59"/>
      <c r="E4" s="58"/>
      <c r="F4" s="58"/>
      <c r="G4" s="58"/>
      <c r="I4" s="16"/>
      <c r="J4" s="219"/>
      <c r="K4" s="220"/>
      <c r="L4" s="199"/>
      <c r="M4" s="59"/>
      <c r="N4" s="58"/>
      <c r="AD4" s="57"/>
      <c r="AE4" s="57"/>
      <c r="AF4" s="57"/>
      <c r="AG4" s="57"/>
      <c r="AH4" s="57"/>
    </row>
    <row r="5" spans="1:36" s="56" customFormat="1" ht="14.4" thickBot="1" x14ac:dyDescent="0.3">
      <c r="A5" s="12" t="s">
        <v>46</v>
      </c>
      <c r="B5" s="501" t="str">
        <f>'2 CONTEXTO E IDENTIFICACIÓN'!B4</f>
        <v>UAERMV</v>
      </c>
      <c r="C5" s="502"/>
      <c r="D5" s="503"/>
      <c r="I5" s="320" t="s">
        <v>346</v>
      </c>
      <c r="J5" s="321" t="s">
        <v>345</v>
      </c>
      <c r="K5" s="322" t="s">
        <v>347</v>
      </c>
      <c r="L5" s="323" t="s">
        <v>348</v>
      </c>
      <c r="AD5" s="57"/>
      <c r="AE5" s="57"/>
      <c r="AF5" s="57"/>
      <c r="AG5" s="57"/>
      <c r="AH5" s="57"/>
    </row>
    <row r="6" spans="1:36" s="56" customFormat="1" ht="14.4" thickBot="1" x14ac:dyDescent="0.3">
      <c r="A6" s="12" t="s">
        <v>47</v>
      </c>
      <c r="B6" s="491" t="str">
        <f>'2 CONTEXTO E IDENTIFICACIÓN'!F4</f>
        <v>8. Logística Y Manejo De Maquinaria Y Equipo</v>
      </c>
      <c r="C6" s="492"/>
      <c r="D6" s="492"/>
      <c r="AD6" s="57"/>
      <c r="AE6" s="57"/>
      <c r="AF6" s="57"/>
      <c r="AG6" s="57"/>
      <c r="AH6" s="57"/>
    </row>
    <row r="7" spans="1:36" s="56" customFormat="1" ht="14.4" thickBot="1" x14ac:dyDescent="0.3">
      <c r="A7" s="209"/>
      <c r="B7" s="208"/>
      <c r="C7" s="208"/>
      <c r="D7" s="59"/>
      <c r="G7" s="513" t="s">
        <v>253</v>
      </c>
      <c r="H7" s="514"/>
      <c r="I7" s="514"/>
      <c r="J7" s="514"/>
      <c r="K7" s="514"/>
      <c r="L7" s="514"/>
      <c r="M7" s="515"/>
      <c r="O7" s="61"/>
      <c r="P7" s="61"/>
      <c r="Q7" s="62"/>
      <c r="R7" s="504" t="s">
        <v>125</v>
      </c>
      <c r="S7" s="504"/>
      <c r="T7" s="504"/>
      <c r="U7" s="504"/>
      <c r="V7" s="505"/>
      <c r="AD7" s="57"/>
      <c r="AE7" s="57"/>
      <c r="AF7" s="57"/>
      <c r="AG7" s="57"/>
      <c r="AH7" s="57"/>
    </row>
    <row r="8" spans="1:36" x14ac:dyDescent="0.3">
      <c r="A8" s="63"/>
      <c r="B8" s="64"/>
      <c r="C8" s="507" t="s">
        <v>254</v>
      </c>
      <c r="D8" s="507"/>
      <c r="E8" s="507"/>
      <c r="F8" s="65"/>
      <c r="G8" s="66"/>
      <c r="H8" s="67"/>
      <c r="I8" s="504" t="s">
        <v>125</v>
      </c>
      <c r="J8" s="504"/>
      <c r="K8" s="504"/>
      <c r="L8" s="504"/>
      <c r="M8" s="505"/>
      <c r="N8" s="65"/>
      <c r="O8" s="69"/>
      <c r="P8" s="69"/>
      <c r="R8" s="70">
        <v>0.2</v>
      </c>
      <c r="S8" s="70">
        <v>0.4</v>
      </c>
      <c r="T8" s="70">
        <v>0.6</v>
      </c>
      <c r="U8" s="70">
        <v>0.8</v>
      </c>
      <c r="V8" s="71">
        <v>1</v>
      </c>
      <c r="W8" s="72"/>
      <c r="X8" s="72"/>
      <c r="Y8" s="72"/>
      <c r="Z8" s="72"/>
      <c r="AA8" s="72"/>
      <c r="AB8" s="72"/>
      <c r="AC8" s="72"/>
    </row>
    <row r="9" spans="1:36" ht="26.4" x14ac:dyDescent="0.25">
      <c r="A9" s="74" t="s">
        <v>255</v>
      </c>
      <c r="B9" s="75" t="s">
        <v>256</v>
      </c>
      <c r="C9" s="76" t="s">
        <v>217</v>
      </c>
      <c r="D9" s="76" t="s">
        <v>218</v>
      </c>
      <c r="E9" s="77" t="s">
        <v>43</v>
      </c>
      <c r="F9" s="65"/>
      <c r="G9" s="69"/>
      <c r="H9" s="78"/>
      <c r="I9" s="79" t="s">
        <v>235</v>
      </c>
      <c r="J9" s="79" t="s">
        <v>238</v>
      </c>
      <c r="K9" s="79" t="s">
        <v>242</v>
      </c>
      <c r="L9" s="79" t="s">
        <v>246</v>
      </c>
      <c r="M9" s="80" t="s">
        <v>250</v>
      </c>
      <c r="N9" s="65"/>
      <c r="O9" s="69"/>
      <c r="P9" s="69"/>
      <c r="Q9" s="81"/>
      <c r="R9" s="82" t="s">
        <v>235</v>
      </c>
      <c r="S9" s="82" t="s">
        <v>238</v>
      </c>
      <c r="T9" s="82" t="s">
        <v>242</v>
      </c>
      <c r="U9" s="82" t="s">
        <v>246</v>
      </c>
      <c r="V9" s="83" t="s">
        <v>250</v>
      </c>
      <c r="Y9" s="72"/>
      <c r="Z9" s="72"/>
      <c r="AA9" s="84"/>
      <c r="AB9" s="84"/>
      <c r="AC9" s="84"/>
      <c r="AD9" s="84"/>
      <c r="AE9" s="84"/>
      <c r="AF9" s="84"/>
      <c r="AG9" s="84"/>
      <c r="AH9" s="84"/>
      <c r="AI9" s="84"/>
      <c r="AJ9" s="84"/>
    </row>
    <row r="10" spans="1:36" ht="125.25" customHeight="1" x14ac:dyDescent="0.25">
      <c r="A10" s="85" t="str">
        <f>'2 CONTEXTO E IDENTIFICACIÓN'!A9</f>
        <v>R1</v>
      </c>
      <c r="B10" s="86" t="str">
        <f>+'2 CONTEXTO E IDENTIFICACIÓN'!J9</f>
        <v>Posibilidad de afectación económica y reputacional por incumplimiento en las metas asociadas a los proyectos de inversión de la entidad a causa de la falta o inoportunidad de seguimientos a la gestión Institucional</v>
      </c>
      <c r="C10" s="87" t="str">
        <f>+'3 PROBABIL E IMPACTO INHERENTE'!F9</f>
        <v>Media</v>
      </c>
      <c r="D10" s="87" t="str">
        <f>+'3 PROBABIL E IMPACTO INHERENTE'!N9</f>
        <v>Mayor</v>
      </c>
      <c r="E10" s="86" t="str">
        <f>+IF(C10=$Q$10,IF(D10=$R$9,$R$10,IF(D10=$S$9,$S$10,IF(D10=$T$9,$T$10,IF(D10=$U$9,$U$10,IF(D10=$V$9,$V$10))))),IF(C10=$Q$11,IF(D10=$R$9,$R$11,IF(D10=$S$9,$S$11,IF(D10=$T$9,$T$11,IF(D10=$U$9,$U$11,IF(D10=$V$9,$V$11))))),IF(C10=$Q$12,IF(D10=$R$9,$R$12,IF(D10=$S$9,$S$12,IF(D10=$T$9,$T$12,IF(D10=$U$9,$U$12,IF(D10=$V$9,$V$12))))),IF(C10=$Q$13,IF(D10=$R$9,$R$13,IF(D10=$S$9,$S$13,IF(D10=$T$9,$T$13,IF(D10=$U$9,$U$13,IF(D10=$V$9,$V$13))))),IF(C10=$Q$14,IF(D10=$R$9,$R$14,IF(D10=$S$9,$S$14,IF(D10=$T$9,$T$14,IF(D10=$U$9,$U$14,IF(D10=$V$9,$V$14))))),"")))))</f>
        <v>Alto</v>
      </c>
      <c r="F10" s="88"/>
      <c r="G10" s="510" t="s">
        <v>106</v>
      </c>
      <c r="H10" s="79" t="s">
        <v>248</v>
      </c>
      <c r="I10" s="89" t="str">
        <f>+IF(AND(C10=$Q$10,D10=$R$9),A10,"")&amp;" "&amp;IF(AND(C11=$Q$10,D11=$R$9),A11,"")&amp;" "&amp;IF(AND(C12=$Q$10,D12=$R$9),A12,"")&amp;" "&amp;IF(AND(C13=$Q$10,D13=$R$9),A13,"")&amp;" "&amp;IF(AND(C14=$Q$10,D14=$R$9),A14,"")&amp;" "&amp;IF(AND(C15=$Q$10,D15=$R$9),A15,"")&amp;" "&amp;IF(AND(C16=$Q$10,D16=$R$9),A16,"")&amp;" "&amp;IF(AND(C17=$Q$10,D17=$R$9),A17,"")&amp;" "&amp;IF(AND(C18=$Q$10,D18=$R$9),A18,"")&amp;" "&amp;IF(AND(C19=$Q$10,D19=$R$9),A19,"")&amp;" "&amp;IF(AND(C20=$Q$10,D20=$R$9),A20,"")&amp;" "&amp;IF(AND(C21=$Q$10,D21=$R$9),A21,"")&amp;" "&amp;IF(AND(C22=$Q$10,D22=$R$9),A22,"")&amp;" "&amp;IF(AND(C23=$Q$10,D23=$R$9),A23,"")&amp;" "&amp;IF(AND(C24=$Q$10,D24=$R$9),A24,"")&amp;" "&amp;IF(AND(C25=$Q$10,D25=$R$9),A25,"")&amp;" "&amp;IF(AND(C26=$Q$10,D26=$R$9),A26,"")&amp;" "&amp;IF(AND(C27=$Q$10,D27=$R$9),A27,"")&amp;" "&amp;IF(AND(C28=$Q$10,D28=$R$9),A28,"")&amp;" "&amp;IF(AND(C29=$Q$10,D29=$R$9),A29,"")</f>
        <v xml:space="preserve">                   </v>
      </c>
      <c r="J10" s="89" t="str">
        <f>+IF(AND(C10=$Q$10,D10=$S$9),A10,"")&amp;" "&amp;IF(AND(C11=$Q$10,D11=$S$9),A11,"")&amp;" "&amp;IF(AND(C12=$Q$10,D12=$S$9),A12,"")&amp;" "&amp;IF(AND(C13=$Q$10,D13=$S$9),A13,"")&amp;" "&amp;IF(AND(C14=$Q$10,D14=$S$9),A14,"")&amp;" "&amp;IF(AND(C15=$Q$10,D15=$S$9),A15,"")&amp;" "&amp;IF(AND(C16=$Q$10,D16=$S$9),A16,"")&amp;" "&amp;IF(AND(C17=$Q$10,D17=$S$9),A17,"")&amp;" "&amp;IF(AND(C18=$Q$10,D18=$S$9),A18,"")&amp;" "&amp;IF(AND(C19=$Q$10,D19=$S$9),A19,"")&amp;" "&amp;IF(AND(C20=$Q$10,D20=$S$9),A20,"")&amp;" "&amp;IF(AND(C21=$Q$10,D21=$S$9),A21,"")&amp;" "&amp;IF(AND(C22=$Q$10,D22=$S$9),A22,"")&amp;" "&amp;IF(AND(C23=$Q$10,D23=$S$9),A23,"")&amp;" "&amp;IF(AND(C24=$Q$10,D24=$S$9),A24,"")&amp;" "&amp;IF(AND(C25=$Q$10,D25=$S$9),A25,"")&amp;" "&amp;IF(AND(C26=$Q$10,D26=$S$9),A26,"")&amp;" "&amp;IF(AND(C27=$Q$10,D27=$S$9),A27,"")&amp;" "&amp;IF(AND(C28=$Q$10,D28=$S$9),A28,"")&amp;" "&amp;IF(AND(C29=$Q$10,D29=$S$9),A29,"")</f>
        <v xml:space="preserve">                   </v>
      </c>
      <c r="K10" s="89" t="str">
        <f>+IF(AND(C10=$Q$10,D10=$T$9),A10,"")&amp;" "&amp;IF(AND(C11=$Q$10,D11=$T$9),A11,"")&amp;" "&amp;IF(AND(C12=$Q$10,D12=$T$9),A12,"")&amp;" "&amp;IF(AND(C13=$Q$10,D13=$T$9),A13,"")&amp;" "&amp;IF(AND(C14=$Q$10,D14=$T$9),A14,"")&amp;" "&amp;IF(AND(C15=$Q$10,D15=$T$9),A15,"")&amp;" "&amp;IF(AND(C16=$Q$10,D16=$T$9),A16,"")&amp;" "&amp;IF(AND(C17=$Q$10,D17=$T$9),A17,"")&amp;" "&amp;IF(AND(C18=$Q$10,D18=$T$9),A18,"")&amp;" "&amp;IF(AND(C19=$Q$10,D19=$T$9),A19,"")&amp;" "&amp;IF(AND(C20=$Q$10,D20=$T$9),A20,"")&amp;" "&amp;IF(AND(C21=$Q$10,D21=$T$9),A21,"")&amp;" "&amp;IF(AND(C22=$Q$10,D22=$T$9),A22,"")&amp;" "&amp;IF(AND(C23=$Q$10,D23=$T$9),A23,"")&amp;" "&amp;IF(AND(C24=$Q$10,D24=$T$9),A24,"")&amp;" "&amp;IF(AND(C25=$Q$10,D25=$T$9),A25,"")&amp;" "&amp;IF(AND(C26=$Q$10,D26=$T$9),A26,"")&amp;" "&amp;IF(AND(C27=$Q$10,D27=$T$9),A27,"")&amp;" "&amp;IF(AND(C28=$Q$10,D28=$T$9),A28,"")&amp;" "&amp;IF(AND(C29=$Q$10,D29=$T$9),A29,"")</f>
        <v xml:space="preserve">                   </v>
      </c>
      <c r="L10" s="89" t="str">
        <f>+IF(AND(C10=$Q$10,D10=$U$9),A10,"")&amp;" "&amp;IF(AND(C11=$Q$10,D11=$U$9),A11,"")&amp;" "&amp;IF(AND(C12=$Q$10,D12=$U$9),A12,"")&amp;" "&amp;IF(AND(C13=$Q$10,D13=$U$9),A13,"")&amp;" "&amp;IF(AND(C14=$Q$10,D14=$U$9),A14,"")&amp;" "&amp;IF(AND(C15=$Q$10,D15=$U$9),A15,"")&amp;" "&amp;IF(AND(C16=$Q$10,D16=$U$9),A16,"")&amp;" "&amp;IF(AND(C17=$Q$10,D17=$U$9),A17,"")&amp;" "&amp;IF(AND(C18=$Q$10,D18=$U$9),A18,"")&amp;" "&amp;IF(AND(C19=$Q$10,D19=$U$9),A19,"")&amp;" "&amp;IF(AND(C20=$Q$10,D20=$U$9),A20,"")&amp;" "&amp;IF(AND(C21=$Q$10,D21=$U$9),A21,"")&amp;" "&amp;IF(AND(C22=$Q$10,D22=$U$9),A22,"")&amp;" "&amp;IF(AND(C23=$Q$10,D23=$U$9),A23,"")&amp;" "&amp;IF(AND(C24=$Q$10,D24=$U$9),A24,"")&amp;" "&amp;IF(AND(C25=$Q$10,D25=$U$9),A25,"")&amp;" "&amp;IF(AND(C26=$Q$10,D26=$U$9),A26,"")&amp;" "&amp;IF(AND(C27=$Q$10,D27=$U$9),A27,"")&amp;" "&amp;IF(AND(C28=$Q$10,D28=$U$9),A28,"")&amp;" "&amp;IF(AND(C29=$Q$10,D29=$U$9),A29,"")</f>
        <v xml:space="preserve"> R2                  </v>
      </c>
      <c r="M10" s="90" t="str">
        <f>+IF(AND(C10=$Q$10,D10=$V$9),A10,"")&amp;" "&amp;IF(AND(C11=$Q$10,D11=$V$9),A11,"")&amp;" "&amp;IF(AND(C12=$Q$10,D12=$V$9),A12,"")&amp;" "&amp;IF(AND(C13=$Q$10,D13=$V$9),A13,"")&amp;" "&amp;IF(AND(C14=$Q$10,D14=$V$9),A14,"")&amp;" "&amp;IF(AND(C15=$Q$10,D15=$V$9),A15,"")&amp;" "&amp;IF(AND(C16=$Q$10,D16=$V$9),A16,"")&amp;" "&amp;IF(AND(C17=$Q$10,D17=$V$9),A17,"")&amp;" "&amp;IF(AND(C18=$Q$10,D18=$V$9),A18,"")&amp;" "&amp;IF(AND(C19=$Q$10,D19=$V$9),A19,"")&amp;" "&amp;IF(AND(C20=$Q$10,D20=$V$9),A20,"")&amp;" "&amp;IF(AND(C21=$Q$10,D21=$V$9),A21,"")&amp;" "&amp;IF(AND(C22=$Q$10,D22=$V$9),A22,"")&amp;" "&amp;IF(AND(C23=$Q$10,D23=$V$9),A23,"")&amp;" "&amp;IF(AND(C24=$Q$10,D24=$V$9),A24,"")&amp;" "&amp;IF(AND(C25=$Q$10,D25=$V$9),A25,"")&amp;" "&amp;IF(AND(C26=$Q$10,D26=$V$9),A26,"")&amp;" "&amp;IF(AND(C27=$Q$10,D27=$V$9),A27,"")&amp;" "&amp;IF(AND(C28=$Q$10,D28=$V$9),A28,"")&amp;" "&amp;IF(AND(C29=$Q$10,D29=$V$9),A29,"")</f>
        <v xml:space="preserve">                   </v>
      </c>
      <c r="N10" s="88"/>
      <c r="O10" s="508" t="s">
        <v>106</v>
      </c>
      <c r="P10" s="91">
        <v>1</v>
      </c>
      <c r="Q10" s="82" t="s">
        <v>248</v>
      </c>
      <c r="R10" s="89" t="s">
        <v>257</v>
      </c>
      <c r="S10" s="89" t="s">
        <v>257</v>
      </c>
      <c r="T10" s="89" t="s">
        <v>257</v>
      </c>
      <c r="U10" s="89" t="s">
        <v>257</v>
      </c>
      <c r="V10" s="90" t="s">
        <v>258</v>
      </c>
      <c r="Y10" s="72"/>
      <c r="Z10" s="72"/>
      <c r="AA10" s="84"/>
      <c r="AB10" s="84"/>
      <c r="AC10" s="84"/>
      <c r="AD10" s="92"/>
      <c r="AE10" s="92"/>
      <c r="AF10" s="92"/>
      <c r="AG10" s="92"/>
      <c r="AH10" s="92"/>
      <c r="AI10" s="84"/>
      <c r="AJ10" s="84"/>
    </row>
    <row r="11" spans="1:36" ht="93" customHeight="1" x14ac:dyDescent="0.25">
      <c r="A11" s="85" t="str">
        <f>'2 CONTEXTO E IDENTIFICACIÓN'!A10</f>
        <v>R2</v>
      </c>
      <c r="B11" s="86" t="str">
        <f>+'2 CONTEXTO E IDENTIFICACIÓN'!J10</f>
        <v>Posibilidad de afectación económica y reputacional por Soborno entrante al aceptar o solicitar una ventaja indebida a causa de    manipular, alterar, entregar documentación y/o información, que ingresa a la entidad a partir de la recepción de las peticiones, Quejas, Reclamos, Felicitaciones o Denuncias</v>
      </c>
      <c r="C11" s="87" t="str">
        <f>+'3 PROBABIL E IMPACTO INHERENTE'!F10</f>
        <v>Muy Alta</v>
      </c>
      <c r="D11" s="87" t="str">
        <f>+'3 PROBABIL E IMPACTO INHERENTE'!N10</f>
        <v>Mayor</v>
      </c>
      <c r="E11" s="371" t="str">
        <f>+IF(C11=$Q$10,IF(D11=$R$9,$R$10,IF(D11=$S$9,$S$10,IF(D11=$T$9,$T$10,IF(D11=$U$9,$U$10,IF(D11=$V$9,$V$10))))),IF(C11=$Q$11,IF(D11=$R$9,$R$11,IF(D11=$S$9,$S$11,IF(D11=$T$9,$T$11,IF(D11=$U$9,$U$11,IF(D11=$V$9,$V$11))))),IF(C11=$Q$12,IF(D11=$R$9,$R$12,IF(D11=$S$9,$S$12,IF(D11=$T$9,$T$12,IF(D11=$U$9,$U$12,IF(D11=$V$9,$V$12))))),IF(C11=$Q$13,IF(D11=$R$9,$R$13,IF(D11=$S$9,$S$13,IF(D11=$T$9,$T$13,IF(D11=$U$9,$U$13,IF(D11=$V$9,$V$13))))),IF(C11=$Q$14,IF(D11=$R$9,$R$14,IF(D11=$S$9,$S$14,IF(D11=$T$9,$T$14,IF(D11=$U$9,$U$14,IF(D11=$V$9,$V$14))))),"")))))</f>
        <v>Alto</v>
      </c>
      <c r="F11" s="88"/>
      <c r="G11" s="510"/>
      <c r="H11" s="79" t="s">
        <v>244</v>
      </c>
      <c r="I11" s="93" t="str">
        <f>+IF(AND(C10=$Q$11,D10=$R$9),A10,"")&amp;" "&amp;IF(AND(C11=$Q$11,D11=$R$9),A11,"")&amp;" "&amp;IF(AND(C12=$Q$11,D12=$R$9),A12,"")&amp;" "&amp;IF(AND(C13=$Q$11,D13=$R$9),A13,"")&amp;" "&amp;IF(AND(C14=$Q$11,D14=$R$9),A14,"")&amp;" "&amp;IF(AND(C15=$Q$11,D15=$R$9),A15,"")&amp;" "&amp;IF(AND(C16=$Q$11,D16=$R$9),A16,"")&amp;" "&amp;IF(AND(C17=$Q$11,D17=$R$9),A17,"")&amp;" "&amp;IF(AND(C18=$Q$11,D18=$R$9),A18,"")&amp;" "&amp;IF(AND(C19=$Q$11,D19=$R$9),A19,"")&amp;" "&amp;IF(AND(C20=$Q$11,D20=$R$9),A20,"")&amp;" "&amp;IF(AND(C21=$Q$11,D21=$R$9),A21,"")&amp;" "&amp;IF(AND(C22=$Q$11,D22=$R$9),A22,"")&amp;" "&amp;IF(AND(C23=$Q$11,D23=$R$9),A23,"")&amp;" "&amp;IF(AND(C24=$Q$11,D24=$R$9),A24,"")&amp;" "&amp;IF(AND(C25=$Q$11,D25=$R$9),A25,"")&amp;" "&amp;IF(AND(C26=$Q$11,D26=$R$9),A26,"")&amp;" "&amp;IF(AND(C27=$Q$11,D27=$R$9),A27,"")&amp;" "&amp;IF(AND(C28=$Q$11,D28=$R$9),A28,"")&amp;" "&amp;IF(AND(C29=$Q$11,D29=$R$9),A29,"")</f>
        <v xml:space="preserve">                   </v>
      </c>
      <c r="J11" s="93" t="str">
        <f>+IF(AND(C10=$Q$11,D10=$S$9),A10,"")&amp;" "&amp;IF(AND(C11=$Q$11,D11=$S$9),A11,"")&amp;" "&amp;IF(AND(C12=$Q$11,D12=$S$9),A12,"")&amp;" "&amp;IF(AND(C13=$Q$11,D13=$S$9),A13,"")&amp;" "&amp;IF(AND(C14=$Q$11,D14=$S$9),A14,"")&amp;" "&amp;IF(AND(C15=$Q$11,D15=$S$9),A15,"")&amp;" "&amp;IF(AND(C16=$Q$11,D16=$S$9),A16,"")&amp;" "&amp;IF(AND(C17=$Q$11,D17=$S$9),A17,"")&amp;" "&amp;IF(AND(C18=$Q$11,D18=$S$9),A18,"")&amp;" "&amp;IF(AND(C19=$Q$11,D19=$S$9),A19,"")&amp;" "&amp;IF(AND(C20=$Q$11,D20=$S$9),A20,"")&amp;" "&amp;IF(AND(C21=$Q$11,D21=$S$9),A21,"")&amp;" "&amp;IF(AND(C22=$Q$11,D22=$S$9),A22,"")&amp;" "&amp;IF(AND(C23=$Q$11,D23=$S$9),A23,"")&amp;" "&amp;IF(AND(C24=$Q$11,D24=$S$9),A24,"")&amp;" "&amp;IF(AND(C25=$Q$11,D25=$S$9),A25,"")&amp;" "&amp;IF(AND(C26=$Q$11,D26=$S$9),A26,"")&amp;" "&amp;IF(AND(C27=$Q$11,D27=$S$9),A27,"")&amp;" "&amp;IF(AND(C28=$Q$11,D28=$S$9),A28,"")&amp;" "&amp;IF(AND(C29=$Q$11,D29=$S$9),A29,"")</f>
        <v xml:space="preserve">                   </v>
      </c>
      <c r="K11" s="89" t="str">
        <f>+IF(AND(C10=$Q$11,D10=$T$9),A10,"")&amp;" "&amp;IF(AND(C11=$Q$11,D11=$T$9),A11,"")&amp;" "&amp;IF(AND(C12=$Q$11,D12=$T$9),A12,"")&amp;" "&amp;IF(AND(C13=$Q$11,D13=$T$9),A13,"")&amp;" "&amp;IF(AND(C14=$Q$11,D14=$T$9),A14,"")&amp;" "&amp;IF(AND(C15=$Q$11,D15=$T$9),A15,"")&amp;" "&amp;IF(AND(C16=$Q$11,D16=$T$9),A16,"")&amp;" "&amp;IF(AND(C17=$Q$11,D17=$T$9),A17,"")&amp;" "&amp;IF(AND(C18=$Q$11,D18=$T$9),A18,"")&amp;" "&amp;IF(AND(C19=$Q$11,D19=$T$9),A19,"")&amp;" "&amp;IF(AND(C20=$Q$11,D20=$T$9),A20,"")&amp;" "&amp;IF(AND(C21=$Q$11,D21=$T$9),A21,"")&amp;" "&amp;IF(AND(C22=$Q$11,D22=$T$9),A22,"")&amp;" "&amp;IF(AND(C23=$Q$11,D23=$T$9),A23,"")&amp;" "&amp;IF(AND(C24=$Q$11,D24=$T$9),A24,"")&amp;" "&amp;IF(AND(C25=$Q$11,D25=$T$9),A25,"")&amp;" "&amp;IF(AND(C26=$Q$11,D26=$T$9),A26,"")&amp;" "&amp;IF(AND(C27=$Q$11,D27=$T$9),A27,"")&amp;" "&amp;IF(AND(C28=$Q$11,D28=$T$9),A28,"")&amp;" "&amp;IF(AND(C29=$Q$11,D29=$T$9),A29,"")</f>
        <v xml:space="preserve">                   </v>
      </c>
      <c r="L11" s="89" t="str">
        <f>+IF(AND(C10=$Q$11,D10=$U$9),A10,"")&amp;" "&amp;IF(AND(C11=$Q$11,D11=$U$9),A11,"")&amp;" "&amp;IF(AND(C12=$Q$11,D12=$U$9),A12,"")&amp;" "&amp;IF(AND(C13=$Q$11,D13=$U$9),A13,"")&amp;" "&amp;IF(AND(C14=$Q$11,D14=$U$9),A14,"")&amp;" "&amp;IF(AND(C15=$Q$11,D15=$U$9),A15,"")&amp;" "&amp;IF(AND(C16=$Q$11,D16=$U$9),A16,"")&amp;" "&amp;IF(AND(C17=$Q$11,D17=$U$9),A17,"")&amp;" "&amp;IF(AND(C18=$Q$11,D18=$U$9),A18,"")&amp;" "&amp;IF(AND(C19=$Q$11,D19=$U$9),A19,"")&amp;" "&amp;IF(AND(C20=$Q$11,D20=$U$9),A20,"")&amp;" "&amp;IF(AND(C21=$Q$11,D21=$U$9),A21,"")&amp;" "&amp;IF(AND(C22=$Q$11,D22=$U$9),A22,"")&amp;" "&amp;IF(AND(C23=$Q$11,D23=$U$9),A23,"")&amp;" "&amp;IF(AND(C24=$Q$11,D24=$U$9),A24,"")&amp;" "&amp;IF(AND(C25=$Q$11,D25=$U$9),A25,"")&amp;" "&amp;IF(AND(C26=$Q$11,D26=$U$9),A26,"")&amp;" "&amp;IF(AND(C27=$Q$11,D27=$U$9),A27,"")&amp;" "&amp;IF(AND(C28=$Q$11,D28=$U$9),A28,"")&amp;" "&amp;IF(AND(C29=$Q$11,D29=$U$9),A29,"")</f>
        <v xml:space="preserve">                   </v>
      </c>
      <c r="M11" s="90" t="str">
        <f>+IF(AND(C10=$Q$11,D10=$V$9),A10,"")&amp;" "&amp;IF(AND(C11=$Q$11,D11=$V$9),A11,"")&amp;" "&amp;IF(AND(C12=$Q$11,D12=$V$9),A12,"")&amp;" "&amp;IF(AND(C13=$Q$11,D13=$V$9),A13,"")&amp;" "&amp;IF(AND(C14=$Q$11,D14=$V$9),A14,"")&amp;" "&amp;IF(AND(C15=$Q$11,D15=$V$9),A15,"")&amp;" "&amp;IF(AND(C16=$Q$11,D16=$V$9),A16,"")&amp;" "&amp;IF(AND(C17=$Q$11,D17=$V$9),A17,"")&amp;" "&amp;IF(AND(C18=$Q$11,D18=$V$9),A18,"")&amp;" "&amp;IF(AND(C19=$Q$11,D19=$V$9),A19,"")&amp;" "&amp;IF(AND(C20=$Q$11,D20=$V$9),A20,"")&amp;" "&amp;IF(AND(C21=$Q$11,D21=$V$9),A21,"")&amp;" "&amp;IF(AND(C22=$Q$11,D22=$V$9),A22,"")&amp;" "&amp;IF(AND(C23=$Q$11,D23=$V$9),A23,"")&amp;" "&amp;IF(AND(C24=$Q$11,D24=$V$9),A24,"")&amp;" "&amp;IF(AND(C25=$Q$11,D25=$V$9),A25,"")&amp;" "&amp;IF(AND(C26=$Q$11,D26=$V$9),A26,"")&amp;" "&amp;IF(AND(C27=$Q$11,D27=$V$9),A27,"")&amp;" "&amp;IF(AND(C28=$Q$11,D28=$V$9),A28,"")&amp;" "&amp;IF(AND(C29=$Q$11,D29=$V$9),A29,"")</f>
        <v xml:space="preserve">                   </v>
      </c>
      <c r="N11" s="88"/>
      <c r="O11" s="508"/>
      <c r="P11" s="91">
        <v>0.8</v>
      </c>
      <c r="Q11" s="82" t="s">
        <v>244</v>
      </c>
      <c r="R11" s="93" t="s">
        <v>242</v>
      </c>
      <c r="S11" s="93" t="s">
        <v>242</v>
      </c>
      <c r="T11" s="89" t="s">
        <v>257</v>
      </c>
      <c r="U11" s="89" t="s">
        <v>257</v>
      </c>
      <c r="V11" s="90" t="s">
        <v>258</v>
      </c>
      <c r="Y11" s="72"/>
      <c r="Z11" s="72"/>
      <c r="AA11" s="84"/>
      <c r="AB11" s="94"/>
      <c r="AC11" s="95"/>
      <c r="AD11" s="92"/>
      <c r="AE11" s="92"/>
      <c r="AF11" s="92"/>
      <c r="AG11" s="92"/>
      <c r="AH11" s="92"/>
      <c r="AI11" s="84"/>
      <c r="AJ11" s="84"/>
    </row>
    <row r="12" spans="1:36" ht="93" customHeight="1" x14ac:dyDescent="0.25">
      <c r="A12" s="85" t="str">
        <f>'2 CONTEXTO E IDENTIFICACIÓN'!A11</f>
        <v>R3</v>
      </c>
      <c r="B12" s="86" t="str">
        <f>+'2 CONTEXTO E IDENTIFICACIÓN'!J11</f>
        <v>Posibilidad  de efecto dañoso sobre bienes de uso fiscal porpor perdida, hurto o daño de elementos devolutivos y de consumo necesarios para la gestión ambiental, social y de sst  a causa de debido a la falta de cuidado, rigurosidad en la vigilancia y debilidades en los controles internos</v>
      </c>
      <c r="C12" s="87" t="str">
        <f>+'3 PROBABIL E IMPACTO INHERENTE'!F11</f>
        <v>Media</v>
      </c>
      <c r="D12" s="87" t="str">
        <f>+'3 PROBABIL E IMPACTO INHERENTE'!N11</f>
        <v>Moderado</v>
      </c>
      <c r="E12" s="371" t="str">
        <f>+IF(C12=$Q$10,IF(D12=$R$9,$R$10,IF(D12=$S$9,$S$10,IF(D12=$T$9,$T$10,IF(D12=$U$9,$U$10,IF(D12=$V$9,$V$10))))),IF(C12=$Q$11,IF(D12=$R$9,$R$11,IF(D12=$S$9,$S$11,IF(D12=$T$9,$T$11,IF(D12=$U$9,$U$11,IF(D12=$V$9,$V$11))))),IF(C12=$Q$12,IF(D12=$R$9,$R$12,IF(D12=$S$9,$S$12,IF(D12=$T$9,$T$12,IF(D12=$U$9,$U$12,IF(D12=$V$9,$V$12))))),IF(C12=$Q$13,IF(D12=$R$9,$R$13,IF(D12=$S$9,$S$13,IF(D12=$T$9,$T$13,IF(D12=$U$9,$U$13,IF(D12=$V$9,$V$13))))),IF(C12=$Q$14,IF(D12=$R$9,$R$14,IF(D12=$S$9,$S$14,IF(D12=$T$9,$T$14,IF(D12=$U$9,$U$14,IF(D12=$V$9,$V$14))))),"")))))</f>
        <v>Moderado</v>
      </c>
      <c r="F12" s="88"/>
      <c r="G12" s="510"/>
      <c r="H12" s="79" t="s">
        <v>240</v>
      </c>
      <c r="I12" s="93" t="str">
        <f>+IF(AND(C10=$Q$12,D10=$R$9),A10,"")&amp;" "&amp;IF(AND(C11=$Q$12,D11=$R$9),A11,"")&amp;" "&amp;IF(AND(C12=$Q$12,D12=$R$9),A12,"")&amp;" "&amp;IF(AND(C13=$Q$12,D13=$R$9),A13,"")&amp;" "&amp;IF(AND(C14=$Q$12,D14=$R$9),A14,"")&amp;" "&amp;IF(AND(C15=$Q$12,D15=$R$9),A15,"")&amp;" "&amp;IF(AND(C16=$Q$12,D16=$R$9),A16,"")&amp;" "&amp;IF(AND(C17=$Q$12,D17=$R$9),A17,"")&amp;" "&amp;IF(AND(C18=$Q$12,D18=$R$9),A18,"")&amp;" "&amp;IF(AND(C19=$Q$12,D19=$R$9),A19,"")&amp;" "&amp;IF(AND(C20=$Q$12,D20=$R$9),A20,"")&amp;" "&amp;IF(AND(C21=$Q$12,D21=$R$9),A21,"")&amp;" "&amp;IF(AND(C22=$Q$12,D22=$R$9),A22,"")&amp;" "&amp;IF(AND(C23=$Q$12,D23=$R$9),A23,"")&amp;" "&amp;IF(AND(C24=$Q$12,D24=$R$9),A24,"")&amp;" "&amp;IF(AND(C25=$Q$12,D25=$R$9),A25,"")&amp;" "&amp;IF(AND(C26=$Q$12,D26=$R$9),A26,"")&amp;" "&amp;IF(AND(C27=$Q$12,D27=$R$9),A27,"")&amp;" "&amp;IF(AND(C28=$Q$12,D28=$R$9),A28,"")&amp;" "&amp;IF(AND(C29=$Q$12,D29=$R$9),A29,"")</f>
        <v xml:space="preserve">                   </v>
      </c>
      <c r="J12" s="93" t="str">
        <f>+IF(AND(C10=$Q$12,D10=$S$9),A10,"")&amp;" "&amp;IF(AND(C11=$Q$12,D11=$S$9),A11,"")&amp;" "&amp;IF(AND(C12=$Q$12,D12=$S$9),A12,"")&amp;" "&amp;IF(AND(C13=$Q$12,D13=$S$9),A13,"")&amp;" "&amp;IF(AND(C14=$Q$12,D14=$S$9),A14,"")&amp;" "&amp;IF(AND(C15=$Q$12,D15=$S$9),A15,"")&amp;" "&amp;IF(AND(C16=$Q$12,D16=$S$9),A16,"")&amp;" "&amp;IF(AND(C17=$Q$12,D17=$S$9),A17,"")&amp;" "&amp;IF(AND(C18=$Q$12,D18=$S$9),A18,"")&amp;" "&amp;IF(AND(C19=$Q$12,D19=$S$9),A19,"")&amp;" "&amp;IF(AND(C20=$Q$12,D20=$S$9),A20,"")&amp;" "&amp;IF(AND(C21=$Q$12,D21=$S$9),A21,"")&amp;" "&amp;IF(AND(C22=$Q$12,D22=$S$9),A22,"")&amp;" "&amp;IF(AND(C23=$Q$12,D23=$S$9),A23,"")&amp;" "&amp;IF(AND(C24=$Q$12,D24=$S$9),A24,"")&amp;" "&amp;IF(AND(C25=$Q$12,D25=$S$9),A25,"")&amp;" "&amp;IF(AND(C26=$Q$12,D26=$S$9),A26,"")&amp;" "&amp;IF(AND(C27=$Q$12,D27=$S$9),A27,"")&amp;" "&amp;IF(AND(C28=$Q$12,D28=$S$9),A28,"")&amp;" "&amp;IF(AND(C29=$Q$12,D29=$S$9),A29,"")</f>
        <v xml:space="preserve">                   </v>
      </c>
      <c r="K12" s="93" t="str">
        <f>+IF(AND(C10=$Q$12,D10=$T$9),A10,"")&amp;" "&amp;IF(AND(C11=$Q$12,D11=$T$9),A11,"")&amp;" "&amp;IF(AND(C12=$Q$12,D12=$T$9),A12,"")&amp;" "&amp;IF(AND(C13=$Q$12,D13=$T$9),A13,"")&amp;" "&amp;IF(AND(C14=$Q$12,D14=$T$9),A14,"")&amp;" "&amp;IF(AND(C15=$Q$12,D15=$T$9),A15,"")&amp;" "&amp;IF(AND(C16=$Q$12,D16=$T$9),A16,"")&amp;" "&amp;IF(AND(C17=$Q$12,D17=$T$9),A17,"")&amp;" "&amp;IF(AND(C18=$Q$12,D18=$T$9),A18,"")&amp;" "&amp;IF(AND(C19=$Q$12,D19=$T$9),A19,"")&amp;" "&amp;IF(AND(C20=$Q$12,D20=$T$9),A20,"")&amp;" "&amp;IF(AND(C21=$Q$12,D21=$T$9),A21,"")&amp;" "&amp;IF(AND(C22=$Q$12,D22=$T$9),A22,"")&amp;" "&amp;IF(AND(C23=$Q$12,D23=$T$9),A23,"")&amp;" "&amp;IF(AND(C24=$Q$12,D24=$T$9),A24,"")&amp;" "&amp;IF(AND(C25=$Q$12,D25=$T$9),A25,"")&amp;" "&amp;IF(AND(C26=$Q$12,D26=$T$9),A26,"")&amp;" "&amp;IF(AND(C27=$Q$12,D27=$T$9),A27,"")&amp;" "&amp;IF(AND(C28=$Q$12,D28=$T$9),A28,"")&amp;" "&amp;IF(AND(C29=$Q$12,D29=$T$9),A29,"")</f>
        <v xml:space="preserve">  R3 R4                </v>
      </c>
      <c r="L12" s="89" t="str">
        <f>+IF(AND(C10=$Q$12,D10=$U$9),A10,"")&amp;" "&amp;IF(AND(C11=$Q$12,D11=$U$9),A11,"")&amp;" "&amp;IF(AND(C12=$Q$12,D12=$U$9),A12,"")&amp;" "&amp;IF(AND(C13=$Q$12,D13=$U$9),A13,"")&amp;" "&amp;IF(AND(C14=$Q$12,D14=$U$9),A14,"")&amp;" "&amp;IF(AND(C15=$Q$12,D15=$U$9),A15,"")&amp;" "&amp;IF(AND(C16=$Q$12,D16=$U$9),A16,"")&amp;" "&amp;IF(AND(C17=$Q$12,D17=$U$9),A17,"")&amp;" "&amp;IF(AND(C18=$Q$12,D18=$U$9),A18,"")&amp;" "&amp;IF(AND(C19=$Q$12,D19=$U$9),A19,"")&amp;" "&amp;IF(AND(C20=$Q$12,D20=$U$9),A20,"")&amp;" "&amp;IF(AND(C21=$Q$12,D21=$U$9),A21,"")&amp;" "&amp;IF(AND(C22=$Q$12,D22=$U$9),A22,"")&amp;" "&amp;IF(AND(C23=$Q$12,D23=$U$9),A23,"")&amp;" "&amp;IF(AND(C24=$Q$12,D24=$U$9),A24,"")&amp;" "&amp;IF(AND(C25=$Q$12,D25=$U$9),A25,"")&amp;" "&amp;IF(AND(C26=$Q$12,D26=$U$9),A26,"")&amp;" "&amp;IF(AND(C27=$Q$12,D27=$U$9),A27,"")&amp;" "&amp;IF(AND(C28=$Q$12,D28=$U$9),A28,"")&amp;" "&amp;IF(AND(C29=$Q$12,D29=$U$9),A29,"")</f>
        <v xml:space="preserve">R1                   </v>
      </c>
      <c r="M12" s="90" t="str">
        <f>+IF(AND(C10=$Q$12,D10=$V$9),A10,"")&amp;" "&amp;IF(AND(C11=$Q$12,D11=$V$9),A11,"")&amp;" "&amp;IF(AND(C12=$Q$12,D12=$V$9),A12,"")&amp;" "&amp;IF(AND(C13=$Q$12,D13=$V$9),A13,"")&amp;" "&amp;IF(AND(C14=$Q$12,D14=$V$9),A14,"")&amp;" "&amp;IF(AND(C15=$Q$12,D15=$V$9),A15,"")&amp;" "&amp;IF(AND(C16=$Q$12,D16=$V$9),A16,"")&amp;" "&amp;IF(AND(C17=$Q$12,D17=$V$9),A17,"")&amp;" "&amp;IF(AND(C18=$Q$12,D18=$V$9),A18,"")&amp;" "&amp;IF(AND(C19=$Q$12,D19=$V$9),A19,"")&amp;" "&amp;IF(AND(C20=$Q$12,D20=$V$9),A20,"")&amp;" "&amp;IF(AND(C21=$Q$12,D21=$V$9),A21,"")&amp;" "&amp;IF(AND(C22=$Q$12,D22=$V$9),A22,"")&amp;" "&amp;IF(AND(C23=$Q$12,D23=$V$9),A23,"")&amp;" "&amp;IF(AND(C24=$Q$12,D24=$V$9),A24,"")&amp;" "&amp;IF(AND(C25=$Q$12,D25=$V$9),A25,"")&amp;" "&amp;IF(AND(C26=$Q$12,D26=$V$9),A26,"")&amp;" "&amp;IF(AND(C27=$Q$12,D27=$V$9),A27,"")&amp;" "&amp;IF(AND(C28=$Q$12,D28=$V$9),A28,"")&amp;" "&amp;IF(AND(C29=$Q$12,D29=$V$9),A29,"")</f>
        <v xml:space="preserve">                   </v>
      </c>
      <c r="N12" s="88"/>
      <c r="O12" s="508"/>
      <c r="P12" s="91">
        <v>0.6</v>
      </c>
      <c r="Q12" s="82" t="s">
        <v>240</v>
      </c>
      <c r="R12" s="93" t="s">
        <v>242</v>
      </c>
      <c r="S12" s="93" t="s">
        <v>242</v>
      </c>
      <c r="T12" s="93" t="s">
        <v>242</v>
      </c>
      <c r="U12" s="89" t="s">
        <v>257</v>
      </c>
      <c r="V12" s="90" t="s">
        <v>258</v>
      </c>
      <c r="Y12" s="72"/>
      <c r="Z12" s="72"/>
      <c r="AA12" s="84"/>
      <c r="AB12" s="94"/>
      <c r="AC12" s="95"/>
      <c r="AD12" s="92"/>
      <c r="AE12" s="92"/>
      <c r="AF12" s="92"/>
      <c r="AG12" s="92"/>
      <c r="AH12" s="96"/>
      <c r="AI12" s="84"/>
      <c r="AJ12" s="84"/>
    </row>
    <row r="13" spans="1:36" ht="93" customHeight="1" x14ac:dyDescent="0.25">
      <c r="A13" s="85" t="str">
        <f>'2 CONTEXTO E IDENTIFICACIÓN'!A12</f>
        <v>R4</v>
      </c>
      <c r="B13" s="86" t="str">
        <f>+'2 CONTEXTO E IDENTIFICACIÓN'!J12</f>
        <v>Posibilidad de afectación económica porpor usar la entidad para dar apariencia de legalidad a los activos provenientes de actividades delictivas, para canalizar recursos hacia la realización de actividades terroristas o la proliferación de armas de destrucción masiva, a causa de a causa de fallas u omisiones en las operaciones de contratación directa</v>
      </c>
      <c r="C13" s="87" t="str">
        <f>+'3 PROBABIL E IMPACTO INHERENTE'!F12</f>
        <v>Media</v>
      </c>
      <c r="D13" s="87" t="str">
        <f>+'3 PROBABIL E IMPACTO INHERENTE'!N12</f>
        <v>Moderado</v>
      </c>
      <c r="E13" s="371" t="str">
        <f t="shared" ref="E13:E29" si="0">+IF(C13=$Q$10,IF(D13=$R$9,$R$10,IF(D13=$S$9,$S$10,IF(D13=$T$9,$T$10,IF(D13=$U$9,$U$10,IF(D13=$V$9,$V$10))))),IF(C13=$Q$11,IF(D13=$R$9,$R$11,IF(D13=$S$9,$S$11,IF(D13=$T$9,$T$11,IF(D13=$U$9,$U$11,IF(D13=$V$9,$V$11))))),IF(C13=$Q$12,IF(D13=$R$9,$R$12,IF(D13=$S$9,$S$12,IF(D13=$T$9,$T$12,IF(D13=$U$9,$U$12,IF(D13=$V$9,$V$12))))),IF(C13=$Q$13,IF(D13=$R$9,$R$13,IF(D13=$S$9,$S$13,IF(D13=$T$9,$T$13,IF(D13=$U$9,$U$13,IF(D13=$V$9,$V$13))))),IF(C13=$Q$14,IF(D13=$R$9,$R$14,IF(D13=$S$9,$S$14,IF(D13=$T$9,$T$14,IF(D13=$U$9,$U$14,IF(D13=$V$9,$V$14))))),"")))))</f>
        <v>Moderado</v>
      </c>
      <c r="F13" s="88"/>
      <c r="G13" s="510"/>
      <c r="H13" s="79" t="s">
        <v>236</v>
      </c>
      <c r="I13" s="97" t="str">
        <f>+IF(AND(C10=$Q$13,D10=$R$9),A10,"")&amp;" "&amp;IF(AND(C11=$Q$13,D11=$R$9),A11,"")&amp;" "&amp;IF(AND(C12=$Q$13,D12=$R$9),A12,"")&amp;" "&amp;IF(AND(C13=$Q$13,D13=$R$9),A13,"")&amp;" "&amp;IF(AND(C14=$Q$13,D14=$R$9),A14,"")&amp;" "&amp;IF(AND(C15=$Q$13,D15=$R$9),A15,"")&amp;" "&amp;IF(AND(C16=$Q$13,D16=$R$9),A16,"")&amp;" "&amp;IF(AND(C17=$Q$13,D17=$R$9),A17,"")&amp;" "&amp;IF(AND(C18=$Q$13,D18=$R$9),A18,"")&amp;" "&amp;IF(AND(C19=$Q$13,D19=$R$9),A19,"")&amp;" "&amp;IF(AND(C20=$Q$13,D20=$R$9),A20,"")&amp;" "&amp;IF(AND(C21=$Q$13,D21=$R$9),A21,"")&amp;" "&amp;IF(AND(C22=$Q$13,D22=$R$9),A22,"")&amp;" "&amp;IF(AND(C23=$Q$13,D23=$R$9),A23,"")&amp;" "&amp;IF(AND(C24=$Q$13,D24=$R$9),A24,"")&amp;" "&amp;IF(AND(C25=$Q$13,D25=$R$9),A25,"")&amp;" "&amp;IF(AND(C26=$Q$13,D26=$R$9),A26,"")&amp;" "&amp;IF(AND(C27=$Q$13,D27=$R$9),A27,"")&amp;" "&amp;IF(AND(C28=$Q$13,D28=$R$9),A28,"")&amp;" "&amp;IF(AND(C29=$Q$13,D29=$R$9),A29,"")</f>
        <v xml:space="preserve">                   </v>
      </c>
      <c r="J13" s="93" t="str">
        <f>+IF(AND(C10=$Q$13,D10=$S$9),A10,"")&amp;" "&amp;IF(AND(C11=$Q$13,D11=$S$9),A11,"")&amp;" "&amp;IF(AND(C12=$Q$13,D12=$S$9),A12,"")&amp;" "&amp;IF(AND(C13=$Q$13,D13=$S$9),A13,"")&amp;" "&amp;IF(AND(C14=$Q$13,D14=$S$9),A14,"")&amp;" "&amp;IF(AND(C15=$Q$13,D15=$S$9),A15,"")&amp;" "&amp;IF(AND(C16=$Q$13,D16=$S$9),A16,"")&amp;" "&amp;IF(AND(C17=$Q$13,D17=$S$9),A17,"")&amp;" "&amp;IF(AND(C18=$Q$13,D18=$S$9),A18,"")&amp;" "&amp;IF(AND(C19=$Q$13,D19=$S$9),A19,"")&amp;" "&amp;IF(AND(C20=$Q$13,D20=$S$9),A20,"")&amp;" "&amp;IF(AND(C21=$Q$13,D21=$S$9),A21,"")&amp;" "&amp;IF(AND(C22=$Q$13,D22=$S$9),A22,"")&amp;" "&amp;IF(AND(C23=$Q$13,D23=$S$9),A23,"")&amp;" "&amp;IF(AND(C24=$Q$13,D24=$S$9),A24,"")&amp;" "&amp;IF(AND(C25=$Q$13,D25=$S$9),A25,"")&amp;" "&amp;IF(AND(C26=$Q$13,D26=$S$9),A26,"")&amp;" "&amp;IF(AND(C27=$Q$13,D27=$S$9),A27,"")&amp;" "&amp;IF(AND(C28=$Q$13,D28=$S$9),A28,"")&amp;" "&amp;IF(AND(C29=$Q$13,D29=$S$9),A29,"")</f>
        <v xml:space="preserve">                   </v>
      </c>
      <c r="K13" s="93" t="str">
        <f>+IF(AND(C10=$Q$13,D10=$T$9),A10,"")&amp;" "&amp;IF(AND(C11=$Q$13,D11=$T$9),A11,"")&amp;" "&amp;IF(AND(C12=$Q$13,D12=$T$9),A12,"")&amp;" "&amp;IF(AND(C13=$Q$13,D13=$T$9),A13,"")&amp;" "&amp;IF(AND(C14=$Q$13,D14=$T$9),A14,"")&amp;" "&amp;IF(AND(C15=$Q$13,D15=$T$9),A15,"")&amp;" "&amp;IF(AND(C16=$Q$13,D16=$T$9),A16,"")&amp;" "&amp;IF(AND(C17=$Q$13,D17=$T$9),A17,"")&amp;" "&amp;IF(AND(C18=$Q$13,D18=$T$9),A18,"")&amp;" "&amp;IF(AND(C19=$Q$13,D19=$T$9),A19,"")&amp;" "&amp;IF(AND(C20=$Q$13,D20=$T$9),A20,"")&amp;" "&amp;IF(AND(C21=$Q$13,D21=$T$9),A21,"")&amp;" "&amp;IF(AND(C22=$Q$13,D22=$T$9),A22,"")&amp;" "&amp;IF(AND(C23=$Q$13,D23=$T$9),A23,"")&amp;" "&amp;IF(AND(C24=$Q$13,D24=$T$9),A24,"")&amp;" "&amp;IF(AND(C25=$Q$13,D25=$T$9),A25,"")&amp;" "&amp;IF(AND(C26=$Q$13,D26=$T$9),A26,"")&amp;" "&amp;IF(AND(C27=$Q$13,D27=$T$9),A27,"")&amp;" "&amp;IF(AND(C28=$Q$13,D28=$T$9),A28,"")&amp;" "&amp;IF(AND(C29=$Q$13,D29=$T$9),A29,"")</f>
        <v xml:space="preserve">                   </v>
      </c>
      <c r="L13" s="89" t="str">
        <f>+IF(AND(C10=$Q$13,D10=$U$9),A10,"")&amp;" "&amp;IF(AND(C11=$Q$13,D11=$U$9),A11,"")&amp;" "&amp;IF(AND(C12=$Q$13,D12=$U$9),A12,"")&amp;" "&amp;IF(AND(C13=$Q$13,D13=$U$9),A13,"")&amp;" "&amp;IF(AND(C14=$Q$13,D14=$U$9),A14,"")&amp;" "&amp;IF(AND(C15=$Q$13,D15=$U$9),A15,"")&amp;" "&amp;IF(AND(C16=$Q$13,D16=$U$9),A16,"")&amp;" "&amp;IF(AND(C17=$Q$13,D17=$U$9),A17,"")&amp;" "&amp;IF(AND(C18=$Q$13,D18=$U$9),A18,"")&amp;" "&amp;IF(AND(C19=$Q$13,D19=$U$9),A19,"")&amp;" "&amp;IF(AND(C20=$Q$13,D20=$U$9),A20,"")&amp;" "&amp;IF(AND(C21=$Q$13,D21=$U$9),A21,"")&amp;" "&amp;IF(AND(C22=$Q$13,D22=$U$9),A22,"")&amp;" "&amp;IF(AND(C23=$Q$13,D23=$U$9),A23,"")&amp;" "&amp;IF(AND(C24=$Q$13,D24=$U$9),A24,"")&amp;" "&amp;IF(AND(C25=$Q$13,D25=$U$9),A25,"")&amp;" "&amp;IF(AND(C26=$Q$13,D26=$U$9),A26,"")&amp;" "&amp;IF(AND(C27=$Q$13,D27=$U$9),A27,"")&amp;" "&amp;IF(AND(C28=$Q$13,D28=$U$9),A28,"")&amp;" "&amp;IF(AND(C29=$Q$13,D29=$U$9),A29,"")</f>
        <v xml:space="preserve">                   </v>
      </c>
      <c r="M13" s="90" t="str">
        <f>+IF(AND(C10=$Q$13,D10=$V$9),A10,"")&amp;" "&amp;IF(AND(C11=$Q$13,D11=$V$9),A11,"")&amp;" "&amp;IF(AND(C12=$Q$13,D12=$V$9),A12,"")&amp;" "&amp;IF(AND(C13=$Q$13,D13=$V$9),A13,"")&amp;" "&amp;IF(AND(C14=$Q$13,D14=$V$9),A14,"")&amp;" "&amp;IF(AND(C15=$Q$13,D15=$V$9),A15,"")&amp;" "&amp;IF(AND(C16=$Q$13,D16=$V$9),A16,"")&amp;" "&amp;IF(AND(C17=$Q$13,D17=$V$9),A17,"")&amp;" "&amp;IF(AND(C18=$Q$13,D18=$V$9),A18,"")&amp;" "&amp;IF(AND(C19=$Q$13,D19=$V$9),A19,"")&amp;" "&amp;IF(AND(C20=$Q$13,D20=$V$9),A20,"")&amp;" "&amp;IF(AND(C21=$Q$13,D21=$V$9),A21,"")&amp;" "&amp;IF(AND(C22=$Q$13,D22=$V$9),A22,"")&amp;" "&amp;IF(AND(C23=$Q$13,D23=$V$9),A23,"")&amp;" "&amp;IF(AND(C24=$Q$13,D24=$V$9),A24,"")&amp;" "&amp;IF(AND(C25=$Q$13,D25=$V$9),A25,"")&amp;" "&amp;IF(AND(C26=$Q$13,D26=$V$9),A26,"")&amp;" "&amp;IF(AND(C27=$Q$13,D27=$V$9),A27,"")&amp;" "&amp;IF(AND(C28=$Q$13,D28=$V$9),A28,"")&amp;" "&amp;IF(AND(C29=$Q$13,D29=$V$9),A29,"")</f>
        <v xml:space="preserve">                   </v>
      </c>
      <c r="N13" s="88"/>
      <c r="O13" s="508"/>
      <c r="P13" s="91">
        <v>0.4</v>
      </c>
      <c r="Q13" s="82" t="s">
        <v>236</v>
      </c>
      <c r="R13" s="97" t="s">
        <v>259</v>
      </c>
      <c r="S13" s="93" t="s">
        <v>242</v>
      </c>
      <c r="T13" s="93" t="s">
        <v>242</v>
      </c>
      <c r="U13" s="89" t="s">
        <v>257</v>
      </c>
      <c r="V13" s="90" t="s">
        <v>258</v>
      </c>
      <c r="Y13" s="72"/>
      <c r="Z13" s="72"/>
      <c r="AA13" s="84"/>
      <c r="AB13" s="94"/>
      <c r="AC13" s="95"/>
      <c r="AD13" s="92"/>
      <c r="AE13" s="92"/>
      <c r="AF13" s="92"/>
      <c r="AG13" s="96"/>
      <c r="AH13" s="92"/>
      <c r="AI13" s="84"/>
      <c r="AJ13" s="84"/>
    </row>
    <row r="14" spans="1:36" ht="93" customHeight="1" thickBot="1" x14ac:dyDescent="0.3">
      <c r="A14" s="85" t="str">
        <f>'2 CONTEXTO E IDENTIFICACIÓN'!A13</f>
        <v>R5</v>
      </c>
      <c r="B14" s="86" t="str">
        <f>+'2 CONTEXTO E IDENTIFICACIÓN'!J13</f>
        <v xml:space="preserve"> por a causa de </v>
      </c>
      <c r="C14" s="87" t="str">
        <f>+'3 PROBABIL E IMPACTO INHERENTE'!F13</f>
        <v/>
      </c>
      <c r="D14" s="87" t="str">
        <f>+'3 PROBABIL E IMPACTO INHERENTE'!N13</f>
        <v/>
      </c>
      <c r="E14" s="86" t="str">
        <f t="shared" si="0"/>
        <v/>
      </c>
      <c r="F14" s="88"/>
      <c r="G14" s="511"/>
      <c r="H14" s="98" t="s">
        <v>233</v>
      </c>
      <c r="I14" s="99" t="str">
        <f>+IF(AND(C10=$Q$14,D10=$R$9),A10,"")&amp;" "&amp;IF(AND(C11=$Q$14,D11=$R$9),A11,"")&amp;" "&amp;IF(AND(C12=$Q$14,D12=$R$9),A12,"")&amp;" "&amp;IF(AND(C13=$Q$14,D13=$R$9),A13,"")&amp;" "&amp;IF(AND(C14=$Q$14,D14=$R$9),A14,"")&amp;" "&amp;IF(AND(C15=$Q$14,D15=$R$9),A15,"")&amp;" "&amp;IF(AND(C16=$Q$14,D16=$R$9),A16,"")&amp;" "&amp;IF(AND(C17=$Q$14,D17=$R$9),A17,"")&amp;" "&amp;IF(AND(C18=$Q$14,D18=$R$9),A18,"")&amp;" "&amp;IF(AND(C19=$Q$14,D19=$R$9),A19,"")&amp;" "&amp;IF(AND(C20=$Q$14,D20=$R$9),A20,"")&amp;" "&amp;IF(AND(C21=$Q$14,D21=$R$9),A21,"")&amp;" "&amp;IF(AND(C22=$Q$14,D22=$R$9),A22,"")&amp;" "&amp;IF(AND(C23=$Q$14,D23=$R$9),A23,"")&amp;" "&amp;IF(AND(C24=$Q$14,D24=$R$9),A24,"")&amp;" "&amp;IF(AND(C25=$Q$14,D25=$R$9),A25,"")&amp;" "&amp;IF(AND(C26=$Q$14,D26=$R$9),A26,"")&amp;" "&amp;IF(AND(C27=$Q$14,D27=$R$9),A27,"")&amp;" "&amp;IF(AND(C28=$Q$14,D28=$R$9),A28,"")&amp;" "&amp;IF(AND(C29=$Q$14,D29=$R$9),A29,"")</f>
        <v xml:space="preserve">                   </v>
      </c>
      <c r="J14" s="99" t="str">
        <f>+IF(AND(C10=$Q$14,D10=$S$9),A10,"")&amp;" "&amp;IF(AND(C11=$Q$14,D11=$S$9),A11,"")&amp;" "&amp;IF(AND(C12=$Q$14,D12=$S$9),A12,"")&amp;" "&amp;IF(AND(C13=$Q$14,D13=$S$9),A13,"")&amp;" "&amp;IF(AND(C14=$Q$14,D14=$S$9),A14,"")&amp;" "&amp;IF(AND(C15=$Q$14,D15=$S$9),A15,"")&amp;" "&amp;IF(AND(C16=$Q$14,D16=$S$9),A16,"")&amp;" "&amp;IF(AND(C17=$Q$14,D17=$S$9),A17,"")&amp;" "&amp;IF(AND(C18=$Q$14,D18=$S$9),A18,"")&amp;" "&amp;IF(AND(C19=$Q$14,D19=$S$9),A19,"")&amp;" "&amp;IF(AND(C20=$Q$14,D20=$S$9),A20,"")&amp;" "&amp;IF(AND(C21=$Q$14,D21=$S$9),A21,"")&amp;" "&amp;IF(AND(C22=$Q$14,D22=$S$9),A22,"")&amp;" "&amp;IF(AND(C23=$Q$14,D23=$S$9),A23,"")&amp;" "&amp;IF(AND(C24=$Q$14,D24=$S$9),A24,"")&amp;" "&amp;IF(AND(C25=$Q$14,D25=$S$9),A25,"")&amp;" "&amp;IF(AND(C26=$Q$14,D26=$S$9),A26,"")&amp;" "&amp;IF(AND(C27=$Q$14,D27=$S$9),A27,"")&amp;" "&amp;IF(AND(C28=$Q$14,D28=$S$9),A28,"")&amp;" "&amp;IF(AND(C29=$Q$14,D29=$S$9),A29,"")</f>
        <v xml:space="preserve">                   </v>
      </c>
      <c r="K14" s="100" t="str">
        <f>+IF(AND(C10=$Q$14,D10=$T$9),A10,"")&amp;" "&amp;IF(AND(C11=$Q$14,D11=$T$9),A11,"")&amp;" "&amp;IF(AND(C12=$Q$14,D12=$T$9),A12,"")&amp;" "&amp;IF(AND(C13=$Q$14,D13=$T$9),A13,"")&amp;" "&amp;IF(AND(C14=$Q$14,D14=$T$9),A14,"")&amp;" "&amp;IF(AND(C15=$Q$14,D15=$T$9),A15,"")&amp;" "&amp;IF(AND(C16=$Q$14,D16=$T$9),A16,"")&amp;" "&amp;IF(AND(C17=$Q$14,D17=$T$9),A17,"")&amp;" "&amp;IF(AND(C18=$Q$14,D18=$T$9),A18,"")&amp;" "&amp;IF(AND(C19=$Q$14,D19=$T$9),A19,"")&amp;" "&amp;IF(AND(C20=$Q$14,D20=$T$9),A20,"")&amp;" "&amp;IF(AND(C21=$Q$14,D21=$T$9),A21,"")&amp;" "&amp;IF(AND(C22=$Q$14,D22=$T$9),A22,"")&amp;" "&amp;IF(AND(C23=$Q$14,D23=$T$9),A23,"")&amp;" "&amp;IF(AND(C24=$Q$14,D24=$T$9),A24,"")&amp;" "&amp;IF(AND(C25=$Q$14,D25=$T$9),A25,"")&amp;" "&amp;IF(AND(C26=$Q$14,D26=$T$9),A26,"")&amp;" "&amp;IF(AND(C27=$Q$14,D27=$T$9),A27,"")&amp;" "&amp;IF(AND(C28=$Q$14,D28=$T$9),A28,"")&amp;" "&amp;IF(AND(C29=$Q$14,D29=$T$9),A29,"")</f>
        <v xml:space="preserve">                   </v>
      </c>
      <c r="L14" s="101" t="str">
        <f>+IF(AND(C10=$Q$14,D10=$U$9),A10,"")&amp;" "&amp;IF(AND(C11=$Q$14,D11=$U$9),A11,"")&amp;" "&amp;IF(AND(C12=$Q$14,D12=$U$9),A12,"")&amp;" "&amp;IF(AND(C13=$Q$14,D13=$U$9),A13,"")&amp;" "&amp;IF(AND(C14=$Q$14,D14=$U$9),A14,"")&amp;" "&amp;IF(AND(C15=$Q$14,D15=$U$9),A15,"")&amp;" "&amp;IF(AND(C16=$Q$14,D16=$U$9),A16,"")&amp;" "&amp;IF(AND(C17=$Q$14,D17=$U$9),A17,"")&amp;" "&amp;IF(AND(C18=$Q$14,D18=$U$9),A18,"")&amp;" "&amp;IF(AND(C19=$Q$14,D19=$U$9),A19,"")&amp;" "&amp;IF(AND(C20=$Q$14,D20=$U$9),A20,"")&amp;" "&amp;IF(AND(C21=$Q$14,D21=$U$9),A21,"")&amp;" "&amp;IF(AND(C22=$Q$14,D22=$U$9),A22,"")&amp;" "&amp;IF(AND(C23=$Q$14,D23=$U$9),A23,"")&amp;" "&amp;IF(AND(C24=$Q$14,D24=$U$9),A24,"")&amp;" "&amp;IF(AND(C25=$Q$14,D25=$U$9),A25,"")&amp;" "&amp;IF(AND(C26=$Q$14,D26=$U$9),A26,"")&amp;" "&amp;IF(AND(C27=$Q$14,D27=$U$9),A27,"")&amp;" "&amp;IF(AND(C28=$Q$14,D28=$U$9),A28,"")&amp;" "&amp;IF(AND(C29=$Q$14,D29=$U$9),A29,"")</f>
        <v xml:space="preserve">                   </v>
      </c>
      <c r="M14" s="102" t="str">
        <f>+IF(AND(C10=$Q$14,D10=$V$9),A10,"")&amp;" "&amp;IF(AND(C11=$Q$14,D11=$V$9),A11,"")&amp;" "&amp;IF(AND(C12=$Q$14,D12=$V$9),A12,"")&amp;" "&amp;IF(AND(C13=$Q$14,D13=$V$9),A13,"")&amp;" "&amp;IF(AND(C14=$Q$14,D14=$V$9),A14,"")&amp;" "&amp;IF(AND(C15=$Q$14,D15=$V$9),A15,"")&amp;" "&amp;IF(AND(C16=$Q$14,D16=$V$9),A16,"")&amp;" "&amp;IF(AND(C17=$Q$14,D17=$V$9),A17,"")&amp;" "&amp;IF(AND(C18=$Q$14,D18=$V$9),A18,"")&amp;" "&amp;IF(AND(C19=$Q$14,D19=$V$9),A19,"")&amp;" "&amp;IF(AND(C20=$Q$14,D20=$V$9),A20,"")&amp;" "&amp;IF(AND(C21=$Q$14,D21=$V$9),A21,"")&amp;" "&amp;IF(AND(C22=$Q$14,D22=$V$9),A22,"")&amp;" "&amp;IF(AND(C23=$Q$14,D23=$V$9),A23,"")&amp;" "&amp;IF(AND(C24=$Q$14,D24=$V$9),A24,"")&amp;" "&amp;IF(AND(C25=$Q$14,D25=$V$9),A25,"")&amp;" "&amp;IF(AND(C26=$Q$14,D26=$V$9),A26,"")&amp;" "&amp;IF(AND(C27=$Q$14,D27=$V$9),A27,"")&amp;" "&amp;IF(AND(C28=$Q$14,D28=$V$9),A28,"")&amp;" "&amp;IF(AND(C29=$Q$14,D29=$V$9),A29,"")</f>
        <v xml:space="preserve">                   </v>
      </c>
      <c r="N14" s="88"/>
      <c r="O14" s="509"/>
      <c r="P14" s="103">
        <v>0.2</v>
      </c>
      <c r="Q14" s="104" t="s">
        <v>233</v>
      </c>
      <c r="R14" s="99" t="s">
        <v>259</v>
      </c>
      <c r="S14" s="99" t="s">
        <v>259</v>
      </c>
      <c r="T14" s="100" t="s">
        <v>242</v>
      </c>
      <c r="U14" s="101" t="s">
        <v>257</v>
      </c>
      <c r="V14" s="102" t="s">
        <v>258</v>
      </c>
      <c r="Y14" s="72"/>
      <c r="Z14" s="72"/>
      <c r="AA14" s="84"/>
      <c r="AB14" s="94"/>
      <c r="AC14" s="95"/>
      <c r="AD14" s="92"/>
      <c r="AE14" s="92"/>
      <c r="AF14" s="92"/>
      <c r="AG14" s="105"/>
      <c r="AH14" s="92"/>
      <c r="AI14" s="84"/>
      <c r="AJ14" s="84"/>
    </row>
    <row r="15" spans="1:36" ht="93" customHeight="1" x14ac:dyDescent="0.25">
      <c r="A15" s="85" t="str">
        <f>'2 CONTEXTO E IDENTIFICACIÓN'!A14</f>
        <v>R6</v>
      </c>
      <c r="B15" s="86" t="str">
        <f>+'2 CONTEXTO E IDENTIFICACIÓN'!J14</f>
        <v xml:space="preserve"> por a causa de </v>
      </c>
      <c r="C15" s="87" t="str">
        <f>+'3 PROBABIL E IMPACTO INHERENTE'!F14</f>
        <v/>
      </c>
      <c r="D15" s="87" t="str">
        <f>+'3 PROBABIL E IMPACTO INHERENTE'!N14</f>
        <v/>
      </c>
      <c r="E15" s="86" t="str">
        <f t="shared" si="0"/>
        <v/>
      </c>
      <c r="F15" s="88"/>
      <c r="G15" s="88"/>
      <c r="H15" s="88"/>
      <c r="I15" s="88"/>
      <c r="J15" s="88"/>
      <c r="K15" s="88"/>
      <c r="L15" s="88"/>
      <c r="M15" s="88"/>
      <c r="N15" s="88"/>
      <c r="Y15" s="72"/>
      <c r="Z15" s="72"/>
      <c r="AA15" s="84"/>
      <c r="AB15" s="94"/>
      <c r="AC15" s="95"/>
      <c r="AD15" s="92"/>
      <c r="AE15" s="92"/>
      <c r="AF15" s="92"/>
      <c r="AG15" s="92"/>
      <c r="AH15" s="92"/>
      <c r="AI15" s="84"/>
      <c r="AJ15" s="84"/>
    </row>
    <row r="16" spans="1:36" ht="93" customHeight="1" x14ac:dyDescent="0.25">
      <c r="A16" s="85" t="str">
        <f>'2 CONTEXTO E IDENTIFICACIÓN'!A15</f>
        <v>R7</v>
      </c>
      <c r="B16" s="86" t="str">
        <f>+'2 CONTEXTO E IDENTIFICACIÓN'!J15</f>
        <v xml:space="preserve"> por a causa de </v>
      </c>
      <c r="C16" s="87" t="str">
        <f>+'3 PROBABIL E IMPACTO INHERENTE'!F15</f>
        <v/>
      </c>
      <c r="D16" s="87" t="str">
        <f>+'3 PROBABIL E IMPACTO INHERENTE'!N15</f>
        <v/>
      </c>
      <c r="E16" s="86" t="str">
        <f t="shared" si="0"/>
        <v/>
      </c>
      <c r="F16" s="88"/>
      <c r="G16" s="88"/>
      <c r="H16" s="88"/>
      <c r="I16" s="88"/>
      <c r="J16" s="88"/>
      <c r="K16" s="88"/>
      <c r="L16" s="88"/>
      <c r="M16" s="88"/>
      <c r="N16" s="88"/>
      <c r="R16" s="76" t="s">
        <v>260</v>
      </c>
      <c r="T16" s="72"/>
      <c r="U16" s="72"/>
      <c r="V16" s="72"/>
      <c r="W16" s="72"/>
      <c r="X16" s="72"/>
      <c r="Y16" s="72"/>
      <c r="Z16" s="72"/>
      <c r="AA16" s="84"/>
      <c r="AB16" s="94"/>
      <c r="AC16" s="84"/>
      <c r="AD16" s="95"/>
      <c r="AE16" s="95"/>
      <c r="AF16" s="95"/>
      <c r="AG16" s="95"/>
      <c r="AH16" s="95"/>
      <c r="AI16" s="84"/>
      <c r="AJ16" s="84"/>
    </row>
    <row r="17" spans="1:36" ht="93" customHeight="1" x14ac:dyDescent="0.25">
      <c r="A17" s="85" t="str">
        <f>'2 CONTEXTO E IDENTIFICACIÓN'!A16</f>
        <v>R8</v>
      </c>
      <c r="B17" s="86" t="str">
        <f>+'2 CONTEXTO E IDENTIFICACIÓN'!J16</f>
        <v xml:space="preserve"> por a causa de </v>
      </c>
      <c r="C17" s="87" t="str">
        <f>+'3 PROBABIL E IMPACTO INHERENTE'!F16</f>
        <v/>
      </c>
      <c r="D17" s="87" t="str">
        <f>+'3 PROBABIL E IMPACTO INHERENTE'!N16</f>
        <v/>
      </c>
      <c r="E17" s="86" t="str">
        <f t="shared" si="0"/>
        <v/>
      </c>
      <c r="F17" s="88"/>
      <c r="G17" s="88"/>
      <c r="H17" s="88"/>
      <c r="I17" s="88"/>
      <c r="J17" s="88"/>
      <c r="K17" s="88"/>
      <c r="L17" s="88"/>
      <c r="M17" s="88"/>
      <c r="N17" s="88"/>
      <c r="R17" s="106" t="s">
        <v>258</v>
      </c>
      <c r="T17" s="72"/>
      <c r="U17" s="72"/>
      <c r="V17" s="72"/>
      <c r="W17" s="72"/>
      <c r="X17" s="72"/>
      <c r="Y17" s="72"/>
      <c r="Z17" s="72"/>
      <c r="AA17" s="84"/>
      <c r="AB17" s="84"/>
      <c r="AC17" s="84"/>
      <c r="AD17" s="92"/>
      <c r="AE17" s="92"/>
      <c r="AF17" s="92"/>
      <c r="AG17" s="92"/>
      <c r="AH17" s="92"/>
      <c r="AI17" s="84"/>
      <c r="AJ17" s="84"/>
    </row>
    <row r="18" spans="1:36" ht="93" customHeight="1" x14ac:dyDescent="0.25">
      <c r="A18" s="85" t="str">
        <f>'2 CONTEXTO E IDENTIFICACIÓN'!A17</f>
        <v>R9</v>
      </c>
      <c r="B18" s="86" t="str">
        <f>+'2 CONTEXTO E IDENTIFICACIÓN'!J17</f>
        <v xml:space="preserve"> por a causa de </v>
      </c>
      <c r="C18" s="87" t="str">
        <f>+'3 PROBABIL E IMPACTO INHERENTE'!F17</f>
        <v/>
      </c>
      <c r="D18" s="87" t="str">
        <f>+'3 PROBABIL E IMPACTO INHERENTE'!N17</f>
        <v/>
      </c>
      <c r="E18" s="86" t="str">
        <f t="shared" si="0"/>
        <v/>
      </c>
      <c r="F18" s="88"/>
      <c r="G18" s="88"/>
      <c r="H18" s="88"/>
      <c r="I18" s="88"/>
      <c r="J18" s="88"/>
      <c r="K18" s="88"/>
      <c r="L18" s="88"/>
      <c r="M18" s="88"/>
      <c r="N18" s="88"/>
      <c r="R18" s="89" t="s">
        <v>257</v>
      </c>
      <c r="S18" s="72"/>
      <c r="T18" s="72"/>
      <c r="U18" s="72"/>
      <c r="V18" s="72"/>
      <c r="W18" s="72"/>
      <c r="X18" s="72"/>
      <c r="Y18" s="72"/>
      <c r="Z18" s="72"/>
      <c r="AA18" s="84"/>
      <c r="AB18" s="84"/>
      <c r="AC18" s="84"/>
      <c r="AD18" s="92"/>
      <c r="AE18" s="92"/>
      <c r="AF18" s="92"/>
      <c r="AG18" s="92"/>
      <c r="AH18" s="92"/>
      <c r="AI18" s="84"/>
      <c r="AJ18" s="84"/>
    </row>
    <row r="19" spans="1:36" ht="93" customHeight="1" x14ac:dyDescent="0.25">
      <c r="A19" s="85" t="str">
        <f>'2 CONTEXTO E IDENTIFICACIÓN'!A18</f>
        <v>R10</v>
      </c>
      <c r="B19" s="86" t="str">
        <f>+'2 CONTEXTO E IDENTIFICACIÓN'!J18</f>
        <v xml:space="preserve"> por a causa de </v>
      </c>
      <c r="C19" s="87" t="str">
        <f>+'3 PROBABIL E IMPACTO INHERENTE'!F18</f>
        <v/>
      </c>
      <c r="D19" s="87" t="str">
        <f>+'3 PROBABIL E IMPACTO INHERENTE'!N18</f>
        <v/>
      </c>
      <c r="E19" s="86" t="str">
        <f t="shared" si="0"/>
        <v/>
      </c>
      <c r="F19" s="88"/>
      <c r="G19" s="88"/>
      <c r="H19" s="88"/>
      <c r="I19" s="88"/>
      <c r="J19" s="88"/>
      <c r="K19" s="88"/>
      <c r="L19" s="88"/>
      <c r="M19" s="88"/>
      <c r="N19" s="88"/>
      <c r="Q19" s="107"/>
      <c r="R19" s="93" t="s">
        <v>242</v>
      </c>
      <c r="S19" s="107"/>
      <c r="T19" s="107"/>
      <c r="U19" s="107"/>
      <c r="V19" s="107"/>
      <c r="W19" s="107"/>
      <c r="X19" s="107"/>
      <c r="Y19" s="107"/>
      <c r="Z19" s="107"/>
      <c r="AA19" s="84"/>
      <c r="AB19" s="84"/>
      <c r="AC19" s="108"/>
      <c r="AD19" s="108"/>
      <c r="AE19" s="108"/>
      <c r="AF19" s="108"/>
      <c r="AG19" s="108"/>
      <c r="AH19" s="108"/>
      <c r="AI19" s="84"/>
      <c r="AJ19" s="84"/>
    </row>
    <row r="20" spans="1:36" ht="93" customHeight="1" x14ac:dyDescent="0.25">
      <c r="A20" s="85" t="str">
        <f>'2 CONTEXTO E IDENTIFICACIÓN'!A19</f>
        <v>R11</v>
      </c>
      <c r="B20" s="86" t="str">
        <f>+'2 CONTEXTO E IDENTIFICACIÓN'!J19</f>
        <v xml:space="preserve"> por a causa de </v>
      </c>
      <c r="C20" s="87" t="str">
        <f>+'3 PROBABIL E IMPACTO INHERENTE'!F19</f>
        <v/>
      </c>
      <c r="D20" s="87" t="str">
        <f>+'3 PROBABIL E IMPACTO INHERENTE'!N19</f>
        <v/>
      </c>
      <c r="E20" s="86" t="str">
        <f t="shared" si="0"/>
        <v/>
      </c>
      <c r="F20" s="88"/>
      <c r="G20" s="88"/>
      <c r="H20" s="88"/>
      <c r="I20" s="88"/>
      <c r="J20" s="88"/>
      <c r="K20" s="88"/>
      <c r="L20" s="88"/>
      <c r="M20" s="88"/>
      <c r="N20" s="88"/>
      <c r="Q20" s="107"/>
      <c r="R20" s="97" t="s">
        <v>259</v>
      </c>
      <c r="Y20" s="107"/>
      <c r="Z20" s="107"/>
      <c r="AA20" s="84"/>
      <c r="AB20" s="84"/>
      <c r="AC20" s="84"/>
      <c r="AD20" s="92"/>
      <c r="AE20" s="92"/>
      <c r="AF20" s="92"/>
      <c r="AG20" s="92"/>
      <c r="AH20" s="92"/>
      <c r="AI20" s="84"/>
      <c r="AJ20" s="84"/>
    </row>
    <row r="21" spans="1:36" ht="93" customHeight="1" x14ac:dyDescent="0.25">
      <c r="A21" s="85" t="str">
        <f>'2 CONTEXTO E IDENTIFICACIÓN'!A20</f>
        <v>R12</v>
      </c>
      <c r="B21" s="86" t="str">
        <f>+'2 CONTEXTO E IDENTIFICACIÓN'!J20</f>
        <v xml:space="preserve"> por a causa de </v>
      </c>
      <c r="C21" s="87" t="str">
        <f>+'3 PROBABIL E IMPACTO INHERENTE'!F20</f>
        <v/>
      </c>
      <c r="D21" s="87" t="str">
        <f>+'3 PROBABIL E IMPACTO INHERENTE'!N20</f>
        <v/>
      </c>
      <c r="E21" s="86" t="str">
        <f t="shared" si="0"/>
        <v/>
      </c>
      <c r="F21" s="88"/>
      <c r="G21" s="88"/>
      <c r="H21" s="88"/>
      <c r="I21" s="88"/>
      <c r="J21" s="88"/>
      <c r="K21" s="88"/>
      <c r="L21" s="88"/>
      <c r="M21" s="88"/>
      <c r="N21" s="88"/>
      <c r="O21" s="109"/>
      <c r="P21" s="109"/>
      <c r="Q21" s="107"/>
      <c r="Y21" s="107"/>
      <c r="Z21" s="107"/>
      <c r="AA21" s="84"/>
      <c r="AB21" s="84"/>
      <c r="AC21" s="84"/>
      <c r="AD21" s="92"/>
      <c r="AE21" s="92"/>
      <c r="AF21" s="92"/>
      <c r="AG21" s="92"/>
      <c r="AH21" s="92"/>
      <c r="AI21" s="84"/>
      <c r="AJ21" s="84"/>
    </row>
    <row r="22" spans="1:36" ht="93" customHeight="1" x14ac:dyDescent="0.25">
      <c r="A22" s="85" t="str">
        <f>'2 CONTEXTO E IDENTIFICACIÓN'!A21</f>
        <v>R13</v>
      </c>
      <c r="B22" s="86" t="str">
        <f>+'2 CONTEXTO E IDENTIFICACIÓN'!J21</f>
        <v xml:space="preserve"> por a causa de </v>
      </c>
      <c r="C22" s="87" t="str">
        <f>+'3 PROBABIL E IMPACTO INHERENTE'!F21</f>
        <v/>
      </c>
      <c r="D22" s="87" t="str">
        <f>+'3 PROBABIL E IMPACTO INHERENTE'!N21</f>
        <v/>
      </c>
      <c r="E22" s="86" t="str">
        <f t="shared" si="0"/>
        <v/>
      </c>
      <c r="F22" s="88"/>
      <c r="G22" s="88"/>
      <c r="H22" s="88"/>
      <c r="I22" s="88"/>
      <c r="J22" s="88"/>
      <c r="K22" s="88"/>
      <c r="L22" s="88"/>
      <c r="M22" s="88"/>
      <c r="N22" s="88"/>
      <c r="O22" s="109"/>
      <c r="P22" s="109"/>
      <c r="Q22" s="110"/>
      <c r="Y22" s="107"/>
      <c r="Z22" s="107"/>
      <c r="AA22" s="84"/>
      <c r="AB22" s="105"/>
      <c r="AC22" s="105"/>
      <c r="AD22" s="105"/>
      <c r="AE22" s="105"/>
      <c r="AF22" s="105"/>
      <c r="AG22" s="105"/>
      <c r="AH22" s="92"/>
      <c r="AI22" s="84"/>
      <c r="AJ22" s="84"/>
    </row>
    <row r="23" spans="1:36" ht="93" customHeight="1" x14ac:dyDescent="0.25">
      <c r="A23" s="85" t="str">
        <f>'2 CONTEXTO E IDENTIFICACIÓN'!A22</f>
        <v>R14</v>
      </c>
      <c r="B23" s="86" t="str">
        <f>+'2 CONTEXTO E IDENTIFICACIÓN'!J22</f>
        <v xml:space="preserve"> por a causa de </v>
      </c>
      <c r="C23" s="87" t="str">
        <f>+'3 PROBABIL E IMPACTO INHERENTE'!F22</f>
        <v/>
      </c>
      <c r="D23" s="87" t="str">
        <f>+'3 PROBABIL E IMPACTO INHERENTE'!N22</f>
        <v/>
      </c>
      <c r="E23" s="86" t="str">
        <f t="shared" si="0"/>
        <v/>
      </c>
      <c r="F23" s="88"/>
      <c r="G23" s="88"/>
      <c r="H23" s="88"/>
      <c r="I23" s="88"/>
      <c r="J23" s="88"/>
      <c r="K23" s="88"/>
      <c r="L23" s="88"/>
      <c r="M23" s="88"/>
      <c r="N23" s="88"/>
      <c r="O23" s="109"/>
      <c r="P23" s="109"/>
      <c r="AA23" s="84"/>
      <c r="AB23" s="111"/>
      <c r="AC23" s="111"/>
      <c r="AD23" s="111"/>
      <c r="AE23" s="111"/>
      <c r="AF23" s="111"/>
      <c r="AG23" s="111"/>
      <c r="AH23" s="92"/>
      <c r="AI23" s="84"/>
      <c r="AJ23" s="84"/>
    </row>
    <row r="24" spans="1:36" ht="93" customHeight="1" x14ac:dyDescent="0.25">
      <c r="A24" s="85" t="str">
        <f>'2 CONTEXTO E IDENTIFICACIÓN'!A23</f>
        <v>R15</v>
      </c>
      <c r="B24" s="86" t="str">
        <f>+'2 CONTEXTO E IDENTIFICACIÓN'!J23</f>
        <v xml:space="preserve"> por a causa de </v>
      </c>
      <c r="C24" s="87" t="str">
        <f>+'3 PROBABIL E IMPACTO INHERENTE'!F23</f>
        <v/>
      </c>
      <c r="D24" s="87" t="str">
        <f>+'3 PROBABIL E IMPACTO INHERENTE'!N23</f>
        <v/>
      </c>
      <c r="E24" s="86" t="str">
        <f t="shared" si="0"/>
        <v/>
      </c>
      <c r="F24" s="88"/>
      <c r="G24" s="88"/>
      <c r="H24" s="88"/>
      <c r="I24" s="88"/>
      <c r="J24" s="88"/>
      <c r="K24" s="88"/>
      <c r="L24" s="88"/>
      <c r="M24" s="88"/>
      <c r="N24" s="88"/>
      <c r="O24" s="109"/>
      <c r="P24" s="109"/>
      <c r="AA24" s="84"/>
      <c r="AB24" s="105"/>
      <c r="AC24" s="105"/>
      <c r="AD24" s="105"/>
      <c r="AE24" s="105"/>
      <c r="AF24" s="105"/>
      <c r="AG24" s="105"/>
      <c r="AH24" s="92"/>
      <c r="AI24" s="84"/>
      <c r="AJ24" s="84"/>
    </row>
    <row r="25" spans="1:36" ht="93" customHeight="1" x14ac:dyDescent="0.25">
      <c r="A25" s="85" t="str">
        <f>'2 CONTEXTO E IDENTIFICACIÓN'!A24</f>
        <v>R16</v>
      </c>
      <c r="B25" s="86" t="str">
        <f>+'2 CONTEXTO E IDENTIFICACIÓN'!J24</f>
        <v xml:space="preserve"> por a causa de </v>
      </c>
      <c r="C25" s="87" t="str">
        <f>+'3 PROBABIL E IMPACTO INHERENTE'!F24</f>
        <v/>
      </c>
      <c r="D25" s="87" t="str">
        <f>+'3 PROBABIL E IMPACTO INHERENTE'!N24</f>
        <v/>
      </c>
      <c r="E25" s="86" t="str">
        <f t="shared" si="0"/>
        <v/>
      </c>
      <c r="F25" s="88"/>
      <c r="G25" s="88"/>
      <c r="H25" s="88"/>
      <c r="I25" s="88"/>
      <c r="J25" s="88"/>
      <c r="K25" s="88"/>
      <c r="L25" s="88"/>
      <c r="M25" s="88"/>
      <c r="N25" s="88"/>
      <c r="AA25" s="84"/>
      <c r="AB25" s="105"/>
      <c r="AC25" s="105"/>
      <c r="AD25" s="105"/>
      <c r="AE25" s="105"/>
      <c r="AF25" s="105"/>
      <c r="AG25" s="105"/>
      <c r="AH25" s="92"/>
      <c r="AI25" s="84"/>
      <c r="AJ25" s="84"/>
    </row>
    <row r="26" spans="1:36" ht="93" customHeight="1" x14ac:dyDescent="0.3">
      <c r="A26" s="85" t="str">
        <f>'2 CONTEXTO E IDENTIFICACIÓN'!A25</f>
        <v>R17</v>
      </c>
      <c r="B26" s="86" t="str">
        <f>+'2 CONTEXTO E IDENTIFICACIÓN'!J25</f>
        <v xml:space="preserve"> por a causa de </v>
      </c>
      <c r="C26" s="87" t="str">
        <f>+'3 PROBABIL E IMPACTO INHERENTE'!F25</f>
        <v/>
      </c>
      <c r="D26" s="87" t="str">
        <f>+'3 PROBABIL E IMPACTO INHERENTE'!N25</f>
        <v/>
      </c>
      <c r="E26" s="86" t="str">
        <f t="shared" si="0"/>
        <v/>
      </c>
      <c r="F26" s="88"/>
      <c r="G26" s="88"/>
      <c r="H26" s="88"/>
      <c r="I26" s="88"/>
      <c r="J26" s="88"/>
      <c r="K26" s="88"/>
      <c r="L26" s="88"/>
      <c r="M26" s="88"/>
      <c r="N26" s="88"/>
    </row>
    <row r="27" spans="1:36" ht="93" customHeight="1" x14ac:dyDescent="0.3">
      <c r="A27" s="85" t="str">
        <f>'2 CONTEXTO E IDENTIFICACIÓN'!A26</f>
        <v>R18</v>
      </c>
      <c r="B27" s="86" t="str">
        <f>+'2 CONTEXTO E IDENTIFICACIÓN'!J26</f>
        <v xml:space="preserve"> por a causa de </v>
      </c>
      <c r="C27" s="87" t="str">
        <f>+'3 PROBABIL E IMPACTO INHERENTE'!F26</f>
        <v/>
      </c>
      <c r="D27" s="87" t="str">
        <f>+'3 PROBABIL E IMPACTO INHERENTE'!N26</f>
        <v/>
      </c>
      <c r="E27" s="86" t="str">
        <f t="shared" si="0"/>
        <v/>
      </c>
      <c r="F27" s="88"/>
      <c r="G27" s="88"/>
      <c r="H27" s="88"/>
      <c r="I27" s="88"/>
      <c r="J27" s="88"/>
      <c r="K27" s="88"/>
      <c r="L27" s="88"/>
      <c r="M27" s="88"/>
      <c r="N27" s="88"/>
    </row>
    <row r="28" spans="1:36" ht="93" customHeight="1" x14ac:dyDescent="0.3">
      <c r="A28" s="85" t="str">
        <f>'2 CONTEXTO E IDENTIFICACIÓN'!A27</f>
        <v>R19</v>
      </c>
      <c r="B28" s="86" t="str">
        <f>+'2 CONTEXTO E IDENTIFICACIÓN'!J27</f>
        <v xml:space="preserve"> por a causa de </v>
      </c>
      <c r="C28" s="87" t="str">
        <f>+'3 PROBABIL E IMPACTO INHERENTE'!F27</f>
        <v/>
      </c>
      <c r="D28" s="87" t="str">
        <f>+'3 PROBABIL E IMPACTO INHERENTE'!N27</f>
        <v/>
      </c>
      <c r="E28" s="86" t="str">
        <f t="shared" si="0"/>
        <v/>
      </c>
      <c r="F28" s="88"/>
      <c r="G28" s="88"/>
      <c r="H28" s="88"/>
      <c r="I28" s="88"/>
      <c r="J28" s="88"/>
      <c r="K28" s="88"/>
      <c r="L28" s="88"/>
      <c r="M28" s="88"/>
      <c r="N28" s="88"/>
    </row>
    <row r="29" spans="1:36" ht="93" customHeight="1" x14ac:dyDescent="0.3">
      <c r="A29" s="85" t="str">
        <f>'2 CONTEXTO E IDENTIFICACIÓN'!A28</f>
        <v>R20</v>
      </c>
      <c r="B29" s="86" t="str">
        <f>+'2 CONTEXTO E IDENTIFICACIÓN'!J28</f>
        <v xml:space="preserve"> por a causa de </v>
      </c>
      <c r="C29" s="87" t="str">
        <f>+'3 PROBABIL E IMPACTO INHERENTE'!F28</f>
        <v/>
      </c>
      <c r="D29" s="87" t="str">
        <f>+'3 PROBABIL E IMPACTO INHERENTE'!N28</f>
        <v/>
      </c>
      <c r="E29" s="86" t="str">
        <f t="shared" si="0"/>
        <v/>
      </c>
      <c r="F29" s="88"/>
      <c r="G29" s="88"/>
      <c r="H29" s="88"/>
      <c r="I29" s="88"/>
      <c r="J29" s="88"/>
      <c r="K29" s="88"/>
      <c r="L29" s="88"/>
      <c r="M29" s="88"/>
      <c r="N29" s="88"/>
    </row>
    <row r="30" spans="1:36" ht="14.4" customHeight="1" x14ac:dyDescent="0.3">
      <c r="B30" s="68"/>
      <c r="D30" s="68"/>
      <c r="E30" s="68"/>
      <c r="F30" s="68"/>
      <c r="G30" s="68"/>
      <c r="H30" s="68"/>
      <c r="I30" s="68"/>
      <c r="J30" s="68"/>
      <c r="K30" s="68"/>
      <c r="L30" s="68"/>
      <c r="M30" s="68"/>
      <c r="N30" s="68"/>
      <c r="Y30" s="73"/>
      <c r="Z30" s="73"/>
      <c r="AA30" s="73"/>
      <c r="AB30" s="73"/>
      <c r="AC30" s="73"/>
      <c r="AD30" s="68"/>
      <c r="AE30" s="68"/>
      <c r="AF30" s="68"/>
      <c r="AG30" s="68"/>
      <c r="AH30" s="68"/>
    </row>
    <row r="31" spans="1:36" ht="39" customHeight="1" x14ac:dyDescent="0.3">
      <c r="B31" s="68"/>
      <c r="D31" s="68"/>
      <c r="E31" s="68"/>
      <c r="F31" s="68"/>
      <c r="G31" s="68"/>
      <c r="H31" s="68"/>
      <c r="I31" s="68"/>
      <c r="J31" s="68"/>
      <c r="K31" s="68"/>
      <c r="L31" s="68"/>
      <c r="M31" s="68"/>
      <c r="N31" s="68"/>
      <c r="Y31" s="73"/>
      <c r="Z31" s="73"/>
      <c r="AA31" s="73"/>
      <c r="AB31" s="73"/>
      <c r="AC31" s="73"/>
      <c r="AD31" s="68"/>
      <c r="AE31" s="68"/>
      <c r="AF31" s="68"/>
      <c r="AG31" s="68"/>
      <c r="AH31" s="68"/>
    </row>
    <row r="32" spans="1:36" ht="19.5" customHeight="1" x14ac:dyDescent="0.3">
      <c r="B32" s="68"/>
      <c r="D32" s="68"/>
      <c r="E32" s="68"/>
      <c r="F32" s="68"/>
      <c r="G32" s="68"/>
      <c r="H32" s="68"/>
      <c r="I32" s="68"/>
      <c r="J32" s="68"/>
      <c r="K32" s="68"/>
      <c r="L32" s="68"/>
      <c r="M32" s="68"/>
      <c r="N32" s="68"/>
      <c r="Y32" s="73"/>
      <c r="Z32" s="73"/>
      <c r="AA32" s="73"/>
      <c r="AB32" s="73"/>
      <c r="AC32" s="73"/>
      <c r="AD32" s="68"/>
      <c r="AE32" s="68"/>
      <c r="AF32" s="68"/>
      <c r="AG32" s="68"/>
      <c r="AH32" s="68"/>
    </row>
    <row r="33" spans="25:29" s="68" customFormat="1" ht="19.5" customHeight="1" x14ac:dyDescent="0.3">
      <c r="Y33" s="73"/>
      <c r="Z33" s="73"/>
      <c r="AA33" s="73"/>
      <c r="AB33" s="73"/>
      <c r="AC33" s="73"/>
    </row>
    <row r="34" spans="25:29" s="68" customFormat="1" ht="19.5" customHeight="1" x14ac:dyDescent="0.3">
      <c r="Y34" s="73"/>
      <c r="Z34" s="73"/>
      <c r="AA34" s="73"/>
      <c r="AB34" s="73"/>
      <c r="AC34" s="73"/>
    </row>
    <row r="35" spans="25:29" s="68" customFormat="1" ht="19.5" customHeight="1" x14ac:dyDescent="0.3">
      <c r="Y35" s="73"/>
      <c r="Z35" s="73"/>
      <c r="AA35" s="73"/>
      <c r="AB35" s="73"/>
      <c r="AC35" s="73"/>
    </row>
    <row r="36" spans="25:29" s="68" customFormat="1" ht="19.5" customHeight="1" x14ac:dyDescent="0.3">
      <c r="Y36" s="73"/>
      <c r="Z36" s="73"/>
      <c r="AA36" s="73"/>
      <c r="AB36" s="73"/>
      <c r="AC36" s="73"/>
    </row>
  </sheetData>
  <sheetProtection formatCells="0" formatColumns="0" formatRows="0" sort="0" autoFilter="0" pivotTables="0"/>
  <dataConsolidate/>
  <mergeCells count="11">
    <mergeCell ref="R7:V7"/>
    <mergeCell ref="A1:A2"/>
    <mergeCell ref="C8:E8"/>
    <mergeCell ref="O10:O14"/>
    <mergeCell ref="I8:M8"/>
    <mergeCell ref="G10:G14"/>
    <mergeCell ref="B1:B2"/>
    <mergeCell ref="G7:M7"/>
    <mergeCell ref="B5:D5"/>
    <mergeCell ref="B6:D6"/>
    <mergeCell ref="C1:D1"/>
  </mergeCells>
  <conditionalFormatting sqref="C10:C29">
    <cfRule type="cellIs" dxfId="55" priority="6" operator="equal">
      <formula>$Q$14</formula>
    </cfRule>
    <cfRule type="cellIs" dxfId="54" priority="7" operator="equal">
      <formula>$Q$13</formula>
    </cfRule>
    <cfRule type="cellIs" dxfId="53" priority="8" operator="equal">
      <formula>$Q$12</formula>
    </cfRule>
    <cfRule type="cellIs" dxfId="52" priority="9" operator="equal">
      <formula>$Q$11</formula>
    </cfRule>
    <cfRule type="cellIs" dxfId="51" priority="10" operator="equal">
      <formula>$Q$10</formula>
    </cfRule>
  </conditionalFormatting>
  <conditionalFormatting sqref="D10:D29">
    <cfRule type="cellIs" dxfId="50" priority="1" operator="equal">
      <formula>$R$9</formula>
    </cfRule>
    <cfRule type="cellIs" dxfId="49" priority="2" operator="equal">
      <formula>$S$9</formula>
    </cfRule>
    <cfRule type="cellIs" dxfId="48" priority="3" operator="equal">
      <formula>$T$9</formula>
    </cfRule>
    <cfRule type="cellIs" dxfId="47" priority="4" operator="equal">
      <formula>$U$9</formula>
    </cfRule>
    <cfRule type="cellIs" dxfId="46" priority="5" operator="equal">
      <formula>$V$9</formula>
    </cfRule>
  </conditionalFormatting>
  <conditionalFormatting sqref="E10:E29">
    <cfRule type="cellIs" dxfId="45" priority="102" operator="equal">
      <formula>$R$17</formula>
    </cfRule>
    <cfRule type="cellIs" dxfId="44" priority="103" operator="equal">
      <formula>$R$18</formula>
    </cfRule>
    <cfRule type="cellIs" dxfId="43" priority="104" operator="equal">
      <formula>$R$19</formula>
    </cfRule>
    <cfRule type="cellIs" dxfId="42" priority="105" operator="equal">
      <formula>$R$20</formula>
    </cfRule>
  </conditionalFormatting>
  <dataValidations disablePrompts="1" count="3">
    <dataValidation type="list" allowBlank="1" showInputMessage="1" showErrorMessage="1" sqref="JB10:JH17" xr:uid="{00000000-0002-0000-04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A9" xr:uid="{00000000-0002-0000-0400-000001000000}"/>
    <dataValidation allowBlank="1" showInputMessage="1" showErrorMessage="1" prompt="Es la materialización del riesgo y las consecuencias de su aparición. Su escala es: 5 bajo impacto, 10 medio, 20 alto impacto._x000a_" sqref="JB9:JH9" xr:uid="{00000000-0002-0000-0400-000002000000}"/>
  </dataValidations>
  <printOptions horizontalCentered="1" verticalCentered="1"/>
  <pageMargins left="0.31496062992125984" right="0.27559055118110237" top="0.23622047244094491" bottom="0.15748031496062992" header="0" footer="0"/>
  <pageSetup paperSize="5" scale="65" orientation="landscape"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tabColor theme="0" tint="-0.249977111117893"/>
  </sheetPr>
  <dimension ref="A1:Z128"/>
  <sheetViews>
    <sheetView showGridLines="0" topLeftCell="A5" zoomScale="60" zoomScaleNormal="60" zoomScaleSheetLayoutView="85" workbookViewId="0">
      <selection activeCell="G17" sqref="G17"/>
    </sheetView>
  </sheetViews>
  <sheetFormatPr baseColWidth="10" defaultColWidth="11.44140625" defaultRowHeight="13.8" x14ac:dyDescent="0.3"/>
  <cols>
    <col min="1" max="1" width="14.88671875" style="44" customWidth="1"/>
    <col min="2" max="2" width="36.5546875" style="44" customWidth="1"/>
    <col min="3" max="3" width="15.44140625" style="44" customWidth="1"/>
    <col min="4" max="4" width="13.109375" style="44" customWidth="1"/>
    <col min="5" max="5" width="10.109375" style="44" customWidth="1"/>
    <col min="6" max="6" width="17.44140625" style="44" customWidth="1"/>
    <col min="7" max="7" width="20.88671875" style="44" customWidth="1"/>
    <col min="8" max="8" width="59.5546875" style="44" customWidth="1"/>
    <col min="9" max="9" width="51.109375" style="44" customWidth="1"/>
    <col min="10" max="10" width="17.5546875" style="44" customWidth="1"/>
    <col min="11" max="11" width="12.109375" style="51" customWidth="1"/>
    <col min="12" max="12" width="11.6640625" style="51" customWidth="1"/>
    <col min="13" max="13" width="13.44140625" style="44" customWidth="1"/>
    <col min="14" max="14" width="14.88671875" style="51" customWidth="1"/>
    <col min="15" max="16" width="10.5546875" style="51" customWidth="1"/>
    <col min="17" max="17" width="16.44140625" style="51" customWidth="1"/>
    <col min="18" max="18" width="16.88671875" style="51" customWidth="1"/>
    <col min="19" max="21" width="17.109375" style="233" customWidth="1"/>
    <col min="22" max="22" width="31.33203125" style="137" customWidth="1"/>
    <col min="23" max="23" width="11.44140625" style="44"/>
    <col min="24" max="24" width="21.44140625" style="4" customWidth="1"/>
    <col min="25" max="25" width="7.44140625" style="4" bestFit="1" customWidth="1"/>
    <col min="26" max="26" width="8.44140625" style="4" bestFit="1" customWidth="1"/>
    <col min="27" max="16384" width="11.44140625" style="44"/>
  </cols>
  <sheetData>
    <row r="1" spans="1:26" s="40" customFormat="1" ht="45" hidden="1" customHeight="1" x14ac:dyDescent="0.25">
      <c r="A1" s="489"/>
      <c r="B1" s="551" t="str">
        <f>+'2 CONTEXTO E IDENTIFICACIÓN'!A1</f>
        <v>MAPA DE RIESGOS INTEGRAL</v>
      </c>
      <c r="C1" s="499"/>
      <c r="D1" s="500"/>
      <c r="E1" s="230"/>
      <c r="F1" s="3"/>
      <c r="G1" s="202" t="str">
        <f>+'2 CONTEXTO E IDENTIFICACIÓN'!$I$4</f>
        <v>Elaboración o Actualización:</v>
      </c>
      <c r="H1" s="216">
        <f>'2 CONTEXTO E IDENTIFICACIÓN'!J4</f>
        <v>46035</v>
      </c>
      <c r="I1" s="13"/>
      <c r="J1" s="13"/>
      <c r="K1" s="13"/>
      <c r="L1" s="43"/>
      <c r="M1" s="42"/>
      <c r="N1" s="43"/>
      <c r="O1" s="43"/>
      <c r="P1" s="43"/>
      <c r="Q1" s="43"/>
      <c r="R1" s="43"/>
      <c r="S1" s="227"/>
      <c r="T1" s="227"/>
      <c r="U1" s="227"/>
      <c r="V1" s="137"/>
      <c r="W1" s="38"/>
      <c r="X1" s="4"/>
      <c r="Y1" s="4"/>
      <c r="Z1" s="4"/>
    </row>
    <row r="2" spans="1:26" s="40" customFormat="1" ht="45" hidden="1" customHeight="1" x14ac:dyDescent="0.25">
      <c r="A2" s="489"/>
      <c r="B2" s="552"/>
      <c r="C2" s="39" t="str">
        <f>+'2 CONTEXTO E IDENTIFICACIÓN'!A2</f>
        <v>VERSIÓN DEL MAPA DE RIESGOS:</v>
      </c>
      <c r="D2" s="39">
        <f>'2 CONTEXTO E IDENTIFICACIÓN'!B2</f>
        <v>1</v>
      </c>
      <c r="E2" s="230"/>
      <c r="F2" s="230"/>
      <c r="G2" s="205" t="str">
        <f>+'2 CONTEXTO E IDENTIFICACIÓN'!$E$5</f>
        <v>Vigencia: 2026</v>
      </c>
      <c r="H2" s="203">
        <f>'2 CONTEXTO E IDENTIFICACIÓN'!G5</f>
        <v>46023</v>
      </c>
      <c r="I2" s="204" t="s">
        <v>50</v>
      </c>
      <c r="J2" s="201">
        <f>'2 CONTEXTO E IDENTIFICACIÓN'!J5</f>
        <v>46386</v>
      </c>
      <c r="K2" s="230"/>
      <c r="L2" s="46"/>
      <c r="M2" s="45"/>
      <c r="N2" s="46"/>
      <c r="O2" s="46"/>
      <c r="P2" s="46"/>
      <c r="Q2" s="46"/>
      <c r="R2" s="46"/>
      <c r="S2" s="227"/>
      <c r="T2" s="227"/>
      <c r="U2" s="227"/>
      <c r="V2" s="137"/>
      <c r="W2" s="38"/>
      <c r="X2" s="3"/>
      <c r="Y2" s="3"/>
      <c r="Z2" s="3"/>
    </row>
    <row r="3" spans="1:26" s="40" customFormat="1" ht="14.4" hidden="1" thickBot="1" x14ac:dyDescent="0.3">
      <c r="A3" s="12" t="s">
        <v>46</v>
      </c>
      <c r="B3" s="491" t="str">
        <f>'2 CONTEXTO E IDENTIFICACIÓN'!B4</f>
        <v>UAERMV</v>
      </c>
      <c r="C3" s="491"/>
      <c r="D3" s="491"/>
      <c r="E3" s="276"/>
      <c r="F3" s="230"/>
      <c r="G3" s="276"/>
      <c r="H3" s="276"/>
      <c r="I3" s="276"/>
      <c r="J3" s="276"/>
      <c r="K3" s="277"/>
      <c r="L3" s="277"/>
      <c r="M3" s="276"/>
      <c r="N3" s="277"/>
      <c r="O3" s="277"/>
      <c r="P3" s="277"/>
      <c r="Q3" s="277"/>
      <c r="R3" s="277"/>
      <c r="S3" s="231"/>
      <c r="T3" s="231"/>
      <c r="U3" s="231"/>
      <c r="V3" s="137"/>
      <c r="W3" s="38"/>
      <c r="X3" s="3"/>
      <c r="Y3" s="3"/>
      <c r="Z3" s="3"/>
    </row>
    <row r="4" spans="1:26" s="48" customFormat="1" ht="16.5" hidden="1" customHeight="1" x14ac:dyDescent="0.3">
      <c r="A4" s="12" t="s">
        <v>47</v>
      </c>
      <c r="B4" s="491" t="str">
        <f>'2 CONTEXTO E IDENTIFICACIÓN'!F4</f>
        <v>8. Logística Y Manejo De Maquinaria Y Equipo</v>
      </c>
      <c r="C4" s="492"/>
      <c r="D4" s="492"/>
      <c r="E4" s="47" t="s">
        <v>261</v>
      </c>
      <c r="F4" s="45" t="s">
        <v>262</v>
      </c>
      <c r="G4" s="47"/>
      <c r="H4" s="47"/>
      <c r="I4" s="47"/>
      <c r="J4" s="560" t="s">
        <v>265</v>
      </c>
      <c r="K4" s="561"/>
      <c r="L4" s="561"/>
      <c r="M4" s="561"/>
      <c r="N4" s="561"/>
      <c r="O4" s="561"/>
      <c r="P4" s="561"/>
      <c r="Q4" s="561"/>
      <c r="R4" s="562"/>
      <c r="S4" s="557" t="s">
        <v>263</v>
      </c>
      <c r="T4" s="556" t="s">
        <v>297</v>
      </c>
      <c r="U4" s="556"/>
      <c r="V4" s="534" t="s">
        <v>317</v>
      </c>
      <c r="W4" s="38"/>
      <c r="X4" s="482" t="s">
        <v>264</v>
      </c>
      <c r="Y4" s="483"/>
      <c r="Z4" s="484"/>
    </row>
    <row r="5" spans="1:26" s="48" customFormat="1" ht="33" customHeight="1" x14ac:dyDescent="0.3">
      <c r="A5" s="209"/>
      <c r="B5" s="208"/>
      <c r="C5" s="208"/>
      <c r="D5" s="137"/>
      <c r="E5" s="47"/>
      <c r="F5" s="47"/>
      <c r="G5" s="47"/>
      <c r="H5" s="47"/>
      <c r="I5" s="47"/>
      <c r="J5" s="563"/>
      <c r="K5" s="564"/>
      <c r="L5" s="564"/>
      <c r="M5" s="564"/>
      <c r="N5" s="564"/>
      <c r="O5" s="564"/>
      <c r="P5" s="564"/>
      <c r="Q5" s="564"/>
      <c r="R5" s="565"/>
      <c r="S5" s="558"/>
      <c r="T5" s="556"/>
      <c r="U5" s="556"/>
      <c r="V5" s="534"/>
      <c r="W5" s="38"/>
      <c r="X5" s="21" t="s">
        <v>225</v>
      </c>
      <c r="Y5" s="22" t="s">
        <v>266</v>
      </c>
      <c r="Z5" s="23" t="s">
        <v>267</v>
      </c>
    </row>
    <row r="6" spans="1:26" ht="29.25" customHeight="1" x14ac:dyDescent="0.3">
      <c r="A6" s="553" t="s">
        <v>219</v>
      </c>
      <c r="B6" s="553" t="s">
        <v>220</v>
      </c>
      <c r="C6" s="553" t="s">
        <v>268</v>
      </c>
      <c r="D6" s="553" t="s">
        <v>269</v>
      </c>
      <c r="E6" s="548" t="s">
        <v>270</v>
      </c>
      <c r="F6" s="546" t="s">
        <v>30</v>
      </c>
      <c r="G6" s="547"/>
      <c r="H6" s="547"/>
      <c r="I6" s="548"/>
      <c r="J6" s="543" t="s">
        <v>313</v>
      </c>
      <c r="K6" s="544"/>
      <c r="L6" s="544"/>
      <c r="M6" s="544"/>
      <c r="N6" s="545"/>
      <c r="O6" s="543" t="s">
        <v>314</v>
      </c>
      <c r="P6" s="544"/>
      <c r="Q6" s="544"/>
      <c r="R6" s="545"/>
      <c r="S6" s="559"/>
      <c r="T6" s="556"/>
      <c r="U6" s="556"/>
      <c r="V6" s="534"/>
      <c r="W6" s="38"/>
      <c r="X6" s="237" t="s">
        <v>233</v>
      </c>
      <c r="Y6" s="28">
        <v>0.01</v>
      </c>
      <c r="Z6" s="27">
        <v>0.2</v>
      </c>
    </row>
    <row r="7" spans="1:26" s="38" customFormat="1" ht="68.25" customHeight="1" thickBot="1" x14ac:dyDescent="0.35">
      <c r="A7" s="554"/>
      <c r="B7" s="554"/>
      <c r="C7" s="554"/>
      <c r="D7" s="554"/>
      <c r="E7" s="555"/>
      <c r="F7" s="49" t="s">
        <v>271</v>
      </c>
      <c r="G7" s="136" t="s">
        <v>272</v>
      </c>
      <c r="H7" s="136" t="s">
        <v>387</v>
      </c>
      <c r="I7" s="136" t="s">
        <v>274</v>
      </c>
      <c r="J7" s="49" t="s">
        <v>303</v>
      </c>
      <c r="K7" s="50" t="s">
        <v>33</v>
      </c>
      <c r="L7" s="50" t="s">
        <v>35</v>
      </c>
      <c r="M7" s="49" t="s">
        <v>36</v>
      </c>
      <c r="N7" s="50" t="s">
        <v>38</v>
      </c>
      <c r="O7" s="50" t="s">
        <v>90</v>
      </c>
      <c r="P7" s="50" t="s">
        <v>91</v>
      </c>
      <c r="Q7" s="50" t="s">
        <v>275</v>
      </c>
      <c r="R7" s="358" t="s">
        <v>276</v>
      </c>
      <c r="S7" s="50" t="s">
        <v>305</v>
      </c>
      <c r="T7" s="50" t="s">
        <v>298</v>
      </c>
      <c r="U7" s="50" t="s">
        <v>299</v>
      </c>
      <c r="V7" s="324" t="s">
        <v>277</v>
      </c>
      <c r="X7" s="238" t="s">
        <v>236</v>
      </c>
      <c r="Y7" s="28">
        <v>0.21</v>
      </c>
      <c r="Z7" s="27">
        <v>0.4</v>
      </c>
    </row>
    <row r="8" spans="1:26" ht="167.25" customHeight="1" x14ac:dyDescent="0.3">
      <c r="A8" s="535" t="str">
        <f>'2 CONTEXTO E IDENTIFICACIÓN'!A9</f>
        <v>R1</v>
      </c>
      <c r="B8" s="538" t="str">
        <f>+'2 CONTEXTO E IDENTIFICACIÓN'!J9</f>
        <v>Posibilidad de afectación económica y reputacional por incumplimiento en las metas asociadas a los proyectos de inversión de la entidad a causa de la falta o inoportunidad de seguimientos a la gestión Institucional</v>
      </c>
      <c r="C8" s="520">
        <f>+'3 PROBABIL E IMPACTO INHERENTE'!E9</f>
        <v>0.6</v>
      </c>
      <c r="D8" s="523">
        <f>+'3 PROBABIL E IMPACTO INHERENTE'!M9</f>
        <v>0.8</v>
      </c>
      <c r="E8" s="343">
        <v>1</v>
      </c>
      <c r="F8" s="355" t="s">
        <v>353</v>
      </c>
      <c r="G8" s="355" t="s">
        <v>354</v>
      </c>
      <c r="H8" s="355" t="s">
        <v>355</v>
      </c>
      <c r="I8" s="356" t="str">
        <f t="shared" ref="I8:I71" si="0">+CONCATENATE(F8," ",G8," ",H8)</f>
        <v>El designado por el jefe de la OAP Verifica mensualmente el reporte presentado por las dependencias  relacionado con el cumplimiento del avance  de las metas físicas de los proyectos de inversión. Como soporte quedan los reportes en las herramientas oficiales, correo de retroalimentación y/o soporte de mesa de trabajo
En caso de encontrar inconsistencias  en el reporte se realizá mesa de revisión con los responsables de los proyectos de inversión</v>
      </c>
      <c r="J8" s="52" t="s">
        <v>100</v>
      </c>
      <c r="K8" s="347">
        <f>+IFERROR(VLOOKUP($J8,'10 FORMULAS'!$B$51:$C$53,2,0),"")</f>
        <v>0.25</v>
      </c>
      <c r="L8" s="347" t="str">
        <f>+IF(J8="Preventivo","Probabilidad",IF(J8="Detectivo","Probabilidad",IF(#REF!="Correctivo","Impacto","")))</f>
        <v>Probabilidad</v>
      </c>
      <c r="M8" s="348" t="s">
        <v>112</v>
      </c>
      <c r="N8" s="347">
        <f>+IFERROR(VLOOKUP($M8,'10 FORMULAS'!$B$54:$C$55,2,0),"")</f>
        <v>0.15</v>
      </c>
      <c r="O8" s="349" t="s">
        <v>102</v>
      </c>
      <c r="P8" s="349" t="s">
        <v>203</v>
      </c>
      <c r="Q8" s="349" t="s">
        <v>104</v>
      </c>
      <c r="R8" s="349" t="s">
        <v>105</v>
      </c>
      <c r="S8" s="347">
        <f t="shared" ref="S8:S39" si="1">+IFERROR($K8+$N8,"")</f>
        <v>0.4</v>
      </c>
      <c r="T8" s="347">
        <f>+IFERROR(C8*S8,"")</f>
        <v>0.24</v>
      </c>
      <c r="U8" s="347">
        <f>+IFERROR(C8-T8,"")</f>
        <v>0.36</v>
      </c>
      <c r="V8" s="530">
        <v>0.22</v>
      </c>
      <c r="W8" s="38"/>
      <c r="X8" s="239" t="s">
        <v>240</v>
      </c>
      <c r="Y8" s="28">
        <v>0.41</v>
      </c>
      <c r="Z8" s="27">
        <v>0.6</v>
      </c>
    </row>
    <row r="9" spans="1:26" ht="113.25" customHeight="1" x14ac:dyDescent="0.3">
      <c r="A9" s="536"/>
      <c r="B9" s="539"/>
      <c r="C9" s="521"/>
      <c r="D9" s="524"/>
      <c r="E9" s="278">
        <v>2</v>
      </c>
      <c r="F9" s="329" t="s">
        <v>353</v>
      </c>
      <c r="G9" s="330" t="s">
        <v>354</v>
      </c>
      <c r="H9" s="329" t="s">
        <v>356</v>
      </c>
      <c r="I9" s="284" t="str">
        <f t="shared" si="0"/>
        <v>El designado por el jefe de la OAP Verifica  el corte presupuestal y consolida mensualmente el informe de ejecución de los proyectos de inversión mediante el cual se presentan observaciones, alertas y/o recomendaciones frente a su avance
Como soporte queda el informe ejecutivo de seguimiento a proyectos, En caso de tener observaciones, alertas,  se realizá mesa de revisión con los responsables de los proyectos de inversión</v>
      </c>
      <c r="J9" s="194" t="s">
        <v>100</v>
      </c>
      <c r="K9" s="232">
        <f>+IFERROR(VLOOKUP($J9,'10 FORMULAS'!$B$51:$C$53,2,0),"")</f>
        <v>0.25</v>
      </c>
      <c r="L9" s="232" t="str">
        <f>+IF(J9="Preventivo","Probabilidad",IF(J9="Detectivo","Probabilidad",IF(#REF!="Correctivo","Impacto","")))</f>
        <v>Probabilidad</v>
      </c>
      <c r="M9" s="279" t="s">
        <v>112</v>
      </c>
      <c r="N9" s="232">
        <f>+IFERROR(VLOOKUP($M9,'10 FORMULAS'!$B$54:$C$55,2,0),"")</f>
        <v>0.15</v>
      </c>
      <c r="O9" s="280" t="s">
        <v>102</v>
      </c>
      <c r="P9" s="280" t="s">
        <v>203</v>
      </c>
      <c r="Q9" s="280" t="s">
        <v>104</v>
      </c>
      <c r="R9" s="280" t="s">
        <v>105</v>
      </c>
      <c r="S9" s="232">
        <f t="shared" si="1"/>
        <v>0.4</v>
      </c>
      <c r="T9" s="232">
        <f>+IFERROR(U8*S9,"")</f>
        <v>0.14399999999999999</v>
      </c>
      <c r="U9" s="232">
        <f>+IFERROR(U8-T9,"")</f>
        <v>0.216</v>
      </c>
      <c r="V9" s="531"/>
      <c r="W9" s="38"/>
      <c r="X9" s="32" t="s">
        <v>244</v>
      </c>
      <c r="Y9" s="28">
        <v>0.61</v>
      </c>
      <c r="Z9" s="27">
        <v>0.8</v>
      </c>
    </row>
    <row r="10" spans="1:26" ht="21.75" customHeight="1" x14ac:dyDescent="0.3">
      <c r="A10" s="536"/>
      <c r="B10" s="539"/>
      <c r="C10" s="521"/>
      <c r="D10" s="524"/>
      <c r="E10" s="278">
        <v>3</v>
      </c>
      <c r="F10" s="285"/>
      <c r="G10" s="286"/>
      <c r="H10" s="286"/>
      <c r="I10" s="284" t="str">
        <f t="shared" si="0"/>
        <v xml:space="preserve">  </v>
      </c>
      <c r="J10" s="194"/>
      <c r="K10" s="232" t="str">
        <f>+IFERROR(VLOOKUP($J10,'10 FORMULAS'!$B$51:$C$53,2,0),"")</f>
        <v/>
      </c>
      <c r="L10" s="232" t="e">
        <f>+IF(J10="Preventivo","Probabilidad",IF(J10="Detectivo","Probabilidad",IF(#REF!="Correctivo","Impacto","")))</f>
        <v>#REF!</v>
      </c>
      <c r="M10" s="279"/>
      <c r="N10" s="232" t="str">
        <f>+IFERROR(VLOOKUP($M10,'10 FORMULAS'!$B$54:$C$55,2,0),"")</f>
        <v/>
      </c>
      <c r="O10" s="280"/>
      <c r="P10" s="280"/>
      <c r="Q10" s="280"/>
      <c r="R10" s="280"/>
      <c r="S10" s="232" t="str">
        <f t="shared" si="1"/>
        <v/>
      </c>
      <c r="T10" s="232" t="str">
        <f>+IFERROR(U9*S10,"")</f>
        <v/>
      </c>
      <c r="U10" s="232" t="str">
        <f>+IFERROR(U9-T10,"")</f>
        <v/>
      </c>
      <c r="V10" s="531"/>
      <c r="W10" s="38"/>
      <c r="X10" s="240" t="s">
        <v>248</v>
      </c>
      <c r="Y10" s="28">
        <v>0.81</v>
      </c>
      <c r="Z10" s="27">
        <v>1</v>
      </c>
    </row>
    <row r="11" spans="1:26" ht="21.75" customHeight="1" x14ac:dyDescent="0.3">
      <c r="A11" s="536"/>
      <c r="B11" s="539"/>
      <c r="C11" s="521"/>
      <c r="D11" s="524"/>
      <c r="E11" s="278">
        <v>4</v>
      </c>
      <c r="F11" s="285"/>
      <c r="G11" s="286"/>
      <c r="H11" s="286"/>
      <c r="I11" s="284"/>
      <c r="J11" s="194"/>
      <c r="K11" s="232" t="str">
        <f>+IFERROR(VLOOKUP($J11,'10 FORMULAS'!$B$51:$C$53,2,0),"")</f>
        <v/>
      </c>
      <c r="L11" s="232" t="e">
        <f>+IF(J11="Preventivo","Probabilidad",IF(J11="Detectivo","Probabilidad",IF(#REF!="Correctivo","Impacto","")))</f>
        <v>#REF!</v>
      </c>
      <c r="M11" s="279"/>
      <c r="N11" s="232" t="str">
        <f>+IFERROR(VLOOKUP($M11,'10 FORMULAS'!$B$54:$C$55,2,0),"")</f>
        <v/>
      </c>
      <c r="O11" s="280"/>
      <c r="P11" s="280"/>
      <c r="Q11" s="280"/>
      <c r="R11" s="280"/>
      <c r="S11" s="232" t="str">
        <f t="shared" si="1"/>
        <v/>
      </c>
      <c r="T11" s="232" t="str">
        <f>+IFERROR(U10*S11,"")</f>
        <v/>
      </c>
      <c r="U11" s="232" t="str">
        <f>+IFERROR(U10-T11,"")</f>
        <v/>
      </c>
      <c r="V11" s="531"/>
      <c r="W11" s="38"/>
      <c r="X11" s="228"/>
      <c r="Y11" s="228"/>
      <c r="Z11" s="228"/>
    </row>
    <row r="12" spans="1:26" ht="21.75" customHeight="1" x14ac:dyDescent="0.3">
      <c r="A12" s="536"/>
      <c r="B12" s="539"/>
      <c r="C12" s="521"/>
      <c r="D12" s="524"/>
      <c r="E12" s="278">
        <v>5</v>
      </c>
      <c r="F12" s="285"/>
      <c r="G12" s="286"/>
      <c r="H12" s="286"/>
      <c r="I12" s="221" t="str">
        <f t="shared" si="0"/>
        <v xml:space="preserve">  </v>
      </c>
      <c r="J12" s="194"/>
      <c r="K12" s="232" t="str">
        <f>+IFERROR(VLOOKUP($J12,'10 FORMULAS'!$B$51:$C$53,2,0),"")</f>
        <v/>
      </c>
      <c r="L12" s="232" t="e">
        <f>+IF(J12="Preventivo","Probabilidad",IF(J12="Detectivo","Probabilidad",IF(#REF!="Correctivo","Impacto","")))</f>
        <v>#REF!</v>
      </c>
      <c r="M12" s="279"/>
      <c r="N12" s="232" t="str">
        <f>+IFERROR(VLOOKUP($M12,'10 FORMULAS'!$B$54:$C$55,2,0),"")</f>
        <v/>
      </c>
      <c r="O12" s="280"/>
      <c r="P12" s="280"/>
      <c r="Q12" s="280"/>
      <c r="R12" s="280"/>
      <c r="S12" s="232" t="str">
        <f t="shared" si="1"/>
        <v/>
      </c>
      <c r="T12" s="232" t="str">
        <f>+IFERROR(U11*S12,"")</f>
        <v/>
      </c>
      <c r="U12" s="232" t="str">
        <f>+IFERROR(U11-T12,"")</f>
        <v/>
      </c>
      <c r="V12" s="531"/>
      <c r="W12" s="38"/>
      <c r="X12" s="228"/>
      <c r="Y12" s="228"/>
      <c r="Z12" s="228"/>
    </row>
    <row r="13" spans="1:26" ht="21.75" customHeight="1" thickBot="1" x14ac:dyDescent="0.35">
      <c r="A13" s="537"/>
      <c r="B13" s="540"/>
      <c r="C13" s="522"/>
      <c r="D13" s="525"/>
      <c r="E13" s="281">
        <v>6</v>
      </c>
      <c r="F13" s="287"/>
      <c r="G13" s="288"/>
      <c r="H13" s="288"/>
      <c r="I13" s="350" t="str">
        <f t="shared" si="0"/>
        <v xml:space="preserve">  </v>
      </c>
      <c r="J13" s="195"/>
      <c r="K13" s="351" t="str">
        <f>+IFERROR(VLOOKUP($J13,'10 FORMULAS'!$B$51:$C$53,2,0),"")</f>
        <v/>
      </c>
      <c r="L13" s="351" t="e">
        <f>+IF(J13="Preventivo","Probabilidad",IF(J13="Detectivo","Probabilidad",IF(#REF!="Correctivo","Impacto","")))</f>
        <v>#REF!</v>
      </c>
      <c r="M13" s="352"/>
      <c r="N13" s="351" t="str">
        <f>+IFERROR(VLOOKUP($M13,'10 FORMULAS'!$B$54:$C$55,2,0),"")</f>
        <v/>
      </c>
      <c r="O13" s="353"/>
      <c r="P13" s="353"/>
      <c r="Q13" s="353"/>
      <c r="R13" s="353"/>
      <c r="S13" s="351" t="str">
        <f t="shared" si="1"/>
        <v/>
      </c>
      <c r="T13" s="351" t="str">
        <f>+IFERROR(U12*S13,"")</f>
        <v/>
      </c>
      <c r="U13" s="351" t="str">
        <f>+IFERROR(U12-T13,"")</f>
        <v/>
      </c>
      <c r="V13" s="532"/>
      <c r="W13" s="38"/>
      <c r="X13" s="228"/>
      <c r="Y13" s="228"/>
      <c r="Z13" s="228"/>
    </row>
    <row r="14" spans="1:26" ht="29.4" customHeight="1" x14ac:dyDescent="0.3">
      <c r="A14" s="541" t="str">
        <f>'2 CONTEXTO E IDENTIFICACIÓN'!A10</f>
        <v>R2</v>
      </c>
      <c r="B14" s="542" t="str">
        <f>+'2 CONTEXTO E IDENTIFICACIÓN'!J10</f>
        <v>Posibilidad de afectación económica y reputacional por Soborno entrante al aceptar o solicitar una ventaja indebida a causa de    manipular, alterar, entregar documentación y/o información, que ingresa a la entidad a partir de la recepción de las peticiones, Quejas, Reclamos, Felicitaciones o Denuncias</v>
      </c>
      <c r="C14" s="526">
        <f>+'3 PROBABIL E IMPACTO INHERENTE'!E10</f>
        <v>1</v>
      </c>
      <c r="D14" s="527">
        <f>+'3 PROBABIL E IMPACTO INHERENTE'!M10</f>
        <v>0.8</v>
      </c>
      <c r="E14" s="282">
        <v>1</v>
      </c>
      <c r="F14" s="354" t="s">
        <v>362</v>
      </c>
      <c r="G14" s="354" t="s">
        <v>363</v>
      </c>
      <c r="H14" s="354" t="s">
        <v>364</v>
      </c>
      <c r="I14" s="339" t="str">
        <f t="shared" si="0"/>
        <v>El contratista designado por el Jefe de la Oficina de Servicio a la Ciudadanía y Sostenibilidad Revisa  Cuatrimestralmente, que todos los contratistas, servidores publicos, director general, jefes o encargados de servicio a la ciudadanía y de correspondencia, así como los funcionarios y colaboradores que hacen parte del ciclo de gestión de las denuncias y peticiones en general, hayan suscrito el compromiso de confidencialidad, reserva y no divulgación de la información, el cual debe ser archivado en sus hojas de vida o carpeta contractual, según corresponda. Estos acuerdos son firmados una unica vez cuando ingresan a la entidad, y no es necesarios firmarse de manera periodica a menos que haya un cambio de formato o de directriz por parte de la Secretaria General de la Alcaldía Mayor de Bogotá. Como evidencia de esta acción se cuenta con formatos de confidencialidad firmados una unica vez, así como memorandos enviados a Talento Humano y Gerencia Administrativa y Financiera con la solicitud de inclusión de estos acuerdos en las hojas de vida y expedientes contractuales. Del mismo modo, acta de reunión firmada por los delegados del jefe de la OSCS, donde se verifique el buen diligenciamiento  y que todos los involucrados cuenten con estos formatos de confidencialidad firmados.
En caso de evidenciar que los formatos de confidencialidad y los memorandos no se han firmado y remitido a talento humano, se procederá de inmediato a surtir dicha acción</v>
      </c>
      <c r="J14" s="254" t="s">
        <v>100</v>
      </c>
      <c r="K14" s="340">
        <f>+IFERROR(VLOOKUP($J14,'10 FORMULAS'!$B$51:$C$53,2,0),"")</f>
        <v>0.25</v>
      </c>
      <c r="L14" s="340" t="str">
        <f>+IF(J14="Preventivo","Probabilidad",IF(J14="Detectivo","Probabilidad",IF(#REF!="Correctivo","Impacto","")))</f>
        <v>Probabilidad</v>
      </c>
      <c r="M14" s="341" t="s">
        <v>112</v>
      </c>
      <c r="N14" s="340">
        <f>+IFERROR(VLOOKUP($M14,'10 FORMULAS'!$B$54:$C$55,2,0),"")</f>
        <v>0.15</v>
      </c>
      <c r="O14" s="342" t="s">
        <v>102</v>
      </c>
      <c r="P14" s="342" t="s">
        <v>205</v>
      </c>
      <c r="Q14" s="342" t="s">
        <v>104</v>
      </c>
      <c r="R14" s="342" t="s">
        <v>105</v>
      </c>
      <c r="S14" s="340">
        <f t="shared" si="1"/>
        <v>0.4</v>
      </c>
      <c r="T14" s="340">
        <f>+IFERROR(C14*S14,"")</f>
        <v>0.4</v>
      </c>
      <c r="U14" s="340">
        <f>+IFERROR(C14-T14,"")</f>
        <v>0.6</v>
      </c>
      <c r="V14" s="517">
        <v>0.36</v>
      </c>
      <c r="W14" s="38"/>
      <c r="X14" s="228"/>
      <c r="Y14" s="229"/>
      <c r="Z14" s="229"/>
    </row>
    <row r="15" spans="1:26" ht="29.4" customHeight="1" x14ac:dyDescent="0.3">
      <c r="A15" s="536"/>
      <c r="B15" s="539"/>
      <c r="C15" s="526"/>
      <c r="D15" s="524"/>
      <c r="E15" s="278">
        <v>2</v>
      </c>
      <c r="F15" s="331" t="s">
        <v>365</v>
      </c>
      <c r="G15" s="332" t="s">
        <v>354</v>
      </c>
      <c r="H15" s="331" t="s">
        <v>366</v>
      </c>
      <c r="I15" s="221" t="str">
        <f t="shared" si="0"/>
        <v>El jefe de Oficina de Servicio a la Ciudadanía y Sostenibilidad designa al enlace del proceso SRPI para que Verifica que cuatrimestralmente se realice la apropiación de la Política antisoborno y antifraude de la UAERMV, dirigidas al proceso SRPI, a través de la realización de una jornada de sensibilización, el cual se mide con una evaluación a todos los participantes de la sesión. 
La evidencia será el análisis de la encuesta, que demuestre más del 75% de aprobación en total de todos los participantes, así como, la presentación o material de apoyo de la sesión y el listado de asistencia de esta.
En caso de no alcanzar el porcentaje de aprobación, se repetirá de manera personalizada la sesión y la medición.</v>
      </c>
      <c r="J15" s="194" t="s">
        <v>100</v>
      </c>
      <c r="K15" s="232">
        <f>+IFERROR(VLOOKUP($J15,'10 FORMULAS'!$B$51:$C$53,2,0),"")</f>
        <v>0.25</v>
      </c>
      <c r="L15" s="232" t="str">
        <f>+IF(J15="Preventivo","Probabilidad",IF(J15="Detectivo","Probabilidad",IF(#REF!="Correctivo","Impacto","")))</f>
        <v>Probabilidad</v>
      </c>
      <c r="M15" s="279" t="s">
        <v>112</v>
      </c>
      <c r="N15" s="232">
        <f>+IFERROR(VLOOKUP($M15,'10 FORMULAS'!$B$54:$C$55,2,0),"")</f>
        <v>0.15</v>
      </c>
      <c r="O15" s="280" t="s">
        <v>102</v>
      </c>
      <c r="P15" s="280" t="s">
        <v>205</v>
      </c>
      <c r="Q15" s="280" t="s">
        <v>104</v>
      </c>
      <c r="R15" s="280" t="s">
        <v>105</v>
      </c>
      <c r="S15" s="232">
        <f t="shared" si="1"/>
        <v>0.4</v>
      </c>
      <c r="T15" s="232">
        <f>+IFERROR(U14*S15,"")</f>
        <v>0.24</v>
      </c>
      <c r="U15" s="232">
        <f>+IFERROR(U14-T15,"")</f>
        <v>0.36</v>
      </c>
      <c r="V15" s="518"/>
      <c r="W15" s="38"/>
      <c r="X15" s="228"/>
      <c r="Y15" s="229"/>
      <c r="Z15" s="229"/>
    </row>
    <row r="16" spans="1:26" ht="29.4" customHeight="1" x14ac:dyDescent="0.3">
      <c r="A16" s="536"/>
      <c r="B16" s="539"/>
      <c r="C16" s="526"/>
      <c r="D16" s="524"/>
      <c r="E16" s="278">
        <v>3</v>
      </c>
      <c r="F16" s="258"/>
      <c r="G16" s="194"/>
      <c r="H16" s="194"/>
      <c r="I16" s="221" t="str">
        <f t="shared" si="0"/>
        <v xml:space="preserve">  </v>
      </c>
      <c r="J16" s="194"/>
      <c r="K16" s="232" t="str">
        <f>+IFERROR(VLOOKUP($J16,'10 FORMULAS'!$B$51:$C$53,2,0),"")</f>
        <v/>
      </c>
      <c r="L16" s="232" t="e">
        <f>+IF(J16="Preventivo","Probabilidad",IF(J16="Detectivo","Probabilidad",IF(#REF!="Correctivo","Impacto","")))</f>
        <v>#REF!</v>
      </c>
      <c r="M16" s="279"/>
      <c r="N16" s="232" t="str">
        <f>+IFERROR(VLOOKUP($M16,'10 FORMULAS'!$B$54:$C$55,2,0),"")</f>
        <v/>
      </c>
      <c r="O16" s="280"/>
      <c r="P16" s="280"/>
      <c r="Q16" s="280"/>
      <c r="R16" s="280"/>
      <c r="S16" s="232" t="str">
        <f t="shared" si="1"/>
        <v/>
      </c>
      <c r="T16" s="232" t="str">
        <f>+IFERROR(U15*S16,"")</f>
        <v/>
      </c>
      <c r="U16" s="232" t="str">
        <f>+IFERROR(U15-T16,"")</f>
        <v/>
      </c>
      <c r="V16" s="518"/>
      <c r="W16" s="38"/>
      <c r="X16" s="228"/>
      <c r="Y16" s="229"/>
      <c r="Z16" s="229"/>
    </row>
    <row r="17" spans="1:26" ht="29.4" customHeight="1" x14ac:dyDescent="0.3">
      <c r="A17" s="549"/>
      <c r="B17" s="550"/>
      <c r="C17" s="526"/>
      <c r="D17" s="528"/>
      <c r="E17" s="278">
        <v>4</v>
      </c>
      <c r="F17" s="260"/>
      <c r="G17" s="255"/>
      <c r="H17" s="255"/>
      <c r="I17" s="221" t="str">
        <f t="shared" si="0"/>
        <v xml:space="preserve">  </v>
      </c>
      <c r="J17" s="194"/>
      <c r="K17" s="232" t="str">
        <f>+IFERROR(VLOOKUP($J17,'10 FORMULAS'!$B$51:$C$53,2,0),"")</f>
        <v/>
      </c>
      <c r="L17" s="232" t="e">
        <f>+IF(J17="Preventivo","Probabilidad",IF(J17="Detectivo","Probabilidad",IF(#REF!="Correctivo","Impacto","")))</f>
        <v>#REF!</v>
      </c>
      <c r="M17" s="279"/>
      <c r="N17" s="232" t="str">
        <f>+IFERROR(VLOOKUP($M17,'10 FORMULAS'!$B$54:$C$55,2,0),"")</f>
        <v/>
      </c>
      <c r="O17" s="280"/>
      <c r="P17" s="280"/>
      <c r="Q17" s="280"/>
      <c r="R17" s="280"/>
      <c r="S17" s="232" t="str">
        <f t="shared" si="1"/>
        <v/>
      </c>
      <c r="T17" s="232" t="str">
        <f>+IFERROR(U16*S17,"")</f>
        <v/>
      </c>
      <c r="U17" s="232" t="str">
        <f>+IFERROR(U16-T17,"")</f>
        <v/>
      </c>
      <c r="V17" s="533"/>
      <c r="W17" s="38"/>
      <c r="X17" s="228"/>
      <c r="Y17" s="229"/>
      <c r="Z17" s="229"/>
    </row>
    <row r="18" spans="1:26" ht="29.4" customHeight="1" x14ac:dyDescent="0.3">
      <c r="A18" s="549"/>
      <c r="B18" s="550"/>
      <c r="C18" s="526"/>
      <c r="D18" s="528"/>
      <c r="E18" s="278">
        <v>5</v>
      </c>
      <c r="F18" s="260"/>
      <c r="G18" s="255"/>
      <c r="H18" s="255"/>
      <c r="I18" s="221" t="str">
        <f t="shared" si="0"/>
        <v xml:space="preserve">  </v>
      </c>
      <c r="J18" s="194"/>
      <c r="K18" s="232" t="str">
        <f>+IFERROR(VLOOKUP($J18,'10 FORMULAS'!$B$51:$C$53,2,0),"")</f>
        <v/>
      </c>
      <c r="L18" s="232" t="e">
        <f>+IF(J18="Preventivo","Probabilidad",IF(J18="Detectivo","Probabilidad",IF(#REF!="Correctivo","Impacto","")))</f>
        <v>#REF!</v>
      </c>
      <c r="M18" s="279"/>
      <c r="N18" s="232" t="str">
        <f>+IFERROR(VLOOKUP($M18,'10 FORMULAS'!$B$54:$C$55,2,0),"")</f>
        <v/>
      </c>
      <c r="O18" s="280"/>
      <c r="P18" s="280"/>
      <c r="Q18" s="280"/>
      <c r="R18" s="280"/>
      <c r="S18" s="232" t="str">
        <f t="shared" si="1"/>
        <v/>
      </c>
      <c r="T18" s="232" t="str">
        <f>+IFERROR(U17*S18,"")</f>
        <v/>
      </c>
      <c r="U18" s="232" t="str">
        <f>+IFERROR(U17-T18,"")</f>
        <v/>
      </c>
      <c r="V18" s="533"/>
      <c r="W18" s="38"/>
      <c r="X18" s="228"/>
      <c r="Y18" s="229"/>
      <c r="Z18" s="229"/>
    </row>
    <row r="19" spans="1:26" ht="29.4" customHeight="1" thickBot="1" x14ac:dyDescent="0.35">
      <c r="A19" s="549"/>
      <c r="B19" s="550"/>
      <c r="C19" s="526"/>
      <c r="D19" s="528"/>
      <c r="E19" s="334">
        <v>6</v>
      </c>
      <c r="F19" s="260"/>
      <c r="G19" s="255"/>
      <c r="H19" s="255"/>
      <c r="I19" s="335" t="str">
        <f t="shared" si="0"/>
        <v xml:space="preserve">  </v>
      </c>
      <c r="J19" s="255"/>
      <c r="K19" s="336" t="str">
        <f>+IFERROR(VLOOKUP($J19,'10 FORMULAS'!$B$51:$C$53,2,0),"")</f>
        <v/>
      </c>
      <c r="L19" s="336" t="e">
        <f>+IF(J19="Preventivo","Probabilidad",IF(J19="Detectivo","Probabilidad",IF(#REF!="Correctivo","Impacto","")))</f>
        <v>#REF!</v>
      </c>
      <c r="M19" s="337"/>
      <c r="N19" s="336" t="str">
        <f>+IFERROR(VLOOKUP($M19,'10 FORMULAS'!$B$54:$C$55,2,0),"")</f>
        <v/>
      </c>
      <c r="O19" s="338"/>
      <c r="P19" s="338"/>
      <c r="Q19" s="338"/>
      <c r="R19" s="338"/>
      <c r="S19" s="336" t="str">
        <f t="shared" si="1"/>
        <v/>
      </c>
      <c r="T19" s="336" t="str">
        <f>+IFERROR(U18*S19,"")</f>
        <v/>
      </c>
      <c r="U19" s="336" t="str">
        <f>+IFERROR(U18-T19,"")</f>
        <v/>
      </c>
      <c r="V19" s="533"/>
      <c r="W19" s="38"/>
    </row>
    <row r="20" spans="1:26" ht="29.4" customHeight="1" x14ac:dyDescent="0.3">
      <c r="A20" s="535" t="str">
        <f>'2 CONTEXTO E IDENTIFICACIÓN'!A11</f>
        <v>R3</v>
      </c>
      <c r="B20" s="538" t="str">
        <f>+'2 CONTEXTO E IDENTIFICACIÓN'!J11</f>
        <v>Posibilidad  de efecto dañoso sobre bienes de uso fiscal porpor perdida, hurto o daño de elementos devolutivos y de consumo necesarios para la gestión ambiental, social y de sst  a causa de debido a la falta de cuidado, rigurosidad en la vigilancia y debilidades en los controles internos</v>
      </c>
      <c r="C20" s="520">
        <f>+'3 PROBABIL E IMPACTO INHERENTE'!E11</f>
        <v>0.6</v>
      </c>
      <c r="D20" s="523">
        <f>+'3 PROBABIL E IMPACTO INHERENTE'!M11</f>
        <v>0.6</v>
      </c>
      <c r="E20" s="343">
        <v>1</v>
      </c>
      <c r="F20" s="344" t="s">
        <v>370</v>
      </c>
      <c r="G20" s="345" t="s">
        <v>363</v>
      </c>
      <c r="H20" s="344" t="s">
        <v>371</v>
      </c>
      <c r="I20" s="346" t="str">
        <f t="shared" si="0"/>
        <v xml:space="preserve">Los profesionales designados por el jefe de Servicio a la Ciudadanía y Sostenibilidad (Coordinadores (as)  Ambiental, Social y SST)  Revisa Cuatrimestralmente la apropiación de las sensibilizaciones en las tematicas (de cuidado de lo publico, cuidado de bienes y responsabilidades en el uso adecuado y peridda de los bienes publicos) con una evaluación de tres (3) jornadas de sensibilización; lo anterior se realizará mediante un documento  de evaluación y la evidencia será el analisis, como producto de los resultados de las evaluaciones aplicadas. 
En caso de que los resultados de la evaluación no superen el 80% se brindará apoyo personalizado. </v>
      </c>
      <c r="J20" s="52" t="s">
        <v>100</v>
      </c>
      <c r="K20" s="347">
        <f>+IFERROR(VLOOKUP($J20,'10 FORMULAS'!$B$51:$C$53,2,0),"")</f>
        <v>0.25</v>
      </c>
      <c r="L20" s="347" t="str">
        <f>+IF(J20="Preventivo","Probabilidad",IF(J20="Detectivo","Probabilidad",IF(#REF!="Correctivo","Impacto","")))</f>
        <v>Probabilidad</v>
      </c>
      <c r="M20" s="348" t="s">
        <v>112</v>
      </c>
      <c r="N20" s="347">
        <f>+IFERROR(VLOOKUP($M20,'10 FORMULAS'!$B$54:$C$55,2,0),"")</f>
        <v>0.15</v>
      </c>
      <c r="O20" s="349"/>
      <c r="P20" s="349"/>
      <c r="Q20" s="349"/>
      <c r="R20" s="349"/>
      <c r="S20" s="347">
        <f t="shared" si="1"/>
        <v>0.4</v>
      </c>
      <c r="T20" s="347">
        <f t="shared" ref="T20:T51" si="2">+IFERROR(C20*S20,"")</f>
        <v>0.24</v>
      </c>
      <c r="U20" s="347">
        <f>+IFERROR(C20-T20,"")</f>
        <v>0.36</v>
      </c>
      <c r="V20" s="530">
        <v>0.26</v>
      </c>
      <c r="W20" s="38"/>
      <c r="X20" s="228"/>
      <c r="Y20" s="229"/>
      <c r="Z20" s="229"/>
    </row>
    <row r="21" spans="1:26" ht="29.4" customHeight="1" x14ac:dyDescent="0.3">
      <c r="A21" s="536"/>
      <c r="B21" s="539"/>
      <c r="C21" s="521"/>
      <c r="D21" s="524"/>
      <c r="E21" s="278">
        <v>2</v>
      </c>
      <c r="F21" s="331" t="s">
        <v>372</v>
      </c>
      <c r="G21" s="333" t="s">
        <v>373</v>
      </c>
      <c r="H21" s="331" t="s">
        <v>374</v>
      </c>
      <c r="I21" s="221" t="str">
        <f t="shared" si="0"/>
        <v>Los profesionales designados por el Jefe de Servicio a la Ciudadania y Sostenibilidad  (Coordinadores (as)  Ambiental, Social y SST)  Valida Cuatrimestralmente la correcta asignación para su cuidado y preservación de elementos devolutivos y de consumo necesarios para la gestión ambiental, social y de sst, a los residentes a cargo del frente de obra donde se encuentran dichos elementos, a traves de mesa de seguimiento y/o correo electronico.
Lo anterior se evidenciará por medio de acta de asignación o correo electronico de parte de los coordinadores a los residentes de la OSCS. 
En el caso que se identifiquen perdidas, se procede a informar al supervisor del contrato para tomar las medidas correctivas necesarias</v>
      </c>
      <c r="J21" s="194" t="s">
        <v>100</v>
      </c>
      <c r="K21" s="232">
        <f>+IFERROR(VLOOKUP($J21,'10 FORMULAS'!$B$51:$C$53,2,0),"")</f>
        <v>0.25</v>
      </c>
      <c r="L21" s="232" t="str">
        <f>+IF(J21="Preventivo","Probabilidad",IF(J21="Detectivo","Probabilidad",IF(#REF!="Correctivo","Impacto","")))</f>
        <v>Probabilidad</v>
      </c>
      <c r="M21" s="279" t="s">
        <v>112</v>
      </c>
      <c r="N21" s="232">
        <f>+IFERROR(VLOOKUP($M21,'10 FORMULAS'!$B$54:$C$55,2,0),"")</f>
        <v>0.15</v>
      </c>
      <c r="O21" s="280"/>
      <c r="P21" s="280"/>
      <c r="Q21" s="280"/>
      <c r="R21" s="280"/>
      <c r="S21" s="232">
        <f t="shared" si="1"/>
        <v>0.4</v>
      </c>
      <c r="T21" s="232">
        <f>+IFERROR(U20*S21,"")</f>
        <v>0.14399999999999999</v>
      </c>
      <c r="U21" s="232">
        <f>+IFERROR(S20-T21,"")</f>
        <v>0.25600000000000001</v>
      </c>
      <c r="V21" s="531"/>
      <c r="W21" s="38"/>
      <c r="X21" s="228"/>
      <c r="Y21" s="229"/>
      <c r="Z21" s="229"/>
    </row>
    <row r="22" spans="1:26" ht="29.4" customHeight="1" x14ac:dyDescent="0.3">
      <c r="A22" s="536"/>
      <c r="B22" s="539"/>
      <c r="C22" s="521"/>
      <c r="D22" s="524"/>
      <c r="E22" s="278">
        <v>3</v>
      </c>
      <c r="F22" s="258"/>
      <c r="G22" s="194"/>
      <c r="H22" s="194"/>
      <c r="I22" s="221" t="str">
        <f t="shared" si="0"/>
        <v xml:space="preserve">  </v>
      </c>
      <c r="J22" s="194"/>
      <c r="K22" s="232" t="str">
        <f>+IFERROR(VLOOKUP($J22,'10 FORMULAS'!$B$51:$C$53,2,0),"")</f>
        <v/>
      </c>
      <c r="L22" s="232" t="e">
        <f>+IF(J22="Preventivo","Probabilidad",IF(J22="Detectivo","Probabilidad",IF(#REF!="Correctivo","Impacto","")))</f>
        <v>#REF!</v>
      </c>
      <c r="M22" s="279"/>
      <c r="N22" s="232" t="str">
        <f>+IFERROR(VLOOKUP($M22,'10 FORMULAS'!$B$54:$C$55,2,0),"")</f>
        <v/>
      </c>
      <c r="O22" s="280"/>
      <c r="P22" s="280"/>
      <c r="Q22" s="280"/>
      <c r="R22" s="280"/>
      <c r="S22" s="232" t="str">
        <f t="shared" si="1"/>
        <v/>
      </c>
      <c r="T22" s="232" t="str">
        <f t="shared" si="2"/>
        <v/>
      </c>
      <c r="U22" s="232" t="str">
        <f t="shared" ref="U22:U51" si="3">+IFERROR(S22-T22,"")</f>
        <v/>
      </c>
      <c r="V22" s="531"/>
      <c r="W22" s="38"/>
      <c r="X22" s="228"/>
      <c r="Y22" s="229"/>
      <c r="Z22" s="229"/>
    </row>
    <row r="23" spans="1:26" ht="29.4" customHeight="1" x14ac:dyDescent="0.3">
      <c r="A23" s="536"/>
      <c r="B23" s="539"/>
      <c r="C23" s="521"/>
      <c r="D23" s="524"/>
      <c r="E23" s="278">
        <v>4</v>
      </c>
      <c r="F23" s="258"/>
      <c r="G23" s="194"/>
      <c r="H23" s="194"/>
      <c r="I23" s="221" t="str">
        <f t="shared" si="0"/>
        <v xml:space="preserve">  </v>
      </c>
      <c r="J23" s="194"/>
      <c r="K23" s="232" t="str">
        <f>+IFERROR(VLOOKUP($J23,'10 FORMULAS'!$B$51:$C$53,2,0),"")</f>
        <v/>
      </c>
      <c r="L23" s="232" t="e">
        <f>+IF(J23="Preventivo","Probabilidad",IF(J23="Detectivo","Probabilidad",IF(#REF!="Correctivo","Impacto","")))</f>
        <v>#REF!</v>
      </c>
      <c r="M23" s="279"/>
      <c r="N23" s="232" t="str">
        <f>+IFERROR(VLOOKUP($M23,'10 FORMULAS'!$B$54:$C$55,2,0),"")</f>
        <v/>
      </c>
      <c r="O23" s="280"/>
      <c r="P23" s="280"/>
      <c r="Q23" s="280"/>
      <c r="R23" s="280"/>
      <c r="S23" s="232" t="str">
        <f t="shared" si="1"/>
        <v/>
      </c>
      <c r="T23" s="232" t="str">
        <f t="shared" si="2"/>
        <v/>
      </c>
      <c r="U23" s="232" t="str">
        <f t="shared" si="3"/>
        <v/>
      </c>
      <c r="V23" s="531"/>
      <c r="W23" s="38"/>
      <c r="X23" s="228"/>
      <c r="Y23" s="229"/>
      <c r="Z23" s="229"/>
    </row>
    <row r="24" spans="1:26" ht="29.4" customHeight="1" x14ac:dyDescent="0.3">
      <c r="A24" s="536"/>
      <c r="B24" s="539"/>
      <c r="C24" s="521"/>
      <c r="D24" s="524"/>
      <c r="E24" s="278">
        <v>5</v>
      </c>
      <c r="F24" s="258"/>
      <c r="G24" s="194"/>
      <c r="H24" s="194"/>
      <c r="I24" s="221" t="str">
        <f t="shared" si="0"/>
        <v xml:space="preserve">  </v>
      </c>
      <c r="J24" s="194"/>
      <c r="K24" s="232" t="str">
        <f>+IFERROR(VLOOKUP($J24,'10 FORMULAS'!$B$51:$C$53,2,0),"")</f>
        <v/>
      </c>
      <c r="L24" s="232" t="e">
        <f>+IF(J24="Preventivo","Probabilidad",IF(J24="Detectivo","Probabilidad",IF(#REF!="Correctivo","Impacto","")))</f>
        <v>#REF!</v>
      </c>
      <c r="M24" s="279"/>
      <c r="N24" s="232" t="str">
        <f>+IFERROR(VLOOKUP($M24,'10 FORMULAS'!$B$54:$C$55,2,0),"")</f>
        <v/>
      </c>
      <c r="O24" s="280"/>
      <c r="P24" s="280"/>
      <c r="Q24" s="280"/>
      <c r="R24" s="280"/>
      <c r="S24" s="232" t="str">
        <f t="shared" si="1"/>
        <v/>
      </c>
      <c r="T24" s="232" t="str">
        <f t="shared" si="2"/>
        <v/>
      </c>
      <c r="U24" s="232" t="str">
        <f t="shared" si="3"/>
        <v/>
      </c>
      <c r="V24" s="531"/>
      <c r="W24" s="38"/>
      <c r="X24" s="228"/>
      <c r="Y24" s="229"/>
      <c r="Z24" s="229"/>
    </row>
    <row r="25" spans="1:26" ht="29.4" customHeight="1" thickBot="1" x14ac:dyDescent="0.35">
      <c r="A25" s="537"/>
      <c r="B25" s="540"/>
      <c r="C25" s="522"/>
      <c r="D25" s="525"/>
      <c r="E25" s="281">
        <v>6</v>
      </c>
      <c r="F25" s="261"/>
      <c r="G25" s="195"/>
      <c r="H25" s="195"/>
      <c r="I25" s="350" t="str">
        <f t="shared" si="0"/>
        <v xml:space="preserve">  </v>
      </c>
      <c r="J25" s="195"/>
      <c r="K25" s="351" t="str">
        <f>+IFERROR(VLOOKUP($J25,'10 FORMULAS'!$B$51:$C$53,2,0),"")</f>
        <v/>
      </c>
      <c r="L25" s="351" t="e">
        <f>+IF(J25="Preventivo","Probabilidad",IF(J25="Detectivo","Probabilidad",IF(#REF!="Correctivo","Impacto","")))</f>
        <v>#REF!</v>
      </c>
      <c r="M25" s="352"/>
      <c r="N25" s="351" t="str">
        <f>+IFERROR(VLOOKUP($M25,'10 FORMULAS'!$B$54:$C$55,2,0),"")</f>
        <v/>
      </c>
      <c r="O25" s="353"/>
      <c r="P25" s="353"/>
      <c r="Q25" s="353"/>
      <c r="R25" s="353"/>
      <c r="S25" s="351" t="str">
        <f t="shared" si="1"/>
        <v/>
      </c>
      <c r="T25" s="351" t="str">
        <f t="shared" si="2"/>
        <v/>
      </c>
      <c r="U25" s="351" t="str">
        <f t="shared" si="3"/>
        <v/>
      </c>
      <c r="V25" s="532"/>
      <c r="W25" s="38"/>
    </row>
    <row r="26" spans="1:26" ht="29.4" customHeight="1" x14ac:dyDescent="0.3">
      <c r="A26" s="535" t="str">
        <f>'2 CONTEXTO E IDENTIFICACIÓN'!A12</f>
        <v>R4</v>
      </c>
      <c r="B26" s="538" t="str">
        <f>+'2 CONTEXTO E IDENTIFICACIÓN'!J12</f>
        <v>Posibilidad de afectación económica porpor usar la entidad para dar apariencia de legalidad a los activos provenientes de actividades delictivas, para canalizar recursos hacia la realización de actividades terroristas o la proliferación de armas de destrucción masiva, a causa de a causa de fallas u omisiones en las operaciones de contratación directa</v>
      </c>
      <c r="C26" s="520">
        <f>+'3 PROBABIL E IMPACTO INHERENTE'!E12</f>
        <v>0.6</v>
      </c>
      <c r="D26" s="523">
        <f>+'3 PROBABIL E IMPACTO INHERENTE'!M12</f>
        <v>0.6</v>
      </c>
      <c r="E26" s="343">
        <v>1</v>
      </c>
      <c r="F26" s="357" t="s">
        <v>377</v>
      </c>
      <c r="G26" s="357" t="s">
        <v>354</v>
      </c>
      <c r="H26" s="357" t="s">
        <v>378</v>
      </c>
      <c r="I26" s="346" t="str">
        <f t="shared" si="0"/>
        <v>El profesional asignado por la Gerencia de Contratación Verifica cada vez que se reciben propuestas que la carta de presentación de oferta cumpla con los requisitos relacionados en esta, evidenciando que los bienes y recursos destinados para suplir la necesidad de la entidad, son de origen licito; así como, la composición accionaria de la persona jurídica o de los integrantes del proponente plural.
Evidencia: Informe de evaluación de requisitos juridicos.
En caso de que esta no este debidamente diligenciada se solicita al proponente la aclare o diligencie en su totalidad.</v>
      </c>
      <c r="J26" s="52" t="s">
        <v>100</v>
      </c>
      <c r="K26" s="347">
        <f>+IFERROR(VLOOKUP($J26,'10 FORMULAS'!$B$51:$C$53,2,0),"")</f>
        <v>0.25</v>
      </c>
      <c r="L26" s="347" t="str">
        <f>+IF(J26="Preventivo","Probabilidad",IF(J26="Detectivo","Probabilidad",IF(#REF!="Correctivo","Impacto","")))</f>
        <v>Probabilidad</v>
      </c>
      <c r="M26" s="348" t="s">
        <v>112</v>
      </c>
      <c r="N26" s="347">
        <f>+IFERROR(VLOOKUP($M26,'10 FORMULAS'!$B$54:$C$55,2,0),"")</f>
        <v>0.15</v>
      </c>
      <c r="O26" s="349"/>
      <c r="P26" s="349"/>
      <c r="Q26" s="349"/>
      <c r="R26" s="349"/>
      <c r="S26" s="347">
        <f t="shared" si="1"/>
        <v>0.4</v>
      </c>
      <c r="T26" s="347">
        <f t="shared" si="2"/>
        <v>0.24</v>
      </c>
      <c r="U26" s="347">
        <f>+IFERROR(C26-T26,"")</f>
        <v>0.36</v>
      </c>
      <c r="V26" s="530">
        <v>0.36</v>
      </c>
      <c r="W26" s="38"/>
      <c r="X26" s="228"/>
      <c r="Y26" s="229"/>
      <c r="Z26" s="229"/>
    </row>
    <row r="27" spans="1:26" ht="29.4" customHeight="1" x14ac:dyDescent="0.3">
      <c r="A27" s="536"/>
      <c r="B27" s="539"/>
      <c r="C27" s="521"/>
      <c r="D27" s="524"/>
      <c r="E27" s="278">
        <v>2</v>
      </c>
      <c r="F27" s="258"/>
      <c r="G27" s="194"/>
      <c r="H27" s="194"/>
      <c r="I27" s="221" t="str">
        <f t="shared" si="0"/>
        <v xml:space="preserve">  </v>
      </c>
      <c r="J27" s="194"/>
      <c r="K27" s="232" t="str">
        <f>+IFERROR(VLOOKUP($J27,'10 FORMULAS'!$B$51:$C$53,2,0),"")</f>
        <v/>
      </c>
      <c r="L27" s="232" t="e">
        <f>+IF(J27="Preventivo","Probabilidad",IF(J27="Detectivo","Probabilidad",IF(#REF!="Correctivo","Impacto","")))</f>
        <v>#REF!</v>
      </c>
      <c r="M27" s="279"/>
      <c r="N27" s="232" t="str">
        <f>+IFERROR(VLOOKUP($M27,'10 FORMULAS'!$B$54:$C$55,2,0),"")</f>
        <v/>
      </c>
      <c r="O27" s="280"/>
      <c r="P27" s="280"/>
      <c r="Q27" s="280"/>
      <c r="R27" s="280"/>
      <c r="S27" s="232" t="str">
        <f t="shared" si="1"/>
        <v/>
      </c>
      <c r="T27" s="232" t="str">
        <f t="shared" si="2"/>
        <v/>
      </c>
      <c r="U27" s="232" t="str">
        <f t="shared" si="3"/>
        <v/>
      </c>
      <c r="V27" s="531"/>
      <c r="W27" s="38"/>
      <c r="X27" s="228"/>
      <c r="Y27" s="229"/>
      <c r="Z27" s="229"/>
    </row>
    <row r="28" spans="1:26" ht="29.4" customHeight="1" x14ac:dyDescent="0.3">
      <c r="A28" s="536"/>
      <c r="B28" s="539"/>
      <c r="C28" s="521"/>
      <c r="D28" s="524"/>
      <c r="E28" s="278">
        <v>3</v>
      </c>
      <c r="F28" s="258"/>
      <c r="G28" s="194"/>
      <c r="H28" s="194"/>
      <c r="I28" s="221" t="str">
        <f t="shared" si="0"/>
        <v xml:space="preserve">  </v>
      </c>
      <c r="J28" s="194"/>
      <c r="K28" s="232" t="str">
        <f>+IFERROR(VLOOKUP($J28,'10 FORMULAS'!$B$51:$C$53,2,0),"")</f>
        <v/>
      </c>
      <c r="L28" s="232" t="e">
        <f>+IF(J28="Preventivo","Probabilidad",IF(J28="Detectivo","Probabilidad",IF(#REF!="Correctivo","Impacto","")))</f>
        <v>#REF!</v>
      </c>
      <c r="M28" s="279"/>
      <c r="N28" s="232" t="str">
        <f>+IFERROR(VLOOKUP($M28,'10 FORMULAS'!$B$54:$C$55,2,0),"")</f>
        <v/>
      </c>
      <c r="O28" s="280"/>
      <c r="P28" s="280"/>
      <c r="Q28" s="280"/>
      <c r="R28" s="280"/>
      <c r="S28" s="232" t="str">
        <f t="shared" si="1"/>
        <v/>
      </c>
      <c r="T28" s="232" t="str">
        <f t="shared" si="2"/>
        <v/>
      </c>
      <c r="U28" s="232" t="str">
        <f t="shared" si="3"/>
        <v/>
      </c>
      <c r="V28" s="531"/>
      <c r="W28" s="38"/>
      <c r="X28" s="228"/>
      <c r="Y28" s="229"/>
      <c r="Z28" s="229"/>
    </row>
    <row r="29" spans="1:26" ht="29.4" customHeight="1" x14ac:dyDescent="0.3">
      <c r="A29" s="536"/>
      <c r="B29" s="539"/>
      <c r="C29" s="521"/>
      <c r="D29" s="524"/>
      <c r="E29" s="278">
        <v>4</v>
      </c>
      <c r="F29" s="258"/>
      <c r="G29" s="194"/>
      <c r="H29" s="194"/>
      <c r="I29" s="221" t="str">
        <f t="shared" si="0"/>
        <v xml:space="preserve">  </v>
      </c>
      <c r="J29" s="194"/>
      <c r="K29" s="232" t="str">
        <f>+IFERROR(VLOOKUP($J29,'10 FORMULAS'!$B$51:$C$53,2,0),"")</f>
        <v/>
      </c>
      <c r="L29" s="232" t="e">
        <f>+IF(J29="Preventivo","Probabilidad",IF(J29="Detectivo","Probabilidad",IF(#REF!="Correctivo","Impacto","")))</f>
        <v>#REF!</v>
      </c>
      <c r="M29" s="279"/>
      <c r="N29" s="232" t="str">
        <f>+IFERROR(VLOOKUP($M29,'10 FORMULAS'!$B$54:$C$55,2,0),"")</f>
        <v/>
      </c>
      <c r="O29" s="280"/>
      <c r="P29" s="280"/>
      <c r="Q29" s="280"/>
      <c r="R29" s="280"/>
      <c r="S29" s="232" t="str">
        <f t="shared" si="1"/>
        <v/>
      </c>
      <c r="T29" s="232" t="str">
        <f t="shared" si="2"/>
        <v/>
      </c>
      <c r="U29" s="232" t="str">
        <f t="shared" si="3"/>
        <v/>
      </c>
      <c r="V29" s="531"/>
      <c r="W29" s="38"/>
      <c r="X29" s="228"/>
      <c r="Y29" s="229"/>
      <c r="Z29" s="229"/>
    </row>
    <row r="30" spans="1:26" ht="29.4" customHeight="1" x14ac:dyDescent="0.3">
      <c r="A30" s="536"/>
      <c r="B30" s="539"/>
      <c r="C30" s="521"/>
      <c r="D30" s="524"/>
      <c r="E30" s="278">
        <v>5</v>
      </c>
      <c r="F30" s="258"/>
      <c r="G30" s="194"/>
      <c r="H30" s="194"/>
      <c r="I30" s="221" t="str">
        <f t="shared" si="0"/>
        <v xml:space="preserve">  </v>
      </c>
      <c r="J30" s="194"/>
      <c r="K30" s="232" t="str">
        <f>+IFERROR(VLOOKUP($J30,'10 FORMULAS'!$B$51:$C$53,2,0),"")</f>
        <v/>
      </c>
      <c r="L30" s="232" t="e">
        <f>+IF(J30="Preventivo","Probabilidad",IF(J30="Detectivo","Probabilidad",IF(#REF!="Correctivo","Impacto","")))</f>
        <v>#REF!</v>
      </c>
      <c r="M30" s="279"/>
      <c r="N30" s="232" t="str">
        <f>+IFERROR(VLOOKUP($M30,'10 FORMULAS'!$B$54:$C$55,2,0),"")</f>
        <v/>
      </c>
      <c r="O30" s="280"/>
      <c r="P30" s="280"/>
      <c r="Q30" s="280"/>
      <c r="R30" s="280"/>
      <c r="S30" s="232" t="str">
        <f t="shared" si="1"/>
        <v/>
      </c>
      <c r="T30" s="232" t="str">
        <f t="shared" si="2"/>
        <v/>
      </c>
      <c r="U30" s="232" t="str">
        <f t="shared" si="3"/>
        <v/>
      </c>
      <c r="V30" s="531"/>
      <c r="W30" s="38"/>
      <c r="X30" s="228"/>
      <c r="Y30" s="229"/>
      <c r="Z30" s="229"/>
    </row>
    <row r="31" spans="1:26" ht="29.4" customHeight="1" thickBot="1" x14ac:dyDescent="0.35">
      <c r="A31" s="537"/>
      <c r="B31" s="540"/>
      <c r="C31" s="522"/>
      <c r="D31" s="525"/>
      <c r="E31" s="281">
        <v>6</v>
      </c>
      <c r="F31" s="261"/>
      <c r="G31" s="195"/>
      <c r="H31" s="195"/>
      <c r="I31" s="350" t="str">
        <f t="shared" si="0"/>
        <v xml:space="preserve">  </v>
      </c>
      <c r="J31" s="195"/>
      <c r="K31" s="351" t="str">
        <f>+IFERROR(VLOOKUP($J31,'10 FORMULAS'!$B$51:$C$53,2,0),"")</f>
        <v/>
      </c>
      <c r="L31" s="351" t="e">
        <f>+IF(J31="Preventivo","Probabilidad",IF(J31="Detectivo","Probabilidad",IF(#REF!="Correctivo","Impacto","")))</f>
        <v>#REF!</v>
      </c>
      <c r="M31" s="352"/>
      <c r="N31" s="351" t="str">
        <f>+IFERROR(VLOOKUP($M31,'10 FORMULAS'!$B$54:$C$55,2,0),"")</f>
        <v/>
      </c>
      <c r="O31" s="353"/>
      <c r="P31" s="353"/>
      <c r="Q31" s="353"/>
      <c r="R31" s="353"/>
      <c r="S31" s="351" t="str">
        <f t="shared" si="1"/>
        <v/>
      </c>
      <c r="T31" s="351" t="str">
        <f t="shared" si="2"/>
        <v/>
      </c>
      <c r="U31" s="351" t="str">
        <f t="shared" si="3"/>
        <v/>
      </c>
      <c r="V31" s="532"/>
      <c r="W31" s="38"/>
    </row>
    <row r="32" spans="1:26" ht="29.4" customHeight="1" x14ac:dyDescent="0.3">
      <c r="A32" s="541" t="str">
        <f>'2 CONTEXTO E IDENTIFICACIÓN'!A13</f>
        <v>R5</v>
      </c>
      <c r="B32" s="542" t="str">
        <f>+'2 CONTEXTO E IDENTIFICACIÓN'!J13</f>
        <v xml:space="preserve"> por a causa de </v>
      </c>
      <c r="C32" s="529" t="str">
        <f>+'3 PROBABIL E IMPACTO INHERENTE'!E13</f>
        <v/>
      </c>
      <c r="D32" s="527" t="str">
        <f>+'3 PROBABIL E IMPACTO INHERENTE'!M13</f>
        <v/>
      </c>
      <c r="E32" s="282">
        <v>1</v>
      </c>
      <c r="F32" s="257"/>
      <c r="G32" s="254"/>
      <c r="H32" s="254"/>
      <c r="I32" s="339" t="str">
        <f t="shared" si="0"/>
        <v xml:space="preserve">  </v>
      </c>
      <c r="J32" s="254"/>
      <c r="K32" s="340" t="str">
        <f>+IFERROR(VLOOKUP($J32,'10 FORMULAS'!$B$51:$C$53,2,0),"")</f>
        <v/>
      </c>
      <c r="L32" s="340" t="e">
        <f>+IF(J32="Preventivo","Probabilidad",IF(J32="Detectivo","Probabilidad",IF(#REF!="Correctivo","Impacto","")))</f>
        <v>#REF!</v>
      </c>
      <c r="M32" s="341"/>
      <c r="N32" s="340" t="str">
        <f>+IFERROR(VLOOKUP($M32,'10 FORMULAS'!$B$54:$C$55,2,0),"")</f>
        <v/>
      </c>
      <c r="O32" s="342"/>
      <c r="P32" s="342"/>
      <c r="Q32" s="342"/>
      <c r="R32" s="342"/>
      <c r="S32" s="340" t="str">
        <f t="shared" si="1"/>
        <v/>
      </c>
      <c r="T32" s="340" t="str">
        <f t="shared" si="2"/>
        <v/>
      </c>
      <c r="U32" s="340" t="str">
        <f>+IFERROR(C32-T32,"")</f>
        <v/>
      </c>
      <c r="V32" s="517"/>
      <c r="W32" s="38"/>
      <c r="X32" s="228"/>
      <c r="Y32" s="229"/>
      <c r="Z32" s="229"/>
    </row>
    <row r="33" spans="1:26" ht="29.4" customHeight="1" x14ac:dyDescent="0.3">
      <c r="A33" s="541"/>
      <c r="B33" s="542"/>
      <c r="C33" s="529"/>
      <c r="D33" s="527"/>
      <c r="E33" s="278">
        <v>2</v>
      </c>
      <c r="F33" s="257"/>
      <c r="G33" s="254"/>
      <c r="H33" s="254"/>
      <c r="I33" s="221" t="str">
        <f t="shared" si="0"/>
        <v xml:space="preserve">  </v>
      </c>
      <c r="J33" s="194"/>
      <c r="K33" s="232" t="str">
        <f>+IFERROR(VLOOKUP($J33,'10 FORMULAS'!$B$51:$C$53,2,0),"")</f>
        <v/>
      </c>
      <c r="L33" s="232" t="e">
        <f>+IF(J33="Preventivo","Probabilidad",IF(J33="Detectivo","Probabilidad",IF(#REF!="Correctivo","Impacto","")))</f>
        <v>#REF!</v>
      </c>
      <c r="M33" s="279"/>
      <c r="N33" s="232" t="str">
        <f>+IFERROR(VLOOKUP($M33,'10 FORMULAS'!$B$54:$C$55,2,0),"")</f>
        <v/>
      </c>
      <c r="O33" s="280"/>
      <c r="P33" s="280"/>
      <c r="Q33" s="280"/>
      <c r="R33" s="280"/>
      <c r="S33" s="232" t="str">
        <f t="shared" si="1"/>
        <v/>
      </c>
      <c r="T33" s="232" t="str">
        <f t="shared" si="2"/>
        <v/>
      </c>
      <c r="U33" s="232" t="str">
        <f t="shared" si="3"/>
        <v/>
      </c>
      <c r="V33" s="517"/>
      <c r="W33" s="38"/>
      <c r="X33" s="228"/>
      <c r="Y33" s="229"/>
      <c r="Z33" s="229"/>
    </row>
    <row r="34" spans="1:26" ht="29.4" customHeight="1" x14ac:dyDescent="0.3">
      <c r="A34" s="541"/>
      <c r="B34" s="542"/>
      <c r="C34" s="529"/>
      <c r="D34" s="527"/>
      <c r="E34" s="278">
        <v>3</v>
      </c>
      <c r="F34" s="257"/>
      <c r="G34" s="254"/>
      <c r="H34" s="254"/>
      <c r="I34" s="221" t="str">
        <f t="shared" si="0"/>
        <v xml:space="preserve">  </v>
      </c>
      <c r="J34" s="194"/>
      <c r="K34" s="232" t="str">
        <f>+IFERROR(VLOOKUP($J34,'10 FORMULAS'!$B$51:$C$53,2,0),"")</f>
        <v/>
      </c>
      <c r="L34" s="232" t="e">
        <f>+IF(J34="Preventivo","Probabilidad",IF(J34="Detectivo","Probabilidad",IF(#REF!="Correctivo","Impacto","")))</f>
        <v>#REF!</v>
      </c>
      <c r="M34" s="279"/>
      <c r="N34" s="232" t="str">
        <f>+IFERROR(VLOOKUP($M34,'10 FORMULAS'!$B$54:$C$55,2,0),"")</f>
        <v/>
      </c>
      <c r="O34" s="280"/>
      <c r="P34" s="280"/>
      <c r="Q34" s="280"/>
      <c r="R34" s="280"/>
      <c r="S34" s="232" t="str">
        <f t="shared" si="1"/>
        <v/>
      </c>
      <c r="T34" s="232" t="str">
        <f t="shared" si="2"/>
        <v/>
      </c>
      <c r="U34" s="232" t="str">
        <f t="shared" si="3"/>
        <v/>
      </c>
      <c r="V34" s="517"/>
      <c r="W34" s="38"/>
      <c r="X34" s="228"/>
      <c r="Y34" s="229"/>
      <c r="Z34" s="229"/>
    </row>
    <row r="35" spans="1:26" ht="29.4" customHeight="1" x14ac:dyDescent="0.3">
      <c r="A35" s="536"/>
      <c r="B35" s="539"/>
      <c r="C35" s="521"/>
      <c r="D35" s="524"/>
      <c r="E35" s="278">
        <v>4</v>
      </c>
      <c r="F35" s="258"/>
      <c r="G35" s="194"/>
      <c r="H35" s="194"/>
      <c r="I35" s="221" t="str">
        <f t="shared" si="0"/>
        <v xml:space="preserve">  </v>
      </c>
      <c r="J35" s="194"/>
      <c r="K35" s="232" t="str">
        <f>+IFERROR(VLOOKUP($J35,'10 FORMULAS'!$B$51:$C$53,2,0),"")</f>
        <v/>
      </c>
      <c r="L35" s="232" t="e">
        <f>+IF(J35="Preventivo","Probabilidad",IF(J35="Detectivo","Probabilidad",IF(#REF!="Correctivo","Impacto","")))</f>
        <v>#REF!</v>
      </c>
      <c r="M35" s="279"/>
      <c r="N35" s="232" t="str">
        <f>+IFERROR(VLOOKUP($M35,'10 FORMULAS'!$B$54:$C$55,2,0),"")</f>
        <v/>
      </c>
      <c r="O35" s="280"/>
      <c r="P35" s="280"/>
      <c r="Q35" s="280"/>
      <c r="R35" s="280"/>
      <c r="S35" s="232" t="str">
        <f t="shared" si="1"/>
        <v/>
      </c>
      <c r="T35" s="232" t="str">
        <f t="shared" si="2"/>
        <v/>
      </c>
      <c r="U35" s="232" t="str">
        <f t="shared" si="3"/>
        <v/>
      </c>
      <c r="V35" s="518"/>
      <c r="W35" s="38"/>
      <c r="X35" s="228"/>
      <c r="Y35" s="229"/>
      <c r="Z35" s="229"/>
    </row>
    <row r="36" spans="1:26" ht="29.4" customHeight="1" x14ac:dyDescent="0.3">
      <c r="A36" s="536"/>
      <c r="B36" s="539"/>
      <c r="C36" s="521"/>
      <c r="D36" s="524"/>
      <c r="E36" s="278">
        <v>5</v>
      </c>
      <c r="F36" s="258"/>
      <c r="G36" s="194"/>
      <c r="H36" s="194"/>
      <c r="I36" s="221" t="str">
        <f t="shared" si="0"/>
        <v xml:space="preserve">  </v>
      </c>
      <c r="J36" s="194"/>
      <c r="K36" s="232" t="str">
        <f>+IFERROR(VLOOKUP($J36,'10 FORMULAS'!$B$51:$C$53,2,0),"")</f>
        <v/>
      </c>
      <c r="L36" s="232" t="e">
        <f>+IF(J36="Preventivo","Probabilidad",IF(J36="Detectivo","Probabilidad",IF(#REF!="Correctivo","Impacto","")))</f>
        <v>#REF!</v>
      </c>
      <c r="M36" s="279"/>
      <c r="N36" s="232" t="str">
        <f>+IFERROR(VLOOKUP($M36,'10 FORMULAS'!$B$54:$C$55,2,0),"")</f>
        <v/>
      </c>
      <c r="O36" s="280"/>
      <c r="P36" s="280"/>
      <c r="Q36" s="280"/>
      <c r="R36" s="280"/>
      <c r="S36" s="232" t="str">
        <f t="shared" si="1"/>
        <v/>
      </c>
      <c r="T36" s="232" t="str">
        <f t="shared" si="2"/>
        <v/>
      </c>
      <c r="U36" s="232" t="str">
        <f t="shared" si="3"/>
        <v/>
      </c>
      <c r="V36" s="518"/>
      <c r="W36" s="38"/>
      <c r="X36" s="228"/>
      <c r="Y36" s="229"/>
      <c r="Z36" s="229"/>
    </row>
    <row r="37" spans="1:26" ht="29.4" customHeight="1" thickBot="1" x14ac:dyDescent="0.35">
      <c r="A37" s="537"/>
      <c r="B37" s="540"/>
      <c r="C37" s="522"/>
      <c r="D37" s="525"/>
      <c r="E37" s="278">
        <v>6</v>
      </c>
      <c r="F37" s="261"/>
      <c r="G37" s="195"/>
      <c r="H37" s="195"/>
      <c r="I37" s="221" t="str">
        <f t="shared" si="0"/>
        <v xml:space="preserve">  </v>
      </c>
      <c r="J37" s="194"/>
      <c r="K37" s="232" t="str">
        <f>+IFERROR(VLOOKUP($J37,'10 FORMULAS'!$B$51:$C$53,2,0),"")</f>
        <v/>
      </c>
      <c r="L37" s="232" t="e">
        <f>+IF(J37="Preventivo","Probabilidad",IF(J37="Detectivo","Probabilidad",IF(#REF!="Correctivo","Impacto","")))</f>
        <v>#REF!</v>
      </c>
      <c r="M37" s="279"/>
      <c r="N37" s="232" t="str">
        <f>+IFERROR(VLOOKUP($M37,'10 FORMULAS'!$B$54:$C$55,2,0),"")</f>
        <v/>
      </c>
      <c r="O37" s="280"/>
      <c r="P37" s="280"/>
      <c r="Q37" s="280"/>
      <c r="R37" s="280"/>
      <c r="S37" s="232" t="str">
        <f t="shared" si="1"/>
        <v/>
      </c>
      <c r="T37" s="232" t="str">
        <f t="shared" si="2"/>
        <v/>
      </c>
      <c r="U37" s="232" t="str">
        <f t="shared" si="3"/>
        <v/>
      </c>
      <c r="V37" s="519"/>
      <c r="W37" s="38"/>
    </row>
    <row r="38" spans="1:26" ht="29.4" customHeight="1" x14ac:dyDescent="0.3">
      <c r="A38" s="535" t="str">
        <f>'2 CONTEXTO E IDENTIFICACIÓN'!A14</f>
        <v>R6</v>
      </c>
      <c r="B38" s="538" t="str">
        <f>+'2 CONTEXTO E IDENTIFICACIÓN'!J14</f>
        <v xml:space="preserve"> por a causa de </v>
      </c>
      <c r="C38" s="520" t="str">
        <f>+'3 PROBABIL E IMPACTO INHERENTE'!E14</f>
        <v/>
      </c>
      <c r="D38" s="523" t="str">
        <f>+'3 PROBABIL E IMPACTO INHERENTE'!M14</f>
        <v/>
      </c>
      <c r="E38" s="278">
        <v>1</v>
      </c>
      <c r="F38" s="259"/>
      <c r="G38" s="52"/>
      <c r="H38" s="52"/>
      <c r="I38" s="221" t="str">
        <f t="shared" si="0"/>
        <v xml:space="preserve">  </v>
      </c>
      <c r="J38" s="194"/>
      <c r="K38" s="232" t="str">
        <f>+IFERROR(VLOOKUP($J38,'10 FORMULAS'!$B$51:$C$53,2,0),"")</f>
        <v/>
      </c>
      <c r="L38" s="232" t="e">
        <f>+IF(J38="Preventivo","Probabilidad",IF(J38="Detectivo","Probabilidad",IF(#REF!="Correctivo","Impacto","")))</f>
        <v>#REF!</v>
      </c>
      <c r="M38" s="279"/>
      <c r="N38" s="232" t="str">
        <f>+IFERROR(VLOOKUP($M38,'10 FORMULAS'!$B$54:$C$55,2,0),"")</f>
        <v/>
      </c>
      <c r="O38" s="280"/>
      <c r="P38" s="280"/>
      <c r="Q38" s="280"/>
      <c r="R38" s="280"/>
      <c r="S38" s="232" t="str">
        <f t="shared" si="1"/>
        <v/>
      </c>
      <c r="T38" s="232" t="str">
        <f t="shared" si="2"/>
        <v/>
      </c>
      <c r="U38" s="232" t="str">
        <f t="shared" si="3"/>
        <v/>
      </c>
      <c r="V38" s="516"/>
      <c r="W38" s="38"/>
      <c r="X38" s="228"/>
      <c r="Y38" s="229"/>
      <c r="Z38" s="229"/>
    </row>
    <row r="39" spans="1:26" ht="29.4" customHeight="1" x14ac:dyDescent="0.3">
      <c r="A39" s="541"/>
      <c r="B39" s="542"/>
      <c r="C39" s="529"/>
      <c r="D39" s="527"/>
      <c r="E39" s="278">
        <v>2</v>
      </c>
      <c r="F39" s="257"/>
      <c r="G39" s="254"/>
      <c r="H39" s="254"/>
      <c r="I39" s="221" t="str">
        <f t="shared" si="0"/>
        <v xml:space="preserve">  </v>
      </c>
      <c r="J39" s="194"/>
      <c r="K39" s="232" t="str">
        <f>+IFERROR(VLOOKUP($J39,'10 FORMULAS'!$B$51:$C$53,2,0),"")</f>
        <v/>
      </c>
      <c r="L39" s="232" t="e">
        <f>+IF(J39="Preventivo","Probabilidad",IF(J39="Detectivo","Probabilidad",IF(#REF!="Correctivo","Impacto","")))</f>
        <v>#REF!</v>
      </c>
      <c r="M39" s="279"/>
      <c r="N39" s="232" t="str">
        <f>+IFERROR(VLOOKUP($M39,'10 FORMULAS'!$B$54:$C$55,2,0),"")</f>
        <v/>
      </c>
      <c r="O39" s="280"/>
      <c r="P39" s="280"/>
      <c r="Q39" s="280"/>
      <c r="R39" s="280"/>
      <c r="S39" s="232" t="str">
        <f t="shared" si="1"/>
        <v/>
      </c>
      <c r="T39" s="232" t="str">
        <f t="shared" si="2"/>
        <v/>
      </c>
      <c r="U39" s="232" t="str">
        <f t="shared" si="3"/>
        <v/>
      </c>
      <c r="V39" s="517"/>
      <c r="W39" s="38"/>
      <c r="X39" s="228"/>
      <c r="Y39" s="229"/>
      <c r="Z39" s="229"/>
    </row>
    <row r="40" spans="1:26" ht="29.4" customHeight="1" x14ac:dyDescent="0.3">
      <c r="A40" s="541"/>
      <c r="B40" s="542"/>
      <c r="C40" s="529"/>
      <c r="D40" s="527"/>
      <c r="E40" s="278">
        <v>3</v>
      </c>
      <c r="F40" s="257"/>
      <c r="G40" s="254"/>
      <c r="H40" s="254"/>
      <c r="I40" s="221" t="str">
        <f t="shared" si="0"/>
        <v xml:space="preserve">  </v>
      </c>
      <c r="J40" s="194"/>
      <c r="K40" s="232" t="str">
        <f>+IFERROR(VLOOKUP($J40,'10 FORMULAS'!$B$51:$C$53,2,0),"")</f>
        <v/>
      </c>
      <c r="L40" s="232" t="e">
        <f>+IF(J40="Preventivo","Probabilidad",IF(J40="Detectivo","Probabilidad",IF(#REF!="Correctivo","Impacto","")))</f>
        <v>#REF!</v>
      </c>
      <c r="M40" s="279"/>
      <c r="N40" s="232" t="str">
        <f>+IFERROR(VLOOKUP($M40,'10 FORMULAS'!$B$54:$C$55,2,0),"")</f>
        <v/>
      </c>
      <c r="O40" s="280"/>
      <c r="P40" s="280"/>
      <c r="Q40" s="280"/>
      <c r="R40" s="280"/>
      <c r="S40" s="232" t="str">
        <f t="shared" ref="S40:S71" si="4">+IFERROR($K40+$N40,"")</f>
        <v/>
      </c>
      <c r="T40" s="232" t="str">
        <f t="shared" si="2"/>
        <v/>
      </c>
      <c r="U40" s="232" t="str">
        <f t="shared" si="3"/>
        <v/>
      </c>
      <c r="V40" s="517"/>
      <c r="W40" s="38"/>
      <c r="X40" s="228"/>
      <c r="Y40" s="229"/>
      <c r="Z40" s="229"/>
    </row>
    <row r="41" spans="1:26" ht="29.4" customHeight="1" x14ac:dyDescent="0.3">
      <c r="A41" s="536"/>
      <c r="B41" s="539"/>
      <c r="C41" s="521"/>
      <c r="D41" s="524"/>
      <c r="E41" s="278">
        <v>4</v>
      </c>
      <c r="F41" s="258"/>
      <c r="G41" s="194"/>
      <c r="H41" s="194"/>
      <c r="I41" s="221" t="str">
        <f t="shared" si="0"/>
        <v xml:space="preserve">  </v>
      </c>
      <c r="J41" s="194"/>
      <c r="K41" s="232" t="str">
        <f>+IFERROR(VLOOKUP($J41,'10 FORMULAS'!$B$51:$C$53,2,0),"")</f>
        <v/>
      </c>
      <c r="L41" s="232" t="e">
        <f>+IF(J41="Preventivo","Probabilidad",IF(J41="Detectivo","Probabilidad",IF(#REF!="Correctivo","Impacto","")))</f>
        <v>#REF!</v>
      </c>
      <c r="M41" s="279"/>
      <c r="N41" s="232" t="str">
        <f>+IFERROR(VLOOKUP($M41,'10 FORMULAS'!$B$54:$C$55,2,0),"")</f>
        <v/>
      </c>
      <c r="O41" s="280"/>
      <c r="P41" s="280"/>
      <c r="Q41" s="280"/>
      <c r="R41" s="280"/>
      <c r="S41" s="232" t="str">
        <f t="shared" si="4"/>
        <v/>
      </c>
      <c r="T41" s="232" t="str">
        <f t="shared" si="2"/>
        <v/>
      </c>
      <c r="U41" s="232" t="str">
        <f t="shared" si="3"/>
        <v/>
      </c>
      <c r="V41" s="518"/>
      <c r="W41" s="38"/>
      <c r="X41" s="228"/>
      <c r="Y41" s="229"/>
      <c r="Z41" s="229"/>
    </row>
    <row r="42" spans="1:26" ht="29.4" customHeight="1" x14ac:dyDescent="0.3">
      <c r="A42" s="536"/>
      <c r="B42" s="539"/>
      <c r="C42" s="521"/>
      <c r="D42" s="524"/>
      <c r="E42" s="278">
        <v>5</v>
      </c>
      <c r="F42" s="258"/>
      <c r="G42" s="194"/>
      <c r="H42" s="194"/>
      <c r="I42" s="221" t="str">
        <f t="shared" si="0"/>
        <v xml:space="preserve">  </v>
      </c>
      <c r="J42" s="194"/>
      <c r="K42" s="232" t="str">
        <f>+IFERROR(VLOOKUP($J42,'10 FORMULAS'!$B$51:$C$53,2,0),"")</f>
        <v/>
      </c>
      <c r="L42" s="232" t="e">
        <f>+IF(J42="Preventivo","Probabilidad",IF(J42="Detectivo","Probabilidad",IF(#REF!="Correctivo","Impacto","")))</f>
        <v>#REF!</v>
      </c>
      <c r="M42" s="279"/>
      <c r="N42" s="232" t="str">
        <f>+IFERROR(VLOOKUP($M42,'10 FORMULAS'!$B$54:$C$55,2,0),"")</f>
        <v/>
      </c>
      <c r="O42" s="280"/>
      <c r="P42" s="280"/>
      <c r="Q42" s="280"/>
      <c r="R42" s="280"/>
      <c r="S42" s="232" t="str">
        <f t="shared" si="4"/>
        <v/>
      </c>
      <c r="T42" s="232" t="str">
        <f t="shared" si="2"/>
        <v/>
      </c>
      <c r="U42" s="232" t="str">
        <f t="shared" si="3"/>
        <v/>
      </c>
      <c r="V42" s="518"/>
      <c r="W42" s="38"/>
      <c r="X42" s="228"/>
      <c r="Y42" s="229"/>
      <c r="Z42" s="229"/>
    </row>
    <row r="43" spans="1:26" ht="29.4" customHeight="1" thickBot="1" x14ac:dyDescent="0.35">
      <c r="A43" s="537"/>
      <c r="B43" s="540"/>
      <c r="C43" s="522"/>
      <c r="D43" s="525"/>
      <c r="E43" s="281">
        <v>6</v>
      </c>
      <c r="F43" s="261"/>
      <c r="G43" s="195"/>
      <c r="H43" s="195"/>
      <c r="I43" s="221" t="str">
        <f t="shared" si="0"/>
        <v xml:space="preserve">  </v>
      </c>
      <c r="J43" s="194"/>
      <c r="K43" s="232" t="str">
        <f>+IFERROR(VLOOKUP($J43,'10 FORMULAS'!$B$51:$C$53,2,0),"")</f>
        <v/>
      </c>
      <c r="L43" s="232" t="e">
        <f>+IF(J43="Preventivo","Probabilidad",IF(J43="Detectivo","Probabilidad",IF(#REF!="Correctivo","Impacto","")))</f>
        <v>#REF!</v>
      </c>
      <c r="M43" s="279"/>
      <c r="N43" s="232" t="str">
        <f>+IFERROR(VLOOKUP($M43,'10 FORMULAS'!$B$54:$C$55,2,0),"")</f>
        <v/>
      </c>
      <c r="O43" s="280"/>
      <c r="P43" s="280"/>
      <c r="Q43" s="280"/>
      <c r="R43" s="280"/>
      <c r="S43" s="232" t="str">
        <f t="shared" si="4"/>
        <v/>
      </c>
      <c r="T43" s="232" t="str">
        <f t="shared" si="2"/>
        <v/>
      </c>
      <c r="U43" s="232" t="str">
        <f t="shared" si="3"/>
        <v/>
      </c>
      <c r="V43" s="519"/>
      <c r="W43" s="38"/>
    </row>
    <row r="44" spans="1:26" ht="29.4" customHeight="1" x14ac:dyDescent="0.3">
      <c r="A44" s="535" t="str">
        <f>'2 CONTEXTO E IDENTIFICACIÓN'!A15</f>
        <v>R7</v>
      </c>
      <c r="B44" s="538" t="str">
        <f>+'2 CONTEXTO E IDENTIFICACIÓN'!J15</f>
        <v xml:space="preserve"> por a causa de </v>
      </c>
      <c r="C44" s="520" t="str">
        <f>+'3 PROBABIL E IMPACTO INHERENTE'!E15</f>
        <v/>
      </c>
      <c r="D44" s="523" t="str">
        <f>+'3 PROBABIL E IMPACTO INHERENTE'!M15</f>
        <v/>
      </c>
      <c r="E44" s="282">
        <v>1</v>
      </c>
      <c r="F44" s="259"/>
      <c r="G44" s="52"/>
      <c r="H44" s="52"/>
      <c r="I44" s="221" t="str">
        <f t="shared" si="0"/>
        <v xml:space="preserve">  </v>
      </c>
      <c r="J44" s="194"/>
      <c r="K44" s="232" t="str">
        <f>+IFERROR(VLOOKUP($J44,'10 FORMULAS'!$B$51:$C$53,2,0),"")</f>
        <v/>
      </c>
      <c r="L44" s="232" t="e">
        <f>+IF(J44="Preventivo","Probabilidad",IF(J44="Detectivo","Probabilidad",IF(#REF!="Correctivo","Impacto","")))</f>
        <v>#REF!</v>
      </c>
      <c r="M44" s="279"/>
      <c r="N44" s="232" t="str">
        <f>+IFERROR(VLOOKUP($M44,'10 FORMULAS'!$B$54:$C$55,2,0),"")</f>
        <v/>
      </c>
      <c r="O44" s="280"/>
      <c r="P44" s="280"/>
      <c r="Q44" s="280"/>
      <c r="R44" s="280"/>
      <c r="S44" s="232" t="str">
        <f t="shared" si="4"/>
        <v/>
      </c>
      <c r="T44" s="232" t="str">
        <f t="shared" si="2"/>
        <v/>
      </c>
      <c r="U44" s="232" t="str">
        <f t="shared" si="3"/>
        <v/>
      </c>
      <c r="V44" s="516"/>
      <c r="W44" s="38"/>
      <c r="X44" s="228"/>
      <c r="Y44" s="229"/>
      <c r="Z44" s="229"/>
    </row>
    <row r="45" spans="1:26" ht="29.4" customHeight="1" x14ac:dyDescent="0.3">
      <c r="A45" s="536"/>
      <c r="B45" s="539"/>
      <c r="C45" s="521"/>
      <c r="D45" s="524"/>
      <c r="E45" s="278">
        <v>2</v>
      </c>
      <c r="F45" s="258"/>
      <c r="G45" s="194"/>
      <c r="H45" s="194"/>
      <c r="I45" s="221" t="str">
        <f t="shared" si="0"/>
        <v xml:space="preserve">  </v>
      </c>
      <c r="J45" s="194"/>
      <c r="K45" s="232" t="str">
        <f>+IFERROR(VLOOKUP($J45,'10 FORMULAS'!$B$51:$C$53,2,0),"")</f>
        <v/>
      </c>
      <c r="L45" s="232" t="e">
        <f>+IF(J45="Preventivo","Probabilidad",IF(J45="Detectivo","Probabilidad",IF(#REF!="Correctivo","Impacto","")))</f>
        <v>#REF!</v>
      </c>
      <c r="M45" s="279"/>
      <c r="N45" s="232" t="str">
        <f>+IFERROR(VLOOKUP($M45,'10 FORMULAS'!$B$54:$C$55,2,0),"")</f>
        <v/>
      </c>
      <c r="O45" s="280"/>
      <c r="P45" s="280"/>
      <c r="Q45" s="280"/>
      <c r="R45" s="280"/>
      <c r="S45" s="232" t="str">
        <f t="shared" si="4"/>
        <v/>
      </c>
      <c r="T45" s="232" t="str">
        <f t="shared" si="2"/>
        <v/>
      </c>
      <c r="U45" s="232" t="str">
        <f t="shared" si="3"/>
        <v/>
      </c>
      <c r="V45" s="518"/>
      <c r="W45" s="38"/>
      <c r="X45" s="228"/>
      <c r="Y45" s="229"/>
      <c r="Z45" s="229"/>
    </row>
    <row r="46" spans="1:26" ht="29.4" customHeight="1" x14ac:dyDescent="0.3">
      <c r="A46" s="536"/>
      <c r="B46" s="539"/>
      <c r="C46" s="521"/>
      <c r="D46" s="524"/>
      <c r="E46" s="278">
        <v>3</v>
      </c>
      <c r="F46" s="258"/>
      <c r="G46" s="194"/>
      <c r="H46" s="194"/>
      <c r="I46" s="221" t="str">
        <f t="shared" si="0"/>
        <v xml:space="preserve">  </v>
      </c>
      <c r="J46" s="194"/>
      <c r="K46" s="232" t="str">
        <f>+IFERROR(VLOOKUP($J46,'10 FORMULAS'!$B$51:$C$53,2,0),"")</f>
        <v/>
      </c>
      <c r="L46" s="232" t="e">
        <f>+IF(J46="Preventivo","Probabilidad",IF(J46="Detectivo","Probabilidad",IF(#REF!="Correctivo","Impacto","")))</f>
        <v>#REF!</v>
      </c>
      <c r="M46" s="279"/>
      <c r="N46" s="232" t="str">
        <f>+IFERROR(VLOOKUP($M46,'10 FORMULAS'!$B$54:$C$55,2,0),"")</f>
        <v/>
      </c>
      <c r="O46" s="280"/>
      <c r="P46" s="280"/>
      <c r="Q46" s="280"/>
      <c r="R46" s="280"/>
      <c r="S46" s="232" t="str">
        <f t="shared" si="4"/>
        <v/>
      </c>
      <c r="T46" s="232" t="str">
        <f t="shared" si="2"/>
        <v/>
      </c>
      <c r="U46" s="232" t="str">
        <f t="shared" si="3"/>
        <v/>
      </c>
      <c r="V46" s="518"/>
      <c r="W46" s="38"/>
      <c r="X46" s="228"/>
      <c r="Y46" s="229"/>
      <c r="Z46" s="229"/>
    </row>
    <row r="47" spans="1:26" ht="29.4" customHeight="1" x14ac:dyDescent="0.3">
      <c r="A47" s="536"/>
      <c r="B47" s="539"/>
      <c r="C47" s="521"/>
      <c r="D47" s="524"/>
      <c r="E47" s="278">
        <v>4</v>
      </c>
      <c r="F47" s="258"/>
      <c r="G47" s="194"/>
      <c r="H47" s="194"/>
      <c r="I47" s="221" t="str">
        <f t="shared" si="0"/>
        <v xml:space="preserve">  </v>
      </c>
      <c r="J47" s="194"/>
      <c r="K47" s="232" t="str">
        <f>+IFERROR(VLOOKUP($J47,'10 FORMULAS'!$B$51:$C$53,2,0),"")</f>
        <v/>
      </c>
      <c r="L47" s="232" t="e">
        <f>+IF(J47="Preventivo","Probabilidad",IF(J47="Detectivo","Probabilidad",IF(#REF!="Correctivo","Impacto","")))</f>
        <v>#REF!</v>
      </c>
      <c r="M47" s="279"/>
      <c r="N47" s="232" t="str">
        <f>+IFERROR(VLOOKUP($M47,'10 FORMULAS'!$B$54:$C$55,2,0),"")</f>
        <v/>
      </c>
      <c r="O47" s="280"/>
      <c r="P47" s="280"/>
      <c r="Q47" s="280"/>
      <c r="R47" s="280"/>
      <c r="S47" s="232" t="str">
        <f t="shared" si="4"/>
        <v/>
      </c>
      <c r="T47" s="232" t="str">
        <f t="shared" si="2"/>
        <v/>
      </c>
      <c r="U47" s="232" t="str">
        <f t="shared" si="3"/>
        <v/>
      </c>
      <c r="V47" s="518"/>
      <c r="W47" s="38"/>
      <c r="X47" s="228"/>
      <c r="Y47" s="229"/>
      <c r="Z47" s="229"/>
    </row>
    <row r="48" spans="1:26" ht="29.4" customHeight="1" x14ac:dyDescent="0.3">
      <c r="A48" s="536"/>
      <c r="B48" s="539"/>
      <c r="C48" s="521"/>
      <c r="D48" s="524"/>
      <c r="E48" s="278">
        <v>5</v>
      </c>
      <c r="F48" s="258"/>
      <c r="G48" s="194"/>
      <c r="H48" s="194"/>
      <c r="I48" s="221" t="str">
        <f t="shared" si="0"/>
        <v xml:space="preserve">  </v>
      </c>
      <c r="J48" s="194"/>
      <c r="K48" s="232" t="str">
        <f>+IFERROR(VLOOKUP($J48,'10 FORMULAS'!$B$51:$C$53,2,0),"")</f>
        <v/>
      </c>
      <c r="L48" s="232" t="e">
        <f>+IF(J48="Preventivo","Probabilidad",IF(J48="Detectivo","Probabilidad",IF(#REF!="Correctivo","Impacto","")))</f>
        <v>#REF!</v>
      </c>
      <c r="M48" s="279"/>
      <c r="N48" s="232" t="str">
        <f>+IFERROR(VLOOKUP($M48,'10 FORMULAS'!$B$54:$C$55,2,0),"")</f>
        <v/>
      </c>
      <c r="O48" s="280"/>
      <c r="P48" s="280"/>
      <c r="Q48" s="280"/>
      <c r="R48" s="280"/>
      <c r="S48" s="232" t="str">
        <f t="shared" si="4"/>
        <v/>
      </c>
      <c r="T48" s="232" t="str">
        <f t="shared" si="2"/>
        <v/>
      </c>
      <c r="U48" s="232" t="str">
        <f t="shared" si="3"/>
        <v/>
      </c>
      <c r="V48" s="518"/>
      <c r="W48" s="38"/>
      <c r="X48" s="228"/>
      <c r="Y48" s="229"/>
      <c r="Z48" s="229"/>
    </row>
    <row r="49" spans="1:26" ht="29.4" customHeight="1" thickBot="1" x14ac:dyDescent="0.35">
      <c r="A49" s="537"/>
      <c r="B49" s="540"/>
      <c r="C49" s="522"/>
      <c r="D49" s="525"/>
      <c r="E49" s="281">
        <v>6</v>
      </c>
      <c r="F49" s="261"/>
      <c r="G49" s="195"/>
      <c r="H49" s="195"/>
      <c r="I49" s="221" t="str">
        <f t="shared" si="0"/>
        <v xml:space="preserve">  </v>
      </c>
      <c r="J49" s="194"/>
      <c r="K49" s="232" t="str">
        <f>+IFERROR(VLOOKUP($J49,'10 FORMULAS'!$B$51:$C$53,2,0),"")</f>
        <v/>
      </c>
      <c r="L49" s="232" t="e">
        <f>+IF(J49="Preventivo","Probabilidad",IF(J49="Detectivo","Probabilidad",IF(#REF!="Correctivo","Impacto","")))</f>
        <v>#REF!</v>
      </c>
      <c r="M49" s="279"/>
      <c r="N49" s="232" t="str">
        <f>+IFERROR(VLOOKUP($M49,'10 FORMULAS'!$B$54:$C$55,2,0),"")</f>
        <v/>
      </c>
      <c r="O49" s="280"/>
      <c r="P49" s="280"/>
      <c r="Q49" s="280"/>
      <c r="R49" s="280"/>
      <c r="S49" s="232" t="str">
        <f t="shared" si="4"/>
        <v/>
      </c>
      <c r="T49" s="232" t="str">
        <f t="shared" si="2"/>
        <v/>
      </c>
      <c r="U49" s="232" t="str">
        <f t="shared" si="3"/>
        <v/>
      </c>
      <c r="V49" s="519"/>
      <c r="W49" s="38"/>
    </row>
    <row r="50" spans="1:26" ht="29.4" customHeight="1" x14ac:dyDescent="0.3">
      <c r="A50" s="535" t="str">
        <f>'2 CONTEXTO E IDENTIFICACIÓN'!A16</f>
        <v>R8</v>
      </c>
      <c r="B50" s="538" t="str">
        <f>+'2 CONTEXTO E IDENTIFICACIÓN'!J16</f>
        <v xml:space="preserve"> por a causa de </v>
      </c>
      <c r="C50" s="520" t="str">
        <f>+'3 PROBABIL E IMPACTO INHERENTE'!E16</f>
        <v/>
      </c>
      <c r="D50" s="523" t="str">
        <f>+'3 PROBABIL E IMPACTO INHERENTE'!M16</f>
        <v/>
      </c>
      <c r="E50" s="282">
        <v>1</v>
      </c>
      <c r="F50" s="259"/>
      <c r="G50" s="52"/>
      <c r="H50" s="52"/>
      <c r="I50" s="221" t="str">
        <f t="shared" si="0"/>
        <v xml:space="preserve">  </v>
      </c>
      <c r="J50" s="194"/>
      <c r="K50" s="232" t="str">
        <f>+IFERROR(VLOOKUP($J50,'10 FORMULAS'!$B$51:$C$53,2,0),"")</f>
        <v/>
      </c>
      <c r="L50" s="232" t="e">
        <f>+IF(J50="Preventivo","Probabilidad",IF(J50="Detectivo","Probabilidad",IF(#REF!="Correctivo","Impacto","")))</f>
        <v>#REF!</v>
      </c>
      <c r="M50" s="279"/>
      <c r="N50" s="232" t="str">
        <f>+IFERROR(VLOOKUP($M50,'10 FORMULAS'!$B$54:$C$55,2,0),"")</f>
        <v/>
      </c>
      <c r="O50" s="280"/>
      <c r="P50" s="280"/>
      <c r="Q50" s="280"/>
      <c r="R50" s="280"/>
      <c r="S50" s="232" t="str">
        <f t="shared" si="4"/>
        <v/>
      </c>
      <c r="T50" s="232" t="str">
        <f t="shared" si="2"/>
        <v/>
      </c>
      <c r="U50" s="232" t="str">
        <f t="shared" si="3"/>
        <v/>
      </c>
      <c r="V50" s="516"/>
      <c r="W50" s="38"/>
      <c r="X50" s="228"/>
      <c r="Y50" s="229"/>
      <c r="Z50" s="229"/>
    </row>
    <row r="51" spans="1:26" ht="29.4" customHeight="1" x14ac:dyDescent="0.3">
      <c r="A51" s="536"/>
      <c r="B51" s="539"/>
      <c r="C51" s="521"/>
      <c r="D51" s="524"/>
      <c r="E51" s="278">
        <v>2</v>
      </c>
      <c r="F51" s="258"/>
      <c r="G51" s="194"/>
      <c r="H51" s="194"/>
      <c r="I51" s="221" t="str">
        <f t="shared" si="0"/>
        <v xml:space="preserve">  </v>
      </c>
      <c r="J51" s="194"/>
      <c r="K51" s="232" t="str">
        <f>+IFERROR(VLOOKUP($J51,'10 FORMULAS'!$B$51:$C$53,2,0),"")</f>
        <v/>
      </c>
      <c r="L51" s="232" t="e">
        <f>+IF(J51="Preventivo","Probabilidad",IF(J51="Detectivo","Probabilidad",IF(#REF!="Correctivo","Impacto","")))</f>
        <v>#REF!</v>
      </c>
      <c r="M51" s="279"/>
      <c r="N51" s="232" t="str">
        <f>+IFERROR(VLOOKUP($M51,'10 FORMULAS'!$B$54:$C$55,2,0),"")</f>
        <v/>
      </c>
      <c r="O51" s="280"/>
      <c r="P51" s="280"/>
      <c r="Q51" s="280"/>
      <c r="R51" s="280"/>
      <c r="S51" s="232" t="str">
        <f t="shared" si="4"/>
        <v/>
      </c>
      <c r="T51" s="232" t="str">
        <f t="shared" si="2"/>
        <v/>
      </c>
      <c r="U51" s="232" t="str">
        <f t="shared" si="3"/>
        <v/>
      </c>
      <c r="V51" s="518"/>
      <c r="W51" s="38"/>
      <c r="X51" s="228"/>
      <c r="Y51" s="229"/>
      <c r="Z51" s="229"/>
    </row>
    <row r="52" spans="1:26" ht="29.4" customHeight="1" x14ac:dyDescent="0.3">
      <c r="A52" s="536"/>
      <c r="B52" s="539"/>
      <c r="C52" s="521"/>
      <c r="D52" s="524"/>
      <c r="E52" s="278">
        <v>3</v>
      </c>
      <c r="F52" s="258"/>
      <c r="G52" s="194"/>
      <c r="H52" s="194"/>
      <c r="I52" s="221" t="str">
        <f t="shared" si="0"/>
        <v xml:space="preserve">  </v>
      </c>
      <c r="J52" s="194"/>
      <c r="K52" s="232" t="str">
        <f>+IFERROR(VLOOKUP($J52,'10 FORMULAS'!$B$51:$C$53,2,0),"")</f>
        <v/>
      </c>
      <c r="L52" s="232" t="e">
        <f>+IF(J52="Preventivo","Probabilidad",IF(J52="Detectivo","Probabilidad",IF(#REF!="Correctivo","Impacto","")))</f>
        <v>#REF!</v>
      </c>
      <c r="M52" s="279"/>
      <c r="N52" s="232" t="str">
        <f>+IFERROR(VLOOKUP($M52,'10 FORMULAS'!$B$54:$C$55,2,0),"")</f>
        <v/>
      </c>
      <c r="O52" s="280"/>
      <c r="P52" s="280"/>
      <c r="Q52" s="280"/>
      <c r="R52" s="280"/>
      <c r="S52" s="232" t="str">
        <f t="shared" si="4"/>
        <v/>
      </c>
      <c r="T52" s="232" t="str">
        <f t="shared" ref="T52:T83" si="5">+IFERROR(C52*S52,"")</f>
        <v/>
      </c>
      <c r="U52" s="232" t="str">
        <f t="shared" ref="U52:U83" si="6">+IFERROR(S52-T52,"")</f>
        <v/>
      </c>
      <c r="V52" s="518"/>
      <c r="W52" s="38"/>
      <c r="X52" s="228"/>
      <c r="Y52" s="229"/>
      <c r="Z52" s="229"/>
    </row>
    <row r="53" spans="1:26" ht="29.4" customHeight="1" x14ac:dyDescent="0.3">
      <c r="A53" s="536"/>
      <c r="B53" s="539"/>
      <c r="C53" s="521"/>
      <c r="D53" s="524"/>
      <c r="E53" s="278">
        <v>4</v>
      </c>
      <c r="F53" s="258"/>
      <c r="G53" s="194"/>
      <c r="H53" s="194"/>
      <c r="I53" s="221" t="str">
        <f t="shared" si="0"/>
        <v xml:space="preserve">  </v>
      </c>
      <c r="J53" s="194"/>
      <c r="K53" s="232" t="str">
        <f>+IFERROR(VLOOKUP($J53,'10 FORMULAS'!$B$51:$C$53,2,0),"")</f>
        <v/>
      </c>
      <c r="L53" s="232" t="e">
        <f>+IF(J53="Preventivo","Probabilidad",IF(J53="Detectivo","Probabilidad",IF(#REF!="Correctivo","Impacto","")))</f>
        <v>#REF!</v>
      </c>
      <c r="M53" s="279"/>
      <c r="N53" s="232" t="str">
        <f>+IFERROR(VLOOKUP($M53,'10 FORMULAS'!$B$54:$C$55,2,0),"")</f>
        <v/>
      </c>
      <c r="O53" s="280"/>
      <c r="P53" s="280"/>
      <c r="Q53" s="280"/>
      <c r="R53" s="280"/>
      <c r="S53" s="232" t="str">
        <f t="shared" si="4"/>
        <v/>
      </c>
      <c r="T53" s="232" t="str">
        <f t="shared" si="5"/>
        <v/>
      </c>
      <c r="U53" s="232" t="str">
        <f t="shared" si="6"/>
        <v/>
      </c>
      <c r="V53" s="518"/>
      <c r="W53" s="38"/>
      <c r="X53" s="228"/>
      <c r="Y53" s="229"/>
      <c r="Z53" s="229"/>
    </row>
    <row r="54" spans="1:26" ht="29.4" customHeight="1" x14ac:dyDescent="0.3">
      <c r="A54" s="536"/>
      <c r="B54" s="539"/>
      <c r="C54" s="521"/>
      <c r="D54" s="524"/>
      <c r="E54" s="278">
        <v>5</v>
      </c>
      <c r="F54" s="258"/>
      <c r="G54" s="194"/>
      <c r="H54" s="194"/>
      <c r="I54" s="221" t="str">
        <f t="shared" si="0"/>
        <v xml:space="preserve">  </v>
      </c>
      <c r="J54" s="194"/>
      <c r="K54" s="232" t="str">
        <f>+IFERROR(VLOOKUP($J54,'10 FORMULAS'!$B$51:$C$53,2,0),"")</f>
        <v/>
      </c>
      <c r="L54" s="232" t="e">
        <f>+IF(J54="Preventivo","Probabilidad",IF(J54="Detectivo","Probabilidad",IF(#REF!="Correctivo","Impacto","")))</f>
        <v>#REF!</v>
      </c>
      <c r="M54" s="279"/>
      <c r="N54" s="232" t="str">
        <f>+IFERROR(VLOOKUP($M54,'10 FORMULAS'!$B$54:$C$55,2,0),"")</f>
        <v/>
      </c>
      <c r="O54" s="280"/>
      <c r="P54" s="280"/>
      <c r="Q54" s="280"/>
      <c r="R54" s="280"/>
      <c r="S54" s="232" t="str">
        <f t="shared" si="4"/>
        <v/>
      </c>
      <c r="T54" s="232" t="str">
        <f t="shared" si="5"/>
        <v/>
      </c>
      <c r="U54" s="232" t="str">
        <f t="shared" si="6"/>
        <v/>
      </c>
      <c r="V54" s="518"/>
      <c r="W54" s="38"/>
      <c r="X54" s="228"/>
      <c r="Y54" s="229"/>
      <c r="Z54" s="229"/>
    </row>
    <row r="55" spans="1:26" ht="29.4" customHeight="1" thickBot="1" x14ac:dyDescent="0.35">
      <c r="A55" s="537"/>
      <c r="B55" s="540"/>
      <c r="C55" s="522"/>
      <c r="D55" s="525"/>
      <c r="E55" s="281">
        <v>6</v>
      </c>
      <c r="F55" s="261"/>
      <c r="G55" s="195"/>
      <c r="H55" s="195"/>
      <c r="I55" s="221" t="str">
        <f t="shared" si="0"/>
        <v xml:space="preserve">  </v>
      </c>
      <c r="J55" s="194"/>
      <c r="K55" s="232" t="str">
        <f>+IFERROR(VLOOKUP($J55,'10 FORMULAS'!$B$51:$C$53,2,0),"")</f>
        <v/>
      </c>
      <c r="L55" s="232" t="e">
        <f>+IF(J55="Preventivo","Probabilidad",IF(J55="Detectivo","Probabilidad",IF(#REF!="Correctivo","Impacto","")))</f>
        <v>#REF!</v>
      </c>
      <c r="M55" s="279"/>
      <c r="N55" s="232" t="str">
        <f>+IFERROR(VLOOKUP($M55,'10 FORMULAS'!$B$54:$C$55,2,0),"")</f>
        <v/>
      </c>
      <c r="O55" s="280"/>
      <c r="P55" s="280"/>
      <c r="Q55" s="280"/>
      <c r="R55" s="280"/>
      <c r="S55" s="232" t="str">
        <f t="shared" si="4"/>
        <v/>
      </c>
      <c r="T55" s="232" t="str">
        <f t="shared" si="5"/>
        <v/>
      </c>
      <c r="U55" s="232" t="str">
        <f t="shared" si="6"/>
        <v/>
      </c>
      <c r="V55" s="519"/>
      <c r="W55" s="38"/>
    </row>
    <row r="56" spans="1:26" ht="29.4" customHeight="1" x14ac:dyDescent="0.3">
      <c r="A56" s="535" t="str">
        <f>'2 CONTEXTO E IDENTIFICACIÓN'!A17</f>
        <v>R9</v>
      </c>
      <c r="B56" s="538" t="str">
        <f>+'2 CONTEXTO E IDENTIFICACIÓN'!J17</f>
        <v xml:space="preserve"> por a causa de </v>
      </c>
      <c r="C56" s="520" t="str">
        <f>+'3 PROBABIL E IMPACTO INHERENTE'!E17</f>
        <v/>
      </c>
      <c r="D56" s="523" t="str">
        <f>+'3 PROBABIL E IMPACTO INHERENTE'!M17</f>
        <v/>
      </c>
      <c r="E56" s="282">
        <v>1</v>
      </c>
      <c r="F56" s="259"/>
      <c r="G56" s="52"/>
      <c r="H56" s="52"/>
      <c r="I56" s="221" t="str">
        <f t="shared" si="0"/>
        <v xml:space="preserve">  </v>
      </c>
      <c r="J56" s="194"/>
      <c r="K56" s="232" t="str">
        <f>+IFERROR(VLOOKUP($J56,'10 FORMULAS'!$B$51:$C$53,2,0),"")</f>
        <v/>
      </c>
      <c r="L56" s="232" t="e">
        <f>+IF(J56="Preventivo","Probabilidad",IF(J56="Detectivo","Probabilidad",IF(#REF!="Correctivo","Impacto","")))</f>
        <v>#REF!</v>
      </c>
      <c r="M56" s="279"/>
      <c r="N56" s="232" t="str">
        <f>+IFERROR(VLOOKUP($M56,'10 FORMULAS'!$B$54:$C$55,2,0),"")</f>
        <v/>
      </c>
      <c r="O56" s="280"/>
      <c r="P56" s="280"/>
      <c r="Q56" s="280"/>
      <c r="R56" s="280"/>
      <c r="S56" s="232" t="str">
        <f t="shared" si="4"/>
        <v/>
      </c>
      <c r="T56" s="232" t="str">
        <f t="shared" si="5"/>
        <v/>
      </c>
      <c r="U56" s="232" t="str">
        <f t="shared" si="6"/>
        <v/>
      </c>
      <c r="V56" s="516"/>
      <c r="W56" s="38"/>
      <c r="X56" s="228"/>
      <c r="Y56" s="229"/>
      <c r="Z56" s="229"/>
    </row>
    <row r="57" spans="1:26" ht="29.4" customHeight="1" x14ac:dyDescent="0.3">
      <c r="A57" s="536"/>
      <c r="B57" s="539"/>
      <c r="C57" s="521"/>
      <c r="D57" s="524"/>
      <c r="E57" s="278">
        <v>2</v>
      </c>
      <c r="F57" s="258"/>
      <c r="G57" s="194"/>
      <c r="H57" s="194"/>
      <c r="I57" s="221" t="str">
        <f t="shared" si="0"/>
        <v xml:space="preserve">  </v>
      </c>
      <c r="J57" s="194"/>
      <c r="K57" s="232" t="str">
        <f>+IFERROR(VLOOKUP($J57,'10 FORMULAS'!$B$51:$C$53,2,0),"")</f>
        <v/>
      </c>
      <c r="L57" s="232" t="e">
        <f>+IF(J57="Preventivo","Probabilidad",IF(J57="Detectivo","Probabilidad",IF(#REF!="Correctivo","Impacto","")))</f>
        <v>#REF!</v>
      </c>
      <c r="M57" s="279"/>
      <c r="N57" s="232" t="str">
        <f>+IFERROR(VLOOKUP($M57,'10 FORMULAS'!$B$54:$C$55,2,0),"")</f>
        <v/>
      </c>
      <c r="O57" s="280"/>
      <c r="P57" s="280"/>
      <c r="Q57" s="280"/>
      <c r="R57" s="280"/>
      <c r="S57" s="232" t="str">
        <f t="shared" si="4"/>
        <v/>
      </c>
      <c r="T57" s="232" t="str">
        <f t="shared" si="5"/>
        <v/>
      </c>
      <c r="U57" s="232" t="str">
        <f t="shared" si="6"/>
        <v/>
      </c>
      <c r="V57" s="518"/>
      <c r="W57" s="38"/>
      <c r="X57" s="228"/>
      <c r="Y57" s="229"/>
      <c r="Z57" s="229"/>
    </row>
    <row r="58" spans="1:26" ht="29.4" customHeight="1" x14ac:dyDescent="0.3">
      <c r="A58" s="536"/>
      <c r="B58" s="539"/>
      <c r="C58" s="521"/>
      <c r="D58" s="524"/>
      <c r="E58" s="278">
        <v>3</v>
      </c>
      <c r="F58" s="258"/>
      <c r="G58" s="194"/>
      <c r="H58" s="194"/>
      <c r="I58" s="221" t="str">
        <f t="shared" si="0"/>
        <v xml:space="preserve">  </v>
      </c>
      <c r="J58" s="194"/>
      <c r="K58" s="232" t="str">
        <f>+IFERROR(VLOOKUP($J58,'10 FORMULAS'!$B$51:$C$53,2,0),"")</f>
        <v/>
      </c>
      <c r="L58" s="232" t="e">
        <f>+IF(J58="Preventivo","Probabilidad",IF(J58="Detectivo","Probabilidad",IF(#REF!="Correctivo","Impacto","")))</f>
        <v>#REF!</v>
      </c>
      <c r="M58" s="279"/>
      <c r="N58" s="232" t="str">
        <f>+IFERROR(VLOOKUP($M58,'10 FORMULAS'!$B$54:$C$55,2,0),"")</f>
        <v/>
      </c>
      <c r="O58" s="280"/>
      <c r="P58" s="280"/>
      <c r="Q58" s="280"/>
      <c r="R58" s="280"/>
      <c r="S58" s="232" t="str">
        <f t="shared" si="4"/>
        <v/>
      </c>
      <c r="T58" s="232" t="str">
        <f t="shared" si="5"/>
        <v/>
      </c>
      <c r="U58" s="232" t="str">
        <f t="shared" si="6"/>
        <v/>
      </c>
      <c r="V58" s="518"/>
      <c r="W58" s="38"/>
      <c r="X58" s="228"/>
      <c r="Y58" s="229"/>
      <c r="Z58" s="229"/>
    </row>
    <row r="59" spans="1:26" ht="29.4" customHeight="1" x14ac:dyDescent="0.3">
      <c r="A59" s="536"/>
      <c r="B59" s="539"/>
      <c r="C59" s="521"/>
      <c r="D59" s="524"/>
      <c r="E59" s="278">
        <v>4</v>
      </c>
      <c r="F59" s="258"/>
      <c r="G59" s="194"/>
      <c r="H59" s="194"/>
      <c r="I59" s="221" t="str">
        <f t="shared" si="0"/>
        <v xml:space="preserve">  </v>
      </c>
      <c r="J59" s="194"/>
      <c r="K59" s="232" t="str">
        <f>+IFERROR(VLOOKUP($J59,'10 FORMULAS'!$B$51:$C$53,2,0),"")</f>
        <v/>
      </c>
      <c r="L59" s="232" t="e">
        <f>+IF(J59="Preventivo","Probabilidad",IF(J59="Detectivo","Probabilidad",IF(#REF!="Correctivo","Impacto","")))</f>
        <v>#REF!</v>
      </c>
      <c r="M59" s="279"/>
      <c r="N59" s="232" t="str">
        <f>+IFERROR(VLOOKUP($M59,'10 FORMULAS'!$B$54:$C$55,2,0),"")</f>
        <v/>
      </c>
      <c r="O59" s="280"/>
      <c r="P59" s="280"/>
      <c r="Q59" s="280"/>
      <c r="R59" s="280"/>
      <c r="S59" s="232" t="str">
        <f t="shared" si="4"/>
        <v/>
      </c>
      <c r="T59" s="232" t="str">
        <f t="shared" si="5"/>
        <v/>
      </c>
      <c r="U59" s="232" t="str">
        <f t="shared" si="6"/>
        <v/>
      </c>
      <c r="V59" s="518"/>
      <c r="W59" s="38"/>
      <c r="X59" s="228"/>
      <c r="Y59" s="229"/>
      <c r="Z59" s="229"/>
    </row>
    <row r="60" spans="1:26" ht="29.4" customHeight="1" x14ac:dyDescent="0.3">
      <c r="A60" s="536"/>
      <c r="B60" s="539"/>
      <c r="C60" s="521"/>
      <c r="D60" s="524"/>
      <c r="E60" s="278">
        <v>5</v>
      </c>
      <c r="F60" s="258"/>
      <c r="G60" s="194"/>
      <c r="H60" s="194"/>
      <c r="I60" s="221" t="str">
        <f t="shared" si="0"/>
        <v xml:space="preserve">  </v>
      </c>
      <c r="J60" s="194"/>
      <c r="K60" s="232" t="str">
        <f>+IFERROR(VLOOKUP($J60,'10 FORMULAS'!$B$51:$C$53,2,0),"")</f>
        <v/>
      </c>
      <c r="L60" s="232" t="e">
        <f>+IF(J60="Preventivo","Probabilidad",IF(J60="Detectivo","Probabilidad",IF(#REF!="Correctivo","Impacto","")))</f>
        <v>#REF!</v>
      </c>
      <c r="M60" s="279"/>
      <c r="N60" s="232" t="str">
        <f>+IFERROR(VLOOKUP($M60,'10 FORMULAS'!$B$54:$C$55,2,0),"")</f>
        <v/>
      </c>
      <c r="O60" s="280"/>
      <c r="P60" s="280"/>
      <c r="Q60" s="280"/>
      <c r="R60" s="280"/>
      <c r="S60" s="232" t="str">
        <f t="shared" si="4"/>
        <v/>
      </c>
      <c r="T60" s="232" t="str">
        <f t="shared" si="5"/>
        <v/>
      </c>
      <c r="U60" s="232" t="str">
        <f t="shared" si="6"/>
        <v/>
      </c>
      <c r="V60" s="518"/>
      <c r="W60" s="38"/>
      <c r="X60" s="228"/>
      <c r="Y60" s="229"/>
      <c r="Z60" s="229"/>
    </row>
    <row r="61" spans="1:26" ht="29.4" customHeight="1" thickBot="1" x14ac:dyDescent="0.35">
      <c r="A61" s="537"/>
      <c r="B61" s="540"/>
      <c r="C61" s="522"/>
      <c r="D61" s="525"/>
      <c r="E61" s="281">
        <v>6</v>
      </c>
      <c r="F61" s="261"/>
      <c r="G61" s="195"/>
      <c r="H61" s="195"/>
      <c r="I61" s="221" t="str">
        <f t="shared" si="0"/>
        <v xml:space="preserve">  </v>
      </c>
      <c r="J61" s="194"/>
      <c r="K61" s="232" t="str">
        <f>+IFERROR(VLOOKUP($J61,'10 FORMULAS'!$B$51:$C$53,2,0),"")</f>
        <v/>
      </c>
      <c r="L61" s="232" t="e">
        <f>+IF(J61="Preventivo","Probabilidad",IF(J61="Detectivo","Probabilidad",IF(#REF!="Correctivo","Impacto","")))</f>
        <v>#REF!</v>
      </c>
      <c r="M61" s="279"/>
      <c r="N61" s="232" t="str">
        <f>+IFERROR(VLOOKUP($M61,'10 FORMULAS'!$B$54:$C$55,2,0),"")</f>
        <v/>
      </c>
      <c r="O61" s="280"/>
      <c r="P61" s="280"/>
      <c r="Q61" s="280"/>
      <c r="R61" s="280"/>
      <c r="S61" s="232" t="str">
        <f t="shared" si="4"/>
        <v/>
      </c>
      <c r="T61" s="232" t="str">
        <f t="shared" si="5"/>
        <v/>
      </c>
      <c r="U61" s="232" t="str">
        <f t="shared" si="6"/>
        <v/>
      </c>
      <c r="V61" s="519"/>
      <c r="W61" s="38"/>
    </row>
    <row r="62" spans="1:26" ht="29.4" customHeight="1" x14ac:dyDescent="0.3">
      <c r="A62" s="535" t="str">
        <f>'2 CONTEXTO E IDENTIFICACIÓN'!A18</f>
        <v>R10</v>
      </c>
      <c r="B62" s="538" t="str">
        <f>+'2 CONTEXTO E IDENTIFICACIÓN'!J18</f>
        <v xml:space="preserve"> por a causa de </v>
      </c>
      <c r="C62" s="520" t="str">
        <f>+'3 PROBABIL E IMPACTO INHERENTE'!E18</f>
        <v/>
      </c>
      <c r="D62" s="523" t="str">
        <f>+'3 PROBABIL E IMPACTO INHERENTE'!M18</f>
        <v/>
      </c>
      <c r="E62" s="282">
        <v>1</v>
      </c>
      <c r="F62" s="259"/>
      <c r="G62" s="52"/>
      <c r="H62" s="52"/>
      <c r="I62" s="221" t="str">
        <f t="shared" si="0"/>
        <v xml:space="preserve">  </v>
      </c>
      <c r="J62" s="194"/>
      <c r="K62" s="232" t="str">
        <f>+IFERROR(VLOOKUP($J62,'10 FORMULAS'!$B$51:$C$53,2,0),"")</f>
        <v/>
      </c>
      <c r="L62" s="232" t="e">
        <f>+IF(J62="Preventivo","Probabilidad",IF(J62="Detectivo","Probabilidad",IF(#REF!="Correctivo","Impacto","")))</f>
        <v>#REF!</v>
      </c>
      <c r="M62" s="279"/>
      <c r="N62" s="232" t="str">
        <f>+IFERROR(VLOOKUP($M62,'10 FORMULAS'!$B$54:$C$55,2,0),"")</f>
        <v/>
      </c>
      <c r="O62" s="280"/>
      <c r="P62" s="280"/>
      <c r="Q62" s="280"/>
      <c r="R62" s="280"/>
      <c r="S62" s="232" t="str">
        <f t="shared" si="4"/>
        <v/>
      </c>
      <c r="T62" s="232" t="str">
        <f t="shared" si="5"/>
        <v/>
      </c>
      <c r="U62" s="232" t="str">
        <f t="shared" si="6"/>
        <v/>
      </c>
      <c r="V62" s="516"/>
      <c r="W62" s="38"/>
      <c r="X62" s="228"/>
      <c r="Y62" s="229"/>
      <c r="Z62" s="229"/>
    </row>
    <row r="63" spans="1:26" ht="29.4" customHeight="1" x14ac:dyDescent="0.3">
      <c r="A63" s="536"/>
      <c r="B63" s="539"/>
      <c r="C63" s="521"/>
      <c r="D63" s="524"/>
      <c r="E63" s="278">
        <v>2</v>
      </c>
      <c r="F63" s="258"/>
      <c r="G63" s="194"/>
      <c r="H63" s="194"/>
      <c r="I63" s="221" t="str">
        <f t="shared" si="0"/>
        <v xml:space="preserve">  </v>
      </c>
      <c r="J63" s="194"/>
      <c r="K63" s="232" t="str">
        <f>+IFERROR(VLOOKUP($J63,'10 FORMULAS'!$B$51:$C$53,2,0),"")</f>
        <v/>
      </c>
      <c r="L63" s="232" t="e">
        <f>+IF(J63="Preventivo","Probabilidad",IF(J63="Detectivo","Probabilidad",IF(#REF!="Correctivo","Impacto","")))</f>
        <v>#REF!</v>
      </c>
      <c r="M63" s="279"/>
      <c r="N63" s="232" t="str">
        <f>+IFERROR(VLOOKUP($M63,'10 FORMULAS'!$B$54:$C$55,2,0),"")</f>
        <v/>
      </c>
      <c r="O63" s="280"/>
      <c r="P63" s="280"/>
      <c r="Q63" s="280"/>
      <c r="R63" s="280"/>
      <c r="S63" s="232" t="str">
        <f t="shared" si="4"/>
        <v/>
      </c>
      <c r="T63" s="232" t="str">
        <f t="shared" si="5"/>
        <v/>
      </c>
      <c r="U63" s="232" t="str">
        <f t="shared" si="6"/>
        <v/>
      </c>
      <c r="V63" s="518"/>
      <c r="W63" s="38"/>
      <c r="X63" s="228"/>
      <c r="Y63" s="229"/>
      <c r="Z63" s="229"/>
    </row>
    <row r="64" spans="1:26" ht="29.4" customHeight="1" x14ac:dyDescent="0.3">
      <c r="A64" s="536"/>
      <c r="B64" s="539"/>
      <c r="C64" s="521"/>
      <c r="D64" s="524"/>
      <c r="E64" s="278">
        <v>3</v>
      </c>
      <c r="F64" s="258"/>
      <c r="G64" s="194"/>
      <c r="H64" s="194"/>
      <c r="I64" s="221" t="str">
        <f t="shared" si="0"/>
        <v xml:space="preserve">  </v>
      </c>
      <c r="J64" s="194"/>
      <c r="K64" s="232" t="str">
        <f>+IFERROR(VLOOKUP($J64,'10 FORMULAS'!$B$51:$C$53,2,0),"")</f>
        <v/>
      </c>
      <c r="L64" s="232" t="e">
        <f>+IF(J64="Preventivo","Probabilidad",IF(J64="Detectivo","Probabilidad",IF(#REF!="Correctivo","Impacto","")))</f>
        <v>#REF!</v>
      </c>
      <c r="M64" s="279"/>
      <c r="N64" s="232" t="str">
        <f>+IFERROR(VLOOKUP($M64,'10 FORMULAS'!$B$54:$C$55,2,0),"")</f>
        <v/>
      </c>
      <c r="O64" s="280"/>
      <c r="P64" s="280"/>
      <c r="Q64" s="280"/>
      <c r="R64" s="280"/>
      <c r="S64" s="232" t="str">
        <f t="shared" si="4"/>
        <v/>
      </c>
      <c r="T64" s="232" t="str">
        <f t="shared" si="5"/>
        <v/>
      </c>
      <c r="U64" s="232" t="str">
        <f t="shared" si="6"/>
        <v/>
      </c>
      <c r="V64" s="518"/>
      <c r="W64" s="38"/>
      <c r="X64" s="228"/>
      <c r="Y64" s="229"/>
      <c r="Z64" s="229"/>
    </row>
    <row r="65" spans="1:26" ht="29.4" customHeight="1" x14ac:dyDescent="0.3">
      <c r="A65" s="536"/>
      <c r="B65" s="539"/>
      <c r="C65" s="521"/>
      <c r="D65" s="524"/>
      <c r="E65" s="278">
        <v>4</v>
      </c>
      <c r="F65" s="258"/>
      <c r="G65" s="194"/>
      <c r="H65" s="194"/>
      <c r="I65" s="221" t="str">
        <f t="shared" si="0"/>
        <v xml:space="preserve">  </v>
      </c>
      <c r="J65" s="194"/>
      <c r="K65" s="232" t="str">
        <f>+IFERROR(VLOOKUP($J65,'10 FORMULAS'!$B$51:$C$53,2,0),"")</f>
        <v/>
      </c>
      <c r="L65" s="232" t="e">
        <f>+IF(J65="Preventivo","Probabilidad",IF(J65="Detectivo","Probabilidad",IF(#REF!="Correctivo","Impacto","")))</f>
        <v>#REF!</v>
      </c>
      <c r="M65" s="279"/>
      <c r="N65" s="232" t="str">
        <f>+IFERROR(VLOOKUP($M65,'10 FORMULAS'!$B$54:$C$55,2,0),"")</f>
        <v/>
      </c>
      <c r="O65" s="280"/>
      <c r="P65" s="280"/>
      <c r="Q65" s="280"/>
      <c r="R65" s="280"/>
      <c r="S65" s="232" t="str">
        <f t="shared" si="4"/>
        <v/>
      </c>
      <c r="T65" s="232" t="str">
        <f t="shared" si="5"/>
        <v/>
      </c>
      <c r="U65" s="232" t="str">
        <f t="shared" si="6"/>
        <v/>
      </c>
      <c r="V65" s="518"/>
      <c r="W65" s="38"/>
      <c r="X65" s="228"/>
      <c r="Y65" s="229"/>
      <c r="Z65" s="229"/>
    </row>
    <row r="66" spans="1:26" ht="29.4" customHeight="1" x14ac:dyDescent="0.3">
      <c r="A66" s="536"/>
      <c r="B66" s="539"/>
      <c r="C66" s="521"/>
      <c r="D66" s="524"/>
      <c r="E66" s="278">
        <v>5</v>
      </c>
      <c r="F66" s="258"/>
      <c r="G66" s="194"/>
      <c r="H66" s="194"/>
      <c r="I66" s="221" t="str">
        <f t="shared" si="0"/>
        <v xml:space="preserve">  </v>
      </c>
      <c r="J66" s="194"/>
      <c r="K66" s="232" t="str">
        <f>+IFERROR(VLOOKUP($J66,'10 FORMULAS'!$B$51:$C$53,2,0),"")</f>
        <v/>
      </c>
      <c r="L66" s="232" t="e">
        <f>+IF(J66="Preventivo","Probabilidad",IF(J66="Detectivo","Probabilidad",IF(#REF!="Correctivo","Impacto","")))</f>
        <v>#REF!</v>
      </c>
      <c r="M66" s="279"/>
      <c r="N66" s="232" t="str">
        <f>+IFERROR(VLOOKUP($M66,'10 FORMULAS'!$B$54:$C$55,2,0),"")</f>
        <v/>
      </c>
      <c r="O66" s="280"/>
      <c r="P66" s="280"/>
      <c r="Q66" s="280"/>
      <c r="R66" s="280"/>
      <c r="S66" s="232" t="str">
        <f t="shared" si="4"/>
        <v/>
      </c>
      <c r="T66" s="232" t="str">
        <f t="shared" si="5"/>
        <v/>
      </c>
      <c r="U66" s="232" t="str">
        <f t="shared" si="6"/>
        <v/>
      </c>
      <c r="V66" s="518"/>
      <c r="W66" s="38"/>
      <c r="X66" s="228"/>
      <c r="Y66" s="229"/>
      <c r="Z66" s="229"/>
    </row>
    <row r="67" spans="1:26" ht="29.4" customHeight="1" thickBot="1" x14ac:dyDescent="0.35">
      <c r="A67" s="537"/>
      <c r="B67" s="540"/>
      <c r="C67" s="522"/>
      <c r="D67" s="525"/>
      <c r="E67" s="281">
        <v>6</v>
      </c>
      <c r="F67" s="261"/>
      <c r="G67" s="195"/>
      <c r="H67" s="195"/>
      <c r="I67" s="221" t="str">
        <f t="shared" si="0"/>
        <v xml:space="preserve">  </v>
      </c>
      <c r="J67" s="194"/>
      <c r="K67" s="232" t="str">
        <f>+IFERROR(VLOOKUP($J67,'10 FORMULAS'!$B$51:$C$53,2,0),"")</f>
        <v/>
      </c>
      <c r="L67" s="232" t="e">
        <f>+IF(J67="Preventivo","Probabilidad",IF(J67="Detectivo","Probabilidad",IF(#REF!="Correctivo","Impacto","")))</f>
        <v>#REF!</v>
      </c>
      <c r="M67" s="279"/>
      <c r="N67" s="232" t="str">
        <f>+IFERROR(VLOOKUP($M67,'10 FORMULAS'!$B$54:$C$55,2,0),"")</f>
        <v/>
      </c>
      <c r="O67" s="280"/>
      <c r="P67" s="280"/>
      <c r="Q67" s="280"/>
      <c r="R67" s="280"/>
      <c r="S67" s="232" t="str">
        <f t="shared" si="4"/>
        <v/>
      </c>
      <c r="T67" s="232" t="str">
        <f t="shared" si="5"/>
        <v/>
      </c>
      <c r="U67" s="232" t="str">
        <f t="shared" si="6"/>
        <v/>
      </c>
      <c r="V67" s="519"/>
      <c r="W67" s="38"/>
    </row>
    <row r="68" spans="1:26" ht="29.4" customHeight="1" x14ac:dyDescent="0.3">
      <c r="A68" s="535" t="str">
        <f>'2 CONTEXTO E IDENTIFICACIÓN'!A19</f>
        <v>R11</v>
      </c>
      <c r="B68" s="538" t="str">
        <f>+'2 CONTEXTO E IDENTIFICACIÓN'!J19</f>
        <v xml:space="preserve"> por a causa de </v>
      </c>
      <c r="C68" s="520" t="str">
        <f>+'3 PROBABIL E IMPACTO INHERENTE'!E19</f>
        <v/>
      </c>
      <c r="D68" s="523" t="str">
        <f>+'3 PROBABIL E IMPACTO INHERENTE'!M19</f>
        <v/>
      </c>
      <c r="E68" s="282">
        <v>1</v>
      </c>
      <c r="F68" s="259"/>
      <c r="G68" s="52"/>
      <c r="H68" s="52"/>
      <c r="I68" s="221" t="str">
        <f t="shared" si="0"/>
        <v xml:space="preserve">  </v>
      </c>
      <c r="J68" s="194"/>
      <c r="K68" s="232" t="str">
        <f>+IFERROR(VLOOKUP($J68,'10 FORMULAS'!$B$51:$C$53,2,0),"")</f>
        <v/>
      </c>
      <c r="L68" s="232" t="e">
        <f>+IF(J68="Preventivo","Probabilidad",IF(J68="Detectivo","Probabilidad",IF(#REF!="Correctivo","Impacto","")))</f>
        <v>#REF!</v>
      </c>
      <c r="M68" s="279"/>
      <c r="N68" s="232" t="str">
        <f>+IFERROR(VLOOKUP($M68,'10 FORMULAS'!$B$54:$C$55,2,0),"")</f>
        <v/>
      </c>
      <c r="O68" s="280"/>
      <c r="P68" s="280"/>
      <c r="Q68" s="280"/>
      <c r="R68" s="280"/>
      <c r="S68" s="232" t="str">
        <f t="shared" si="4"/>
        <v/>
      </c>
      <c r="T68" s="232" t="str">
        <f t="shared" si="5"/>
        <v/>
      </c>
      <c r="U68" s="232" t="str">
        <f t="shared" si="6"/>
        <v/>
      </c>
      <c r="V68" s="516"/>
      <c r="W68" s="38"/>
      <c r="X68" s="228"/>
      <c r="Y68" s="229"/>
      <c r="Z68" s="229"/>
    </row>
    <row r="69" spans="1:26" ht="29.4" customHeight="1" x14ac:dyDescent="0.3">
      <c r="A69" s="541"/>
      <c r="B69" s="542"/>
      <c r="C69" s="529"/>
      <c r="D69" s="527"/>
      <c r="E69" s="278">
        <v>2</v>
      </c>
      <c r="F69" s="257"/>
      <c r="G69" s="254"/>
      <c r="H69" s="254"/>
      <c r="I69" s="221" t="str">
        <f t="shared" si="0"/>
        <v xml:space="preserve">  </v>
      </c>
      <c r="J69" s="194"/>
      <c r="K69" s="232" t="str">
        <f>+IFERROR(VLOOKUP($J69,'10 FORMULAS'!$B$51:$C$53,2,0),"")</f>
        <v/>
      </c>
      <c r="L69" s="232" t="e">
        <f>+IF(J69="Preventivo","Probabilidad",IF(J69="Detectivo","Probabilidad",IF(#REF!="Correctivo","Impacto","")))</f>
        <v>#REF!</v>
      </c>
      <c r="M69" s="279"/>
      <c r="N69" s="232" t="str">
        <f>+IFERROR(VLOOKUP($M69,'10 FORMULAS'!$B$54:$C$55,2,0),"")</f>
        <v/>
      </c>
      <c r="O69" s="280"/>
      <c r="P69" s="280"/>
      <c r="Q69" s="280"/>
      <c r="R69" s="280"/>
      <c r="S69" s="232" t="str">
        <f t="shared" si="4"/>
        <v/>
      </c>
      <c r="T69" s="232" t="str">
        <f t="shared" si="5"/>
        <v/>
      </c>
      <c r="U69" s="232" t="str">
        <f t="shared" si="6"/>
        <v/>
      </c>
      <c r="V69" s="517"/>
      <c r="W69" s="38"/>
      <c r="X69" s="228"/>
      <c r="Y69" s="229"/>
      <c r="Z69" s="229"/>
    </row>
    <row r="70" spans="1:26" ht="29.4" customHeight="1" x14ac:dyDescent="0.3">
      <c r="A70" s="541"/>
      <c r="B70" s="542"/>
      <c r="C70" s="529"/>
      <c r="D70" s="527"/>
      <c r="E70" s="278">
        <v>3</v>
      </c>
      <c r="F70" s="257"/>
      <c r="G70" s="254"/>
      <c r="H70" s="254"/>
      <c r="I70" s="221" t="str">
        <f t="shared" si="0"/>
        <v xml:space="preserve">  </v>
      </c>
      <c r="J70" s="194"/>
      <c r="K70" s="232" t="str">
        <f>+IFERROR(VLOOKUP($J70,'10 FORMULAS'!$B$51:$C$53,2,0),"")</f>
        <v/>
      </c>
      <c r="L70" s="232" t="e">
        <f>+IF(J70="Preventivo","Probabilidad",IF(J70="Detectivo","Probabilidad",IF(#REF!="Correctivo","Impacto","")))</f>
        <v>#REF!</v>
      </c>
      <c r="M70" s="279"/>
      <c r="N70" s="232" t="str">
        <f>+IFERROR(VLOOKUP($M70,'10 FORMULAS'!$B$54:$C$55,2,0),"")</f>
        <v/>
      </c>
      <c r="O70" s="280"/>
      <c r="P70" s="280"/>
      <c r="Q70" s="280"/>
      <c r="R70" s="280"/>
      <c r="S70" s="232" t="str">
        <f t="shared" si="4"/>
        <v/>
      </c>
      <c r="T70" s="232" t="str">
        <f t="shared" si="5"/>
        <v/>
      </c>
      <c r="U70" s="232" t="str">
        <f t="shared" si="6"/>
        <v/>
      </c>
      <c r="V70" s="517"/>
      <c r="W70" s="38"/>
      <c r="X70" s="228"/>
      <c r="Y70" s="229"/>
      <c r="Z70" s="229"/>
    </row>
    <row r="71" spans="1:26" ht="29.4" customHeight="1" x14ac:dyDescent="0.3">
      <c r="A71" s="536"/>
      <c r="B71" s="539"/>
      <c r="C71" s="521"/>
      <c r="D71" s="524"/>
      <c r="E71" s="278">
        <v>4</v>
      </c>
      <c r="F71" s="258"/>
      <c r="G71" s="194"/>
      <c r="H71" s="194"/>
      <c r="I71" s="221" t="str">
        <f t="shared" si="0"/>
        <v xml:space="preserve">  </v>
      </c>
      <c r="J71" s="194"/>
      <c r="K71" s="232" t="str">
        <f>+IFERROR(VLOOKUP($J71,'10 FORMULAS'!$B$51:$C$53,2,0),"")</f>
        <v/>
      </c>
      <c r="L71" s="232" t="e">
        <f>+IF(J71="Preventivo","Probabilidad",IF(J71="Detectivo","Probabilidad",IF(#REF!="Correctivo","Impacto","")))</f>
        <v>#REF!</v>
      </c>
      <c r="M71" s="279"/>
      <c r="N71" s="232" t="str">
        <f>+IFERROR(VLOOKUP($M71,'10 FORMULAS'!$B$54:$C$55,2,0),"")</f>
        <v/>
      </c>
      <c r="O71" s="280"/>
      <c r="P71" s="280"/>
      <c r="Q71" s="280"/>
      <c r="R71" s="280"/>
      <c r="S71" s="232" t="str">
        <f t="shared" si="4"/>
        <v/>
      </c>
      <c r="T71" s="232" t="str">
        <f t="shared" si="5"/>
        <v/>
      </c>
      <c r="U71" s="232" t="str">
        <f t="shared" si="6"/>
        <v/>
      </c>
      <c r="V71" s="518"/>
      <c r="W71" s="38"/>
      <c r="X71" s="228"/>
      <c r="Y71" s="229"/>
      <c r="Z71" s="229"/>
    </row>
    <row r="72" spans="1:26" ht="29.4" customHeight="1" x14ac:dyDescent="0.3">
      <c r="A72" s="536"/>
      <c r="B72" s="539"/>
      <c r="C72" s="521"/>
      <c r="D72" s="524"/>
      <c r="E72" s="278">
        <v>5</v>
      </c>
      <c r="F72" s="258"/>
      <c r="G72" s="194"/>
      <c r="H72" s="194"/>
      <c r="I72" s="221" t="str">
        <f t="shared" ref="I72:I127" si="7">+CONCATENATE(F72," ",G72," ",H72)</f>
        <v xml:space="preserve">  </v>
      </c>
      <c r="J72" s="194"/>
      <c r="K72" s="232" t="str">
        <f>+IFERROR(VLOOKUP($J72,'10 FORMULAS'!$B$51:$C$53,2,0),"")</f>
        <v/>
      </c>
      <c r="L72" s="232" t="e">
        <f>+IF(J72="Preventivo","Probabilidad",IF(J72="Detectivo","Probabilidad",IF(#REF!="Correctivo","Impacto","")))</f>
        <v>#REF!</v>
      </c>
      <c r="M72" s="279"/>
      <c r="N72" s="232" t="str">
        <f>+IFERROR(VLOOKUP($M72,'10 FORMULAS'!$B$54:$C$55,2,0),"")</f>
        <v/>
      </c>
      <c r="O72" s="280"/>
      <c r="P72" s="280"/>
      <c r="Q72" s="280"/>
      <c r="R72" s="280"/>
      <c r="S72" s="232" t="str">
        <f t="shared" ref="S72:S103" si="8">+IFERROR($K72+$N72,"")</f>
        <v/>
      </c>
      <c r="T72" s="232" t="str">
        <f t="shared" si="5"/>
        <v/>
      </c>
      <c r="U72" s="232" t="str">
        <f t="shared" si="6"/>
        <v/>
      </c>
      <c r="V72" s="518"/>
      <c r="W72" s="38"/>
      <c r="X72" s="228"/>
      <c r="Y72" s="229"/>
      <c r="Z72" s="229"/>
    </row>
    <row r="73" spans="1:26" ht="29.4" customHeight="1" thickBot="1" x14ac:dyDescent="0.35">
      <c r="A73" s="537"/>
      <c r="B73" s="540"/>
      <c r="C73" s="522"/>
      <c r="D73" s="525"/>
      <c r="E73" s="281">
        <v>6</v>
      </c>
      <c r="F73" s="261"/>
      <c r="G73" s="195"/>
      <c r="H73" s="195"/>
      <c r="I73" s="221" t="str">
        <f t="shared" si="7"/>
        <v xml:space="preserve">  </v>
      </c>
      <c r="J73" s="194"/>
      <c r="K73" s="232" t="str">
        <f>+IFERROR(VLOOKUP($J73,'10 FORMULAS'!$B$51:$C$53,2,0),"")</f>
        <v/>
      </c>
      <c r="L73" s="232" t="e">
        <f>+IF(J73="Preventivo","Probabilidad",IF(J73="Detectivo","Probabilidad",IF(#REF!="Correctivo","Impacto","")))</f>
        <v>#REF!</v>
      </c>
      <c r="M73" s="279"/>
      <c r="N73" s="232" t="str">
        <f>+IFERROR(VLOOKUP($M73,'10 FORMULAS'!$B$54:$C$55,2,0),"")</f>
        <v/>
      </c>
      <c r="O73" s="280"/>
      <c r="P73" s="280"/>
      <c r="Q73" s="280"/>
      <c r="R73" s="280"/>
      <c r="S73" s="232" t="str">
        <f t="shared" si="8"/>
        <v/>
      </c>
      <c r="T73" s="232" t="str">
        <f t="shared" si="5"/>
        <v/>
      </c>
      <c r="U73" s="232" t="str">
        <f t="shared" si="6"/>
        <v/>
      </c>
      <c r="V73" s="519"/>
      <c r="W73" s="38"/>
    </row>
    <row r="74" spans="1:26" ht="29.4" customHeight="1" x14ac:dyDescent="0.3">
      <c r="A74" s="535" t="str">
        <f>'2 CONTEXTO E IDENTIFICACIÓN'!A20</f>
        <v>R12</v>
      </c>
      <c r="B74" s="538" t="str">
        <f>+'2 CONTEXTO E IDENTIFICACIÓN'!J20</f>
        <v xml:space="preserve"> por a causa de </v>
      </c>
      <c r="C74" s="520" t="str">
        <f>+'3 PROBABIL E IMPACTO INHERENTE'!E20</f>
        <v/>
      </c>
      <c r="D74" s="523" t="str">
        <f>+'3 PROBABIL E IMPACTO INHERENTE'!M20</f>
        <v/>
      </c>
      <c r="E74" s="282">
        <v>1</v>
      </c>
      <c r="F74" s="259"/>
      <c r="G74" s="52"/>
      <c r="H74" s="52"/>
      <c r="I74" s="221" t="str">
        <f t="shared" si="7"/>
        <v xml:space="preserve">  </v>
      </c>
      <c r="J74" s="194"/>
      <c r="K74" s="232" t="str">
        <f>+IFERROR(VLOOKUP($J74,'10 FORMULAS'!$B$51:$C$53,2,0),"")</f>
        <v/>
      </c>
      <c r="L74" s="232" t="e">
        <f>+IF(J74="Preventivo","Probabilidad",IF(J74="Detectivo","Probabilidad",IF(#REF!="Correctivo","Impacto","")))</f>
        <v>#REF!</v>
      </c>
      <c r="M74" s="279"/>
      <c r="N74" s="232" t="str">
        <f>+IFERROR(VLOOKUP($M74,'10 FORMULAS'!$B$54:$C$55,2,0),"")</f>
        <v/>
      </c>
      <c r="O74" s="280"/>
      <c r="P74" s="280"/>
      <c r="Q74" s="280"/>
      <c r="R74" s="280"/>
      <c r="S74" s="232" t="str">
        <f t="shared" si="8"/>
        <v/>
      </c>
      <c r="T74" s="232" t="str">
        <f t="shared" si="5"/>
        <v/>
      </c>
      <c r="U74" s="232" t="str">
        <f t="shared" si="6"/>
        <v/>
      </c>
      <c r="V74" s="516"/>
      <c r="W74" s="38"/>
      <c r="X74" s="228"/>
      <c r="Y74" s="229"/>
      <c r="Z74" s="229"/>
    </row>
    <row r="75" spans="1:26" ht="29.4" customHeight="1" x14ac:dyDescent="0.3">
      <c r="A75" s="536"/>
      <c r="B75" s="539"/>
      <c r="C75" s="521"/>
      <c r="D75" s="524"/>
      <c r="E75" s="278">
        <v>2</v>
      </c>
      <c r="F75" s="258"/>
      <c r="G75" s="194"/>
      <c r="H75" s="194"/>
      <c r="I75" s="221" t="str">
        <f t="shared" si="7"/>
        <v xml:space="preserve">  </v>
      </c>
      <c r="J75" s="194"/>
      <c r="K75" s="232" t="str">
        <f>+IFERROR(VLOOKUP($J75,'10 FORMULAS'!$B$51:$C$53,2,0),"")</f>
        <v/>
      </c>
      <c r="L75" s="232" t="e">
        <f>+IF(J75="Preventivo","Probabilidad",IF(J75="Detectivo","Probabilidad",IF(#REF!="Correctivo","Impacto","")))</f>
        <v>#REF!</v>
      </c>
      <c r="M75" s="279"/>
      <c r="N75" s="232" t="str">
        <f>+IFERROR(VLOOKUP($M75,'10 FORMULAS'!$B$54:$C$55,2,0),"")</f>
        <v/>
      </c>
      <c r="O75" s="280"/>
      <c r="P75" s="280"/>
      <c r="Q75" s="280"/>
      <c r="R75" s="280"/>
      <c r="S75" s="232" t="str">
        <f t="shared" si="8"/>
        <v/>
      </c>
      <c r="T75" s="232" t="str">
        <f t="shared" si="5"/>
        <v/>
      </c>
      <c r="U75" s="232" t="str">
        <f t="shared" si="6"/>
        <v/>
      </c>
      <c r="V75" s="518"/>
      <c r="W75" s="38"/>
      <c r="X75" s="228"/>
      <c r="Y75" s="229"/>
      <c r="Z75" s="229"/>
    </row>
    <row r="76" spans="1:26" ht="29.4" customHeight="1" x14ac:dyDescent="0.3">
      <c r="A76" s="536"/>
      <c r="B76" s="539"/>
      <c r="C76" s="521"/>
      <c r="D76" s="524"/>
      <c r="E76" s="278">
        <v>3</v>
      </c>
      <c r="F76" s="258"/>
      <c r="G76" s="194"/>
      <c r="H76" s="194"/>
      <c r="I76" s="221" t="str">
        <f t="shared" si="7"/>
        <v xml:space="preserve">  </v>
      </c>
      <c r="J76" s="194"/>
      <c r="K76" s="232" t="str">
        <f>+IFERROR(VLOOKUP($J76,'10 FORMULAS'!$B$51:$C$53,2,0),"")</f>
        <v/>
      </c>
      <c r="L76" s="232" t="e">
        <f>+IF(J76="Preventivo","Probabilidad",IF(J76="Detectivo","Probabilidad",IF(#REF!="Correctivo","Impacto","")))</f>
        <v>#REF!</v>
      </c>
      <c r="M76" s="279"/>
      <c r="N76" s="232" t="str">
        <f>+IFERROR(VLOOKUP($M76,'10 FORMULAS'!$B$54:$C$55,2,0),"")</f>
        <v/>
      </c>
      <c r="O76" s="280"/>
      <c r="P76" s="280"/>
      <c r="Q76" s="280"/>
      <c r="R76" s="280"/>
      <c r="S76" s="232" t="str">
        <f t="shared" si="8"/>
        <v/>
      </c>
      <c r="T76" s="232" t="str">
        <f t="shared" si="5"/>
        <v/>
      </c>
      <c r="U76" s="232" t="str">
        <f t="shared" si="6"/>
        <v/>
      </c>
      <c r="V76" s="518"/>
      <c r="W76" s="38"/>
      <c r="X76" s="228"/>
      <c r="Y76" s="229"/>
      <c r="Z76" s="229"/>
    </row>
    <row r="77" spans="1:26" ht="29.4" customHeight="1" x14ac:dyDescent="0.3">
      <c r="A77" s="536"/>
      <c r="B77" s="539"/>
      <c r="C77" s="521"/>
      <c r="D77" s="524"/>
      <c r="E77" s="278">
        <v>4</v>
      </c>
      <c r="F77" s="258"/>
      <c r="G77" s="194"/>
      <c r="H77" s="194"/>
      <c r="I77" s="221" t="str">
        <f t="shared" si="7"/>
        <v xml:space="preserve">  </v>
      </c>
      <c r="J77" s="194"/>
      <c r="K77" s="232" t="str">
        <f>+IFERROR(VLOOKUP($J77,'10 FORMULAS'!$B$51:$C$53,2,0),"")</f>
        <v/>
      </c>
      <c r="L77" s="232" t="e">
        <f>+IF(J77="Preventivo","Probabilidad",IF(J77="Detectivo","Probabilidad",IF(#REF!="Correctivo","Impacto","")))</f>
        <v>#REF!</v>
      </c>
      <c r="M77" s="279"/>
      <c r="N77" s="232" t="str">
        <f>+IFERROR(VLOOKUP($M77,'10 FORMULAS'!$B$54:$C$55,2,0),"")</f>
        <v/>
      </c>
      <c r="O77" s="280"/>
      <c r="P77" s="280"/>
      <c r="Q77" s="280"/>
      <c r="R77" s="280"/>
      <c r="S77" s="232" t="str">
        <f t="shared" si="8"/>
        <v/>
      </c>
      <c r="T77" s="232" t="str">
        <f t="shared" si="5"/>
        <v/>
      </c>
      <c r="U77" s="232" t="str">
        <f t="shared" si="6"/>
        <v/>
      </c>
      <c r="V77" s="518"/>
      <c r="W77" s="38"/>
      <c r="X77" s="228"/>
      <c r="Y77" s="229"/>
      <c r="Z77" s="229"/>
    </row>
    <row r="78" spans="1:26" ht="29.4" customHeight="1" x14ac:dyDescent="0.3">
      <c r="A78" s="536"/>
      <c r="B78" s="539"/>
      <c r="C78" s="521"/>
      <c r="D78" s="524"/>
      <c r="E78" s="278">
        <v>5</v>
      </c>
      <c r="F78" s="258"/>
      <c r="G78" s="194"/>
      <c r="H78" s="194"/>
      <c r="I78" s="221" t="str">
        <f t="shared" si="7"/>
        <v xml:space="preserve">  </v>
      </c>
      <c r="J78" s="194"/>
      <c r="K78" s="232" t="str">
        <f>+IFERROR(VLOOKUP($J78,'10 FORMULAS'!$B$51:$C$53,2,0),"")</f>
        <v/>
      </c>
      <c r="L78" s="232" t="e">
        <f>+IF(J78="Preventivo","Probabilidad",IF(J78="Detectivo","Probabilidad",IF(#REF!="Correctivo","Impacto","")))</f>
        <v>#REF!</v>
      </c>
      <c r="M78" s="279"/>
      <c r="N78" s="232" t="str">
        <f>+IFERROR(VLOOKUP($M78,'10 FORMULAS'!$B$54:$C$55,2,0),"")</f>
        <v/>
      </c>
      <c r="O78" s="280"/>
      <c r="P78" s="280"/>
      <c r="Q78" s="280"/>
      <c r="R78" s="280"/>
      <c r="S78" s="232" t="str">
        <f t="shared" si="8"/>
        <v/>
      </c>
      <c r="T78" s="232" t="str">
        <f t="shared" si="5"/>
        <v/>
      </c>
      <c r="U78" s="232" t="str">
        <f t="shared" si="6"/>
        <v/>
      </c>
      <c r="V78" s="518"/>
      <c r="W78" s="38"/>
      <c r="X78" s="228"/>
      <c r="Y78" s="229"/>
      <c r="Z78" s="229"/>
    </row>
    <row r="79" spans="1:26" ht="29.4" customHeight="1" thickBot="1" x14ac:dyDescent="0.35">
      <c r="A79" s="537"/>
      <c r="B79" s="540"/>
      <c r="C79" s="522"/>
      <c r="D79" s="525"/>
      <c r="E79" s="281">
        <v>6</v>
      </c>
      <c r="F79" s="261"/>
      <c r="G79" s="195"/>
      <c r="H79" s="195"/>
      <c r="I79" s="221" t="str">
        <f t="shared" si="7"/>
        <v xml:space="preserve">  </v>
      </c>
      <c r="J79" s="194"/>
      <c r="K79" s="232" t="str">
        <f>+IFERROR(VLOOKUP($J79,'10 FORMULAS'!$B$51:$C$53,2,0),"")</f>
        <v/>
      </c>
      <c r="L79" s="232" t="e">
        <f>+IF(J79="Preventivo","Probabilidad",IF(J79="Detectivo","Probabilidad",IF(#REF!="Correctivo","Impacto","")))</f>
        <v>#REF!</v>
      </c>
      <c r="M79" s="279"/>
      <c r="N79" s="232" t="str">
        <f>+IFERROR(VLOOKUP($M79,'10 FORMULAS'!$B$54:$C$55,2,0),"")</f>
        <v/>
      </c>
      <c r="O79" s="280"/>
      <c r="P79" s="280"/>
      <c r="Q79" s="280"/>
      <c r="R79" s="280"/>
      <c r="S79" s="232" t="str">
        <f t="shared" si="8"/>
        <v/>
      </c>
      <c r="T79" s="232" t="str">
        <f t="shared" si="5"/>
        <v/>
      </c>
      <c r="U79" s="232" t="str">
        <f t="shared" si="6"/>
        <v/>
      </c>
      <c r="V79" s="519"/>
      <c r="W79" s="38"/>
    </row>
    <row r="80" spans="1:26" ht="29.4" customHeight="1" x14ac:dyDescent="0.3">
      <c r="A80" s="535" t="str">
        <f>'2 CONTEXTO E IDENTIFICACIÓN'!A21</f>
        <v>R13</v>
      </c>
      <c r="B80" s="538" t="str">
        <f>+'2 CONTEXTO E IDENTIFICACIÓN'!J21</f>
        <v xml:space="preserve"> por a causa de </v>
      </c>
      <c r="C80" s="520" t="str">
        <f>+'3 PROBABIL E IMPACTO INHERENTE'!E21</f>
        <v/>
      </c>
      <c r="D80" s="523" t="str">
        <f>+'3 PROBABIL E IMPACTO INHERENTE'!M21</f>
        <v/>
      </c>
      <c r="E80" s="282">
        <v>1</v>
      </c>
      <c r="F80" s="259"/>
      <c r="G80" s="52"/>
      <c r="H80" s="52"/>
      <c r="I80" s="221" t="str">
        <f t="shared" si="7"/>
        <v xml:space="preserve">  </v>
      </c>
      <c r="J80" s="194"/>
      <c r="K80" s="232" t="str">
        <f>+IFERROR(VLOOKUP($J80,'10 FORMULAS'!$B$51:$C$53,2,0),"")</f>
        <v/>
      </c>
      <c r="L80" s="232" t="e">
        <f>+IF(J80="Preventivo","Probabilidad",IF(J80="Detectivo","Probabilidad",IF(#REF!="Correctivo","Impacto","")))</f>
        <v>#REF!</v>
      </c>
      <c r="M80" s="279"/>
      <c r="N80" s="232" t="str">
        <f>+IFERROR(VLOOKUP($M80,'10 FORMULAS'!$B$54:$C$55,2,0),"")</f>
        <v/>
      </c>
      <c r="O80" s="280"/>
      <c r="P80" s="280"/>
      <c r="Q80" s="280"/>
      <c r="R80" s="280"/>
      <c r="S80" s="232" t="str">
        <f t="shared" si="8"/>
        <v/>
      </c>
      <c r="T80" s="232" t="str">
        <f t="shared" si="5"/>
        <v/>
      </c>
      <c r="U80" s="232" t="str">
        <f t="shared" si="6"/>
        <v/>
      </c>
      <c r="V80" s="516"/>
      <c r="W80" s="38"/>
      <c r="X80" s="228"/>
      <c r="Y80" s="229"/>
      <c r="Z80" s="229"/>
    </row>
    <row r="81" spans="1:26" ht="29.4" customHeight="1" x14ac:dyDescent="0.3">
      <c r="A81" s="536"/>
      <c r="B81" s="539"/>
      <c r="C81" s="521"/>
      <c r="D81" s="524"/>
      <c r="E81" s="278">
        <v>2</v>
      </c>
      <c r="F81" s="258"/>
      <c r="G81" s="194"/>
      <c r="H81" s="194"/>
      <c r="I81" s="221" t="str">
        <f t="shared" si="7"/>
        <v xml:space="preserve">  </v>
      </c>
      <c r="J81" s="194"/>
      <c r="K81" s="232" t="str">
        <f>+IFERROR(VLOOKUP($J81,'10 FORMULAS'!$B$51:$C$53,2,0),"")</f>
        <v/>
      </c>
      <c r="L81" s="232" t="e">
        <f>+IF(J81="Preventivo","Probabilidad",IF(J81="Detectivo","Probabilidad",IF(#REF!="Correctivo","Impacto","")))</f>
        <v>#REF!</v>
      </c>
      <c r="M81" s="279"/>
      <c r="N81" s="232" t="str">
        <f>+IFERROR(VLOOKUP($M81,'10 FORMULAS'!$B$54:$C$55,2,0),"")</f>
        <v/>
      </c>
      <c r="O81" s="280"/>
      <c r="P81" s="280"/>
      <c r="Q81" s="280"/>
      <c r="R81" s="280"/>
      <c r="S81" s="232" t="str">
        <f t="shared" si="8"/>
        <v/>
      </c>
      <c r="T81" s="232" t="str">
        <f t="shared" si="5"/>
        <v/>
      </c>
      <c r="U81" s="232" t="str">
        <f t="shared" si="6"/>
        <v/>
      </c>
      <c r="V81" s="518"/>
      <c r="W81" s="38"/>
      <c r="X81" s="228"/>
      <c r="Y81" s="229"/>
      <c r="Z81" s="229"/>
    </row>
    <row r="82" spans="1:26" ht="29.4" customHeight="1" x14ac:dyDescent="0.3">
      <c r="A82" s="536"/>
      <c r="B82" s="539"/>
      <c r="C82" s="521"/>
      <c r="D82" s="524"/>
      <c r="E82" s="278">
        <v>3</v>
      </c>
      <c r="F82" s="258"/>
      <c r="G82" s="194"/>
      <c r="H82" s="194"/>
      <c r="I82" s="221" t="str">
        <f t="shared" si="7"/>
        <v xml:space="preserve">  </v>
      </c>
      <c r="J82" s="194"/>
      <c r="K82" s="232" t="str">
        <f>+IFERROR(VLOOKUP($J82,'10 FORMULAS'!$B$51:$C$53,2,0),"")</f>
        <v/>
      </c>
      <c r="L82" s="232" t="e">
        <f>+IF(J82="Preventivo","Probabilidad",IF(J82="Detectivo","Probabilidad",IF(#REF!="Correctivo","Impacto","")))</f>
        <v>#REF!</v>
      </c>
      <c r="M82" s="279"/>
      <c r="N82" s="232" t="str">
        <f>+IFERROR(VLOOKUP($M82,'10 FORMULAS'!$B$54:$C$55,2,0),"")</f>
        <v/>
      </c>
      <c r="O82" s="280"/>
      <c r="P82" s="280"/>
      <c r="Q82" s="280"/>
      <c r="R82" s="280"/>
      <c r="S82" s="232" t="str">
        <f t="shared" si="8"/>
        <v/>
      </c>
      <c r="T82" s="232" t="str">
        <f t="shared" si="5"/>
        <v/>
      </c>
      <c r="U82" s="232" t="str">
        <f t="shared" si="6"/>
        <v/>
      </c>
      <c r="V82" s="518"/>
      <c r="W82" s="38"/>
      <c r="X82" s="228"/>
      <c r="Y82" s="229"/>
      <c r="Z82" s="229"/>
    </row>
    <row r="83" spans="1:26" ht="29.4" customHeight="1" x14ac:dyDescent="0.3">
      <c r="A83" s="536"/>
      <c r="B83" s="539"/>
      <c r="C83" s="521"/>
      <c r="D83" s="524"/>
      <c r="E83" s="278">
        <v>4</v>
      </c>
      <c r="F83" s="258"/>
      <c r="G83" s="194"/>
      <c r="H83" s="194"/>
      <c r="I83" s="221" t="str">
        <f t="shared" si="7"/>
        <v xml:space="preserve">  </v>
      </c>
      <c r="J83" s="194"/>
      <c r="K83" s="232" t="str">
        <f>+IFERROR(VLOOKUP($J83,'10 FORMULAS'!$B$51:$C$53,2,0),"")</f>
        <v/>
      </c>
      <c r="L83" s="232" t="e">
        <f>+IF(J83="Preventivo","Probabilidad",IF(J83="Detectivo","Probabilidad",IF(#REF!="Correctivo","Impacto","")))</f>
        <v>#REF!</v>
      </c>
      <c r="M83" s="279"/>
      <c r="N83" s="232" t="str">
        <f>+IFERROR(VLOOKUP($M83,'10 FORMULAS'!$B$54:$C$55,2,0),"")</f>
        <v/>
      </c>
      <c r="O83" s="280"/>
      <c r="P83" s="280"/>
      <c r="Q83" s="280"/>
      <c r="R83" s="280"/>
      <c r="S83" s="232" t="str">
        <f t="shared" si="8"/>
        <v/>
      </c>
      <c r="T83" s="232" t="str">
        <f t="shared" si="5"/>
        <v/>
      </c>
      <c r="U83" s="232" t="str">
        <f t="shared" si="6"/>
        <v/>
      </c>
      <c r="V83" s="518"/>
      <c r="W83" s="38"/>
      <c r="X83" s="228"/>
      <c r="Y83" s="229"/>
      <c r="Z83" s="229"/>
    </row>
    <row r="84" spans="1:26" ht="29.4" customHeight="1" x14ac:dyDescent="0.3">
      <c r="A84" s="536"/>
      <c r="B84" s="539"/>
      <c r="C84" s="521"/>
      <c r="D84" s="524"/>
      <c r="E84" s="278">
        <v>5</v>
      </c>
      <c r="F84" s="258"/>
      <c r="G84" s="194"/>
      <c r="H84" s="194"/>
      <c r="I84" s="221" t="str">
        <f t="shared" si="7"/>
        <v xml:space="preserve">  </v>
      </c>
      <c r="J84" s="194"/>
      <c r="K84" s="232" t="str">
        <f>+IFERROR(VLOOKUP($J84,'10 FORMULAS'!$B$51:$C$53,2,0),"")</f>
        <v/>
      </c>
      <c r="L84" s="232" t="e">
        <f>+IF(J84="Preventivo","Probabilidad",IF(J84="Detectivo","Probabilidad",IF(#REF!="Correctivo","Impacto","")))</f>
        <v>#REF!</v>
      </c>
      <c r="M84" s="279"/>
      <c r="N84" s="232" t="str">
        <f>+IFERROR(VLOOKUP($M84,'10 FORMULAS'!$B$54:$C$55,2,0),"")</f>
        <v/>
      </c>
      <c r="O84" s="280"/>
      <c r="P84" s="280"/>
      <c r="Q84" s="280"/>
      <c r="R84" s="280"/>
      <c r="S84" s="232" t="str">
        <f t="shared" si="8"/>
        <v/>
      </c>
      <c r="T84" s="232" t="str">
        <f t="shared" ref="T84:T115" si="9">+IFERROR(C84*S84,"")</f>
        <v/>
      </c>
      <c r="U84" s="232" t="str">
        <f t="shared" ref="U84:U115" si="10">+IFERROR(S84-T84,"")</f>
        <v/>
      </c>
      <c r="V84" s="518"/>
      <c r="W84" s="38"/>
      <c r="X84" s="228"/>
      <c r="Y84" s="229"/>
      <c r="Z84" s="229"/>
    </row>
    <row r="85" spans="1:26" ht="29.4" customHeight="1" thickBot="1" x14ac:dyDescent="0.35">
      <c r="A85" s="537"/>
      <c r="B85" s="540"/>
      <c r="C85" s="522"/>
      <c r="D85" s="525"/>
      <c r="E85" s="281">
        <v>6</v>
      </c>
      <c r="F85" s="261"/>
      <c r="G85" s="195"/>
      <c r="H85" s="195"/>
      <c r="I85" s="221" t="str">
        <f t="shared" si="7"/>
        <v xml:space="preserve">  </v>
      </c>
      <c r="J85" s="194"/>
      <c r="K85" s="232" t="str">
        <f>+IFERROR(VLOOKUP($J85,'10 FORMULAS'!$B$51:$C$53,2,0),"")</f>
        <v/>
      </c>
      <c r="L85" s="232" t="e">
        <f>+IF(J85="Preventivo","Probabilidad",IF(J85="Detectivo","Probabilidad",IF(#REF!="Correctivo","Impacto","")))</f>
        <v>#REF!</v>
      </c>
      <c r="M85" s="279"/>
      <c r="N85" s="232" t="str">
        <f>+IFERROR(VLOOKUP($M85,'10 FORMULAS'!$B$54:$C$55,2,0),"")</f>
        <v/>
      </c>
      <c r="O85" s="280"/>
      <c r="P85" s="280"/>
      <c r="Q85" s="280"/>
      <c r="R85" s="280"/>
      <c r="S85" s="232" t="str">
        <f t="shared" si="8"/>
        <v/>
      </c>
      <c r="T85" s="232" t="str">
        <f t="shared" si="9"/>
        <v/>
      </c>
      <c r="U85" s="232" t="str">
        <f t="shared" si="10"/>
        <v/>
      </c>
      <c r="V85" s="519"/>
      <c r="W85" s="38"/>
    </row>
    <row r="86" spans="1:26" ht="29.4" customHeight="1" x14ac:dyDescent="0.3">
      <c r="A86" s="535" t="str">
        <f>'2 CONTEXTO E IDENTIFICACIÓN'!A22</f>
        <v>R14</v>
      </c>
      <c r="B86" s="538" t="str">
        <f>+'2 CONTEXTO E IDENTIFICACIÓN'!J22</f>
        <v xml:space="preserve"> por a causa de </v>
      </c>
      <c r="C86" s="520" t="str">
        <f>+'3 PROBABIL E IMPACTO INHERENTE'!E22</f>
        <v/>
      </c>
      <c r="D86" s="523" t="str">
        <f>+'3 PROBABIL E IMPACTO INHERENTE'!M22</f>
        <v/>
      </c>
      <c r="E86" s="282">
        <v>1</v>
      </c>
      <c r="F86" s="259"/>
      <c r="G86" s="52"/>
      <c r="H86" s="52"/>
      <c r="I86" s="221" t="str">
        <f t="shared" si="7"/>
        <v xml:space="preserve">  </v>
      </c>
      <c r="J86" s="194"/>
      <c r="K86" s="232" t="str">
        <f>+IFERROR(VLOOKUP($J86,'10 FORMULAS'!$B$51:$C$53,2,0),"")</f>
        <v/>
      </c>
      <c r="L86" s="232" t="e">
        <f>+IF(J86="Preventivo","Probabilidad",IF(J86="Detectivo","Probabilidad",IF(#REF!="Correctivo","Impacto","")))</f>
        <v>#REF!</v>
      </c>
      <c r="M86" s="279"/>
      <c r="N86" s="232" t="str">
        <f>+IFERROR(VLOOKUP($M86,'10 FORMULAS'!$B$54:$C$55,2,0),"")</f>
        <v/>
      </c>
      <c r="O86" s="280"/>
      <c r="P86" s="280"/>
      <c r="Q86" s="280"/>
      <c r="R86" s="280"/>
      <c r="S86" s="232" t="str">
        <f t="shared" si="8"/>
        <v/>
      </c>
      <c r="T86" s="232" t="str">
        <f t="shared" si="9"/>
        <v/>
      </c>
      <c r="U86" s="232" t="str">
        <f t="shared" si="10"/>
        <v/>
      </c>
      <c r="V86" s="516"/>
      <c r="W86" s="38"/>
      <c r="X86" s="228"/>
      <c r="Y86" s="229"/>
      <c r="Z86" s="229"/>
    </row>
    <row r="87" spans="1:26" ht="29.4" customHeight="1" x14ac:dyDescent="0.3">
      <c r="A87" s="536"/>
      <c r="B87" s="539"/>
      <c r="C87" s="521"/>
      <c r="D87" s="524"/>
      <c r="E87" s="278">
        <v>2</v>
      </c>
      <c r="F87" s="258"/>
      <c r="G87" s="194"/>
      <c r="H87" s="194"/>
      <c r="I87" s="221" t="str">
        <f t="shared" si="7"/>
        <v xml:space="preserve">  </v>
      </c>
      <c r="J87" s="194"/>
      <c r="K87" s="232" t="str">
        <f>+IFERROR(VLOOKUP($J87,'10 FORMULAS'!$B$51:$C$53,2,0),"")</f>
        <v/>
      </c>
      <c r="L87" s="232" t="e">
        <f>+IF(J87="Preventivo","Probabilidad",IF(J87="Detectivo","Probabilidad",IF(#REF!="Correctivo","Impacto","")))</f>
        <v>#REF!</v>
      </c>
      <c r="M87" s="279"/>
      <c r="N87" s="232" t="str">
        <f>+IFERROR(VLOOKUP($M87,'10 FORMULAS'!$B$54:$C$55,2,0),"")</f>
        <v/>
      </c>
      <c r="O87" s="280"/>
      <c r="P87" s="280"/>
      <c r="Q87" s="280"/>
      <c r="R87" s="280"/>
      <c r="S87" s="232" t="str">
        <f t="shared" si="8"/>
        <v/>
      </c>
      <c r="T87" s="232" t="str">
        <f t="shared" si="9"/>
        <v/>
      </c>
      <c r="U87" s="232" t="str">
        <f t="shared" si="10"/>
        <v/>
      </c>
      <c r="V87" s="518"/>
      <c r="W87" s="38"/>
      <c r="X87" s="228"/>
      <c r="Y87" s="229"/>
      <c r="Z87" s="229"/>
    </row>
    <row r="88" spans="1:26" ht="29.4" customHeight="1" x14ac:dyDescent="0.3">
      <c r="A88" s="536"/>
      <c r="B88" s="539"/>
      <c r="C88" s="521"/>
      <c r="D88" s="524"/>
      <c r="E88" s="278">
        <v>3</v>
      </c>
      <c r="F88" s="258"/>
      <c r="G88" s="194"/>
      <c r="H88" s="194"/>
      <c r="I88" s="221" t="str">
        <f t="shared" si="7"/>
        <v xml:space="preserve">  </v>
      </c>
      <c r="J88" s="194"/>
      <c r="K88" s="232" t="str">
        <f>+IFERROR(VLOOKUP($J88,'10 FORMULAS'!$B$51:$C$53,2,0),"")</f>
        <v/>
      </c>
      <c r="L88" s="232" t="e">
        <f>+IF(J88="Preventivo","Probabilidad",IF(J88="Detectivo","Probabilidad",IF(#REF!="Correctivo","Impacto","")))</f>
        <v>#REF!</v>
      </c>
      <c r="M88" s="279"/>
      <c r="N88" s="232" t="str">
        <f>+IFERROR(VLOOKUP($M88,'10 FORMULAS'!$B$54:$C$55,2,0),"")</f>
        <v/>
      </c>
      <c r="O88" s="280"/>
      <c r="P88" s="280"/>
      <c r="Q88" s="280"/>
      <c r="R88" s="280"/>
      <c r="S88" s="232" t="str">
        <f t="shared" si="8"/>
        <v/>
      </c>
      <c r="T88" s="232" t="str">
        <f t="shared" si="9"/>
        <v/>
      </c>
      <c r="U88" s="232" t="str">
        <f t="shared" si="10"/>
        <v/>
      </c>
      <c r="V88" s="518"/>
      <c r="W88" s="38"/>
      <c r="X88" s="228"/>
      <c r="Y88" s="229"/>
      <c r="Z88" s="229"/>
    </row>
    <row r="89" spans="1:26" ht="29.4" customHeight="1" x14ac:dyDescent="0.3">
      <c r="A89" s="536"/>
      <c r="B89" s="539"/>
      <c r="C89" s="521"/>
      <c r="D89" s="524"/>
      <c r="E89" s="278">
        <v>4</v>
      </c>
      <c r="F89" s="258"/>
      <c r="G89" s="194"/>
      <c r="H89" s="194"/>
      <c r="I89" s="221" t="str">
        <f t="shared" si="7"/>
        <v xml:space="preserve">  </v>
      </c>
      <c r="J89" s="194"/>
      <c r="K89" s="232" t="str">
        <f>+IFERROR(VLOOKUP($J89,'10 FORMULAS'!$B$51:$C$53,2,0),"")</f>
        <v/>
      </c>
      <c r="L89" s="232" t="e">
        <f>+IF(J89="Preventivo","Probabilidad",IF(J89="Detectivo","Probabilidad",IF(#REF!="Correctivo","Impacto","")))</f>
        <v>#REF!</v>
      </c>
      <c r="M89" s="279"/>
      <c r="N89" s="232" t="str">
        <f>+IFERROR(VLOOKUP($M89,'10 FORMULAS'!$B$54:$C$55,2,0),"")</f>
        <v/>
      </c>
      <c r="O89" s="280"/>
      <c r="P89" s="280"/>
      <c r="Q89" s="280"/>
      <c r="R89" s="280"/>
      <c r="S89" s="232" t="str">
        <f t="shared" si="8"/>
        <v/>
      </c>
      <c r="T89" s="232" t="str">
        <f t="shared" si="9"/>
        <v/>
      </c>
      <c r="U89" s="232" t="str">
        <f t="shared" si="10"/>
        <v/>
      </c>
      <c r="V89" s="518"/>
      <c r="W89" s="38"/>
      <c r="X89" s="228"/>
      <c r="Y89" s="229"/>
      <c r="Z89" s="229"/>
    </row>
    <row r="90" spans="1:26" ht="29.4" customHeight="1" x14ac:dyDescent="0.3">
      <c r="A90" s="536"/>
      <c r="B90" s="539"/>
      <c r="C90" s="521"/>
      <c r="D90" s="524"/>
      <c r="E90" s="278">
        <v>5</v>
      </c>
      <c r="F90" s="258"/>
      <c r="G90" s="194"/>
      <c r="H90" s="194"/>
      <c r="I90" s="221" t="str">
        <f t="shared" si="7"/>
        <v xml:space="preserve">  </v>
      </c>
      <c r="J90" s="194"/>
      <c r="K90" s="232" t="str">
        <f>+IFERROR(VLOOKUP($J90,'10 FORMULAS'!$B$51:$C$53,2,0),"")</f>
        <v/>
      </c>
      <c r="L90" s="232" t="e">
        <f>+IF(J90="Preventivo","Probabilidad",IF(J90="Detectivo","Probabilidad",IF(#REF!="Correctivo","Impacto","")))</f>
        <v>#REF!</v>
      </c>
      <c r="M90" s="279"/>
      <c r="N90" s="232" t="str">
        <f>+IFERROR(VLOOKUP($M90,'10 FORMULAS'!$B$54:$C$55,2,0),"")</f>
        <v/>
      </c>
      <c r="O90" s="280"/>
      <c r="P90" s="280"/>
      <c r="Q90" s="280"/>
      <c r="R90" s="280"/>
      <c r="S90" s="232" t="str">
        <f t="shared" si="8"/>
        <v/>
      </c>
      <c r="T90" s="232" t="str">
        <f t="shared" si="9"/>
        <v/>
      </c>
      <c r="U90" s="232" t="str">
        <f t="shared" si="10"/>
        <v/>
      </c>
      <c r="V90" s="518"/>
      <c r="W90" s="38"/>
      <c r="X90" s="228"/>
      <c r="Y90" s="229"/>
      <c r="Z90" s="229"/>
    </row>
    <row r="91" spans="1:26" ht="29.4" customHeight="1" thickBot="1" x14ac:dyDescent="0.35">
      <c r="A91" s="537"/>
      <c r="B91" s="540"/>
      <c r="C91" s="522"/>
      <c r="D91" s="525"/>
      <c r="E91" s="281">
        <v>6</v>
      </c>
      <c r="F91" s="261"/>
      <c r="G91" s="195"/>
      <c r="H91" s="195"/>
      <c r="I91" s="221" t="str">
        <f t="shared" si="7"/>
        <v xml:space="preserve">  </v>
      </c>
      <c r="J91" s="194"/>
      <c r="K91" s="232" t="str">
        <f>+IFERROR(VLOOKUP($J91,'10 FORMULAS'!$B$51:$C$53,2,0),"")</f>
        <v/>
      </c>
      <c r="L91" s="232" t="e">
        <f>+IF(J91="Preventivo","Probabilidad",IF(J91="Detectivo","Probabilidad",IF(#REF!="Correctivo","Impacto","")))</f>
        <v>#REF!</v>
      </c>
      <c r="M91" s="279"/>
      <c r="N91" s="232" t="str">
        <f>+IFERROR(VLOOKUP($M91,'10 FORMULAS'!$B$54:$C$55,2,0),"")</f>
        <v/>
      </c>
      <c r="O91" s="280"/>
      <c r="P91" s="280"/>
      <c r="Q91" s="280"/>
      <c r="R91" s="280"/>
      <c r="S91" s="232" t="str">
        <f t="shared" si="8"/>
        <v/>
      </c>
      <c r="T91" s="232" t="str">
        <f t="shared" si="9"/>
        <v/>
      </c>
      <c r="U91" s="232" t="str">
        <f t="shared" si="10"/>
        <v/>
      </c>
      <c r="V91" s="519"/>
      <c r="W91" s="38"/>
    </row>
    <row r="92" spans="1:26" ht="29.4" customHeight="1" x14ac:dyDescent="0.3">
      <c r="A92" s="535" t="str">
        <f>'2 CONTEXTO E IDENTIFICACIÓN'!A23</f>
        <v>R15</v>
      </c>
      <c r="B92" s="538" t="str">
        <f>+'2 CONTEXTO E IDENTIFICACIÓN'!J23</f>
        <v xml:space="preserve"> por a causa de </v>
      </c>
      <c r="C92" s="520" t="str">
        <f>+'3 PROBABIL E IMPACTO INHERENTE'!E23</f>
        <v/>
      </c>
      <c r="D92" s="523" t="str">
        <f>+'3 PROBABIL E IMPACTO INHERENTE'!M23</f>
        <v/>
      </c>
      <c r="E92" s="282">
        <v>1</v>
      </c>
      <c r="F92" s="259"/>
      <c r="G92" s="52"/>
      <c r="H92" s="52"/>
      <c r="I92" s="221" t="str">
        <f t="shared" si="7"/>
        <v xml:space="preserve">  </v>
      </c>
      <c r="J92" s="194"/>
      <c r="K92" s="232" t="str">
        <f>+IFERROR(VLOOKUP($J92,'10 FORMULAS'!$B$51:$C$53,2,0),"")</f>
        <v/>
      </c>
      <c r="L92" s="232" t="e">
        <f>+IF(J92="Preventivo","Probabilidad",IF(J92="Detectivo","Probabilidad",IF(#REF!="Correctivo","Impacto","")))</f>
        <v>#REF!</v>
      </c>
      <c r="M92" s="279"/>
      <c r="N92" s="232" t="str">
        <f>+IFERROR(VLOOKUP($M92,'10 FORMULAS'!$B$54:$C$55,2,0),"")</f>
        <v/>
      </c>
      <c r="O92" s="280"/>
      <c r="P92" s="280"/>
      <c r="Q92" s="280"/>
      <c r="R92" s="280"/>
      <c r="S92" s="232" t="str">
        <f t="shared" si="8"/>
        <v/>
      </c>
      <c r="T92" s="232" t="str">
        <f t="shared" si="9"/>
        <v/>
      </c>
      <c r="U92" s="232" t="str">
        <f t="shared" si="10"/>
        <v/>
      </c>
      <c r="V92" s="516"/>
      <c r="W92" s="38"/>
      <c r="X92" s="228"/>
      <c r="Y92" s="229"/>
      <c r="Z92" s="229"/>
    </row>
    <row r="93" spans="1:26" ht="29.4" customHeight="1" x14ac:dyDescent="0.3">
      <c r="A93" s="536"/>
      <c r="B93" s="539"/>
      <c r="C93" s="521"/>
      <c r="D93" s="524"/>
      <c r="E93" s="278">
        <v>2</v>
      </c>
      <c r="F93" s="258"/>
      <c r="G93" s="194"/>
      <c r="H93" s="194"/>
      <c r="I93" s="221" t="str">
        <f t="shared" si="7"/>
        <v xml:space="preserve">  </v>
      </c>
      <c r="J93" s="194"/>
      <c r="K93" s="232" t="str">
        <f>+IFERROR(VLOOKUP($J93,'10 FORMULAS'!$B$51:$C$53,2,0),"")</f>
        <v/>
      </c>
      <c r="L93" s="232" t="e">
        <f>+IF(J93="Preventivo","Probabilidad",IF(J93="Detectivo","Probabilidad",IF(#REF!="Correctivo","Impacto","")))</f>
        <v>#REF!</v>
      </c>
      <c r="M93" s="279"/>
      <c r="N93" s="232" t="str">
        <f>+IFERROR(VLOOKUP($M93,'10 FORMULAS'!$B$54:$C$55,2,0),"")</f>
        <v/>
      </c>
      <c r="O93" s="280"/>
      <c r="P93" s="280"/>
      <c r="Q93" s="280"/>
      <c r="R93" s="280"/>
      <c r="S93" s="232" t="str">
        <f t="shared" si="8"/>
        <v/>
      </c>
      <c r="T93" s="232" t="str">
        <f t="shared" si="9"/>
        <v/>
      </c>
      <c r="U93" s="232" t="str">
        <f t="shared" si="10"/>
        <v/>
      </c>
      <c r="V93" s="518"/>
      <c r="W93" s="38"/>
      <c r="X93" s="228"/>
      <c r="Y93" s="229"/>
      <c r="Z93" s="229"/>
    </row>
    <row r="94" spans="1:26" ht="29.4" customHeight="1" x14ac:dyDescent="0.3">
      <c r="A94" s="536"/>
      <c r="B94" s="539"/>
      <c r="C94" s="521"/>
      <c r="D94" s="524"/>
      <c r="E94" s="278">
        <v>3</v>
      </c>
      <c r="F94" s="258"/>
      <c r="G94" s="194"/>
      <c r="H94" s="194"/>
      <c r="I94" s="221" t="str">
        <f t="shared" si="7"/>
        <v xml:space="preserve">  </v>
      </c>
      <c r="J94" s="194"/>
      <c r="K94" s="232" t="str">
        <f>+IFERROR(VLOOKUP($J94,'10 FORMULAS'!$B$51:$C$53,2,0),"")</f>
        <v/>
      </c>
      <c r="L94" s="232" t="e">
        <f>+IF(J94="Preventivo","Probabilidad",IF(J94="Detectivo","Probabilidad",IF(#REF!="Correctivo","Impacto","")))</f>
        <v>#REF!</v>
      </c>
      <c r="M94" s="279"/>
      <c r="N94" s="232" t="str">
        <f>+IFERROR(VLOOKUP($M94,'10 FORMULAS'!$B$54:$C$55,2,0),"")</f>
        <v/>
      </c>
      <c r="O94" s="280"/>
      <c r="P94" s="280"/>
      <c r="Q94" s="280"/>
      <c r="R94" s="280"/>
      <c r="S94" s="232" t="str">
        <f t="shared" si="8"/>
        <v/>
      </c>
      <c r="T94" s="232" t="str">
        <f t="shared" si="9"/>
        <v/>
      </c>
      <c r="U94" s="232" t="str">
        <f t="shared" si="10"/>
        <v/>
      </c>
      <c r="V94" s="518"/>
      <c r="W94" s="38"/>
      <c r="X94" s="228"/>
      <c r="Y94" s="229"/>
      <c r="Z94" s="229"/>
    </row>
    <row r="95" spans="1:26" ht="29.4" customHeight="1" x14ac:dyDescent="0.3">
      <c r="A95" s="536"/>
      <c r="B95" s="539"/>
      <c r="C95" s="521"/>
      <c r="D95" s="524"/>
      <c r="E95" s="278">
        <v>4</v>
      </c>
      <c r="F95" s="258"/>
      <c r="G95" s="194"/>
      <c r="H95" s="194"/>
      <c r="I95" s="221" t="str">
        <f t="shared" si="7"/>
        <v xml:space="preserve">  </v>
      </c>
      <c r="J95" s="194"/>
      <c r="K95" s="232" t="str">
        <f>+IFERROR(VLOOKUP($J95,'10 FORMULAS'!$B$51:$C$53,2,0),"")</f>
        <v/>
      </c>
      <c r="L95" s="232" t="e">
        <f>+IF(J95="Preventivo","Probabilidad",IF(J95="Detectivo","Probabilidad",IF(#REF!="Correctivo","Impacto","")))</f>
        <v>#REF!</v>
      </c>
      <c r="M95" s="279"/>
      <c r="N95" s="232" t="str">
        <f>+IFERROR(VLOOKUP($M95,'10 FORMULAS'!$B$54:$C$55,2,0),"")</f>
        <v/>
      </c>
      <c r="O95" s="280"/>
      <c r="P95" s="280"/>
      <c r="Q95" s="280"/>
      <c r="R95" s="280"/>
      <c r="S95" s="232" t="str">
        <f t="shared" si="8"/>
        <v/>
      </c>
      <c r="T95" s="232" t="str">
        <f t="shared" si="9"/>
        <v/>
      </c>
      <c r="U95" s="232" t="str">
        <f t="shared" si="10"/>
        <v/>
      </c>
      <c r="V95" s="518"/>
      <c r="W95" s="38"/>
      <c r="X95" s="228"/>
      <c r="Y95" s="229"/>
      <c r="Z95" s="229"/>
    </row>
    <row r="96" spans="1:26" ht="29.4" customHeight="1" x14ac:dyDescent="0.3">
      <c r="A96" s="536"/>
      <c r="B96" s="539"/>
      <c r="C96" s="521"/>
      <c r="D96" s="524"/>
      <c r="E96" s="278">
        <v>5</v>
      </c>
      <c r="F96" s="258"/>
      <c r="G96" s="194"/>
      <c r="H96" s="194"/>
      <c r="I96" s="221" t="str">
        <f t="shared" si="7"/>
        <v xml:space="preserve">  </v>
      </c>
      <c r="J96" s="194"/>
      <c r="K96" s="232" t="str">
        <f>+IFERROR(VLOOKUP($J96,'10 FORMULAS'!$B$51:$C$53,2,0),"")</f>
        <v/>
      </c>
      <c r="L96" s="232" t="e">
        <f>+IF(J96="Preventivo","Probabilidad",IF(J96="Detectivo","Probabilidad",IF(#REF!="Correctivo","Impacto","")))</f>
        <v>#REF!</v>
      </c>
      <c r="M96" s="279"/>
      <c r="N96" s="232" t="str">
        <f>+IFERROR(VLOOKUP($M96,'10 FORMULAS'!$B$54:$C$55,2,0),"")</f>
        <v/>
      </c>
      <c r="O96" s="280"/>
      <c r="P96" s="280"/>
      <c r="Q96" s="280"/>
      <c r="R96" s="280"/>
      <c r="S96" s="232" t="str">
        <f t="shared" si="8"/>
        <v/>
      </c>
      <c r="T96" s="232" t="str">
        <f t="shared" si="9"/>
        <v/>
      </c>
      <c r="U96" s="232" t="str">
        <f t="shared" si="10"/>
        <v/>
      </c>
      <c r="V96" s="518"/>
      <c r="W96" s="38"/>
      <c r="X96" s="228"/>
      <c r="Y96" s="229"/>
      <c r="Z96" s="229"/>
    </row>
    <row r="97" spans="1:26" ht="29.4" customHeight="1" thickBot="1" x14ac:dyDescent="0.35">
      <c r="A97" s="537"/>
      <c r="B97" s="540"/>
      <c r="C97" s="522"/>
      <c r="D97" s="525"/>
      <c r="E97" s="281">
        <v>6</v>
      </c>
      <c r="F97" s="261"/>
      <c r="G97" s="195"/>
      <c r="H97" s="195"/>
      <c r="I97" s="221" t="str">
        <f t="shared" si="7"/>
        <v xml:space="preserve">  </v>
      </c>
      <c r="J97" s="194"/>
      <c r="K97" s="232" t="str">
        <f>+IFERROR(VLOOKUP($J97,'10 FORMULAS'!$B$51:$C$53,2,0),"")</f>
        <v/>
      </c>
      <c r="L97" s="232" t="e">
        <f>+IF(J97="Preventivo","Probabilidad",IF(J97="Detectivo","Probabilidad",IF(#REF!="Correctivo","Impacto","")))</f>
        <v>#REF!</v>
      </c>
      <c r="M97" s="279"/>
      <c r="N97" s="232" t="str">
        <f>+IFERROR(VLOOKUP($M97,'10 FORMULAS'!$B$54:$C$55,2,0),"")</f>
        <v/>
      </c>
      <c r="O97" s="280"/>
      <c r="P97" s="280"/>
      <c r="Q97" s="280"/>
      <c r="R97" s="280"/>
      <c r="S97" s="232" t="str">
        <f t="shared" si="8"/>
        <v/>
      </c>
      <c r="T97" s="232" t="str">
        <f t="shared" si="9"/>
        <v/>
      </c>
      <c r="U97" s="232" t="str">
        <f t="shared" si="10"/>
        <v/>
      </c>
      <c r="V97" s="519"/>
      <c r="W97" s="38"/>
    </row>
    <row r="98" spans="1:26" ht="29.4" customHeight="1" x14ac:dyDescent="0.3">
      <c r="A98" s="535" t="str">
        <f>'2 CONTEXTO E IDENTIFICACIÓN'!A24</f>
        <v>R16</v>
      </c>
      <c r="B98" s="538" t="str">
        <f>+'2 CONTEXTO E IDENTIFICACIÓN'!J24</f>
        <v xml:space="preserve"> por a causa de </v>
      </c>
      <c r="C98" s="520" t="str">
        <f>+'3 PROBABIL E IMPACTO INHERENTE'!E24</f>
        <v/>
      </c>
      <c r="D98" s="523" t="str">
        <f>+'3 PROBABIL E IMPACTO INHERENTE'!M24</f>
        <v/>
      </c>
      <c r="E98" s="282">
        <v>1</v>
      </c>
      <c r="F98" s="259"/>
      <c r="G98" s="52"/>
      <c r="H98" s="52"/>
      <c r="I98" s="221" t="str">
        <f t="shared" si="7"/>
        <v xml:space="preserve">  </v>
      </c>
      <c r="J98" s="194"/>
      <c r="K98" s="232" t="str">
        <f>+IFERROR(VLOOKUP($J98,'10 FORMULAS'!$B$51:$C$53,2,0),"")</f>
        <v/>
      </c>
      <c r="L98" s="232" t="e">
        <f>+IF(J98="Preventivo","Probabilidad",IF(J98="Detectivo","Probabilidad",IF(#REF!="Correctivo","Impacto","")))</f>
        <v>#REF!</v>
      </c>
      <c r="M98" s="279"/>
      <c r="N98" s="232" t="str">
        <f>+IFERROR(VLOOKUP($M98,'10 FORMULAS'!$B$54:$C$55,2,0),"")</f>
        <v/>
      </c>
      <c r="O98" s="280"/>
      <c r="P98" s="280"/>
      <c r="Q98" s="280"/>
      <c r="R98" s="280"/>
      <c r="S98" s="232" t="str">
        <f t="shared" si="8"/>
        <v/>
      </c>
      <c r="T98" s="232" t="str">
        <f t="shared" si="9"/>
        <v/>
      </c>
      <c r="U98" s="232" t="str">
        <f t="shared" si="10"/>
        <v/>
      </c>
      <c r="V98" s="516"/>
      <c r="W98" s="38"/>
      <c r="X98" s="228"/>
      <c r="Y98" s="229"/>
      <c r="Z98" s="229"/>
    </row>
    <row r="99" spans="1:26" ht="29.4" customHeight="1" x14ac:dyDescent="0.3">
      <c r="A99" s="536"/>
      <c r="B99" s="539"/>
      <c r="C99" s="521"/>
      <c r="D99" s="524"/>
      <c r="E99" s="278">
        <v>2</v>
      </c>
      <c r="F99" s="258"/>
      <c r="G99" s="194"/>
      <c r="H99" s="194"/>
      <c r="I99" s="221" t="str">
        <f t="shared" si="7"/>
        <v xml:space="preserve">  </v>
      </c>
      <c r="J99" s="194"/>
      <c r="K99" s="232" t="str">
        <f>+IFERROR(VLOOKUP($J99,'10 FORMULAS'!$B$51:$C$53,2,0),"")</f>
        <v/>
      </c>
      <c r="L99" s="232" t="e">
        <f>+IF(J99="Preventivo","Probabilidad",IF(J99="Detectivo","Probabilidad",IF(#REF!="Correctivo","Impacto","")))</f>
        <v>#REF!</v>
      </c>
      <c r="M99" s="279"/>
      <c r="N99" s="232" t="str">
        <f>+IFERROR(VLOOKUP($M99,'10 FORMULAS'!$B$54:$C$55,2,0),"")</f>
        <v/>
      </c>
      <c r="O99" s="280"/>
      <c r="P99" s="280"/>
      <c r="Q99" s="280"/>
      <c r="R99" s="280"/>
      <c r="S99" s="232" t="str">
        <f t="shared" si="8"/>
        <v/>
      </c>
      <c r="T99" s="232" t="str">
        <f t="shared" si="9"/>
        <v/>
      </c>
      <c r="U99" s="232" t="str">
        <f t="shared" si="10"/>
        <v/>
      </c>
      <c r="V99" s="518"/>
      <c r="W99" s="38"/>
      <c r="X99" s="228"/>
      <c r="Y99" s="229"/>
      <c r="Z99" s="229"/>
    </row>
    <row r="100" spans="1:26" ht="29.4" customHeight="1" x14ac:dyDescent="0.3">
      <c r="A100" s="536"/>
      <c r="B100" s="539"/>
      <c r="C100" s="521"/>
      <c r="D100" s="524"/>
      <c r="E100" s="278">
        <v>3</v>
      </c>
      <c r="F100" s="258"/>
      <c r="G100" s="194"/>
      <c r="H100" s="194"/>
      <c r="I100" s="221" t="str">
        <f t="shared" si="7"/>
        <v xml:space="preserve">  </v>
      </c>
      <c r="J100" s="194"/>
      <c r="K100" s="232" t="str">
        <f>+IFERROR(VLOOKUP($J100,'10 FORMULAS'!$B$51:$C$53,2,0),"")</f>
        <v/>
      </c>
      <c r="L100" s="232" t="e">
        <f>+IF(J100="Preventivo","Probabilidad",IF(J100="Detectivo","Probabilidad",IF(#REF!="Correctivo","Impacto","")))</f>
        <v>#REF!</v>
      </c>
      <c r="M100" s="279"/>
      <c r="N100" s="232" t="str">
        <f>+IFERROR(VLOOKUP($M100,'10 FORMULAS'!$B$54:$C$55,2,0),"")</f>
        <v/>
      </c>
      <c r="O100" s="280"/>
      <c r="P100" s="280"/>
      <c r="Q100" s="280"/>
      <c r="R100" s="280"/>
      <c r="S100" s="232" t="str">
        <f t="shared" si="8"/>
        <v/>
      </c>
      <c r="T100" s="232" t="str">
        <f t="shared" si="9"/>
        <v/>
      </c>
      <c r="U100" s="232" t="str">
        <f t="shared" si="10"/>
        <v/>
      </c>
      <c r="V100" s="518"/>
      <c r="W100" s="38"/>
      <c r="X100" s="228"/>
      <c r="Y100" s="229"/>
      <c r="Z100" s="229"/>
    </row>
    <row r="101" spans="1:26" ht="29.4" customHeight="1" x14ac:dyDescent="0.3">
      <c r="A101" s="536"/>
      <c r="B101" s="539"/>
      <c r="C101" s="521"/>
      <c r="D101" s="524"/>
      <c r="E101" s="278">
        <v>4</v>
      </c>
      <c r="F101" s="258"/>
      <c r="G101" s="194"/>
      <c r="H101" s="194"/>
      <c r="I101" s="221" t="str">
        <f t="shared" si="7"/>
        <v xml:space="preserve">  </v>
      </c>
      <c r="J101" s="194"/>
      <c r="K101" s="232" t="str">
        <f>+IFERROR(VLOOKUP($J101,'10 FORMULAS'!$B$51:$C$53,2,0),"")</f>
        <v/>
      </c>
      <c r="L101" s="232" t="e">
        <f>+IF(J101="Preventivo","Probabilidad",IF(J101="Detectivo","Probabilidad",IF(#REF!="Correctivo","Impacto","")))</f>
        <v>#REF!</v>
      </c>
      <c r="M101" s="279"/>
      <c r="N101" s="232" t="str">
        <f>+IFERROR(VLOOKUP($M101,'10 FORMULAS'!$B$54:$C$55,2,0),"")</f>
        <v/>
      </c>
      <c r="O101" s="280"/>
      <c r="P101" s="280"/>
      <c r="Q101" s="280"/>
      <c r="R101" s="280"/>
      <c r="S101" s="232" t="str">
        <f t="shared" si="8"/>
        <v/>
      </c>
      <c r="T101" s="232" t="str">
        <f t="shared" si="9"/>
        <v/>
      </c>
      <c r="U101" s="232" t="str">
        <f t="shared" si="10"/>
        <v/>
      </c>
      <c r="V101" s="518"/>
      <c r="W101" s="38"/>
      <c r="X101" s="228"/>
      <c r="Y101" s="229"/>
      <c r="Z101" s="229"/>
    </row>
    <row r="102" spans="1:26" ht="29.4" customHeight="1" x14ac:dyDescent="0.3">
      <c r="A102" s="536"/>
      <c r="B102" s="539"/>
      <c r="C102" s="521"/>
      <c r="D102" s="524"/>
      <c r="E102" s="278">
        <v>5</v>
      </c>
      <c r="F102" s="258"/>
      <c r="G102" s="194"/>
      <c r="H102" s="194"/>
      <c r="I102" s="221" t="str">
        <f t="shared" si="7"/>
        <v xml:space="preserve">  </v>
      </c>
      <c r="J102" s="194"/>
      <c r="K102" s="232" t="str">
        <f>+IFERROR(VLOOKUP($J102,'10 FORMULAS'!$B$51:$C$53,2,0),"")</f>
        <v/>
      </c>
      <c r="L102" s="232" t="e">
        <f>+IF(J102="Preventivo","Probabilidad",IF(J102="Detectivo","Probabilidad",IF(#REF!="Correctivo","Impacto","")))</f>
        <v>#REF!</v>
      </c>
      <c r="M102" s="279"/>
      <c r="N102" s="232" t="str">
        <f>+IFERROR(VLOOKUP($M102,'10 FORMULAS'!$B$54:$C$55,2,0),"")</f>
        <v/>
      </c>
      <c r="O102" s="280"/>
      <c r="P102" s="280"/>
      <c r="Q102" s="280"/>
      <c r="R102" s="280"/>
      <c r="S102" s="232" t="str">
        <f t="shared" si="8"/>
        <v/>
      </c>
      <c r="T102" s="232" t="str">
        <f t="shared" si="9"/>
        <v/>
      </c>
      <c r="U102" s="232" t="str">
        <f t="shared" si="10"/>
        <v/>
      </c>
      <c r="V102" s="518"/>
      <c r="W102" s="38"/>
      <c r="X102" s="228"/>
      <c r="Y102" s="229"/>
      <c r="Z102" s="229"/>
    </row>
    <row r="103" spans="1:26" ht="29.4" customHeight="1" thickBot="1" x14ac:dyDescent="0.35">
      <c r="A103" s="537"/>
      <c r="B103" s="540"/>
      <c r="C103" s="522"/>
      <c r="D103" s="525"/>
      <c r="E103" s="281">
        <v>6</v>
      </c>
      <c r="F103" s="261"/>
      <c r="G103" s="195"/>
      <c r="H103" s="195"/>
      <c r="I103" s="221" t="str">
        <f t="shared" si="7"/>
        <v xml:space="preserve">  </v>
      </c>
      <c r="J103" s="194"/>
      <c r="K103" s="232" t="str">
        <f>+IFERROR(VLOOKUP($J103,'10 FORMULAS'!$B$51:$C$53,2,0),"")</f>
        <v/>
      </c>
      <c r="L103" s="232" t="e">
        <f>+IF(J103="Preventivo","Probabilidad",IF(J103="Detectivo","Probabilidad",IF(#REF!="Correctivo","Impacto","")))</f>
        <v>#REF!</v>
      </c>
      <c r="M103" s="279"/>
      <c r="N103" s="232" t="str">
        <f>+IFERROR(VLOOKUP($M103,'10 FORMULAS'!$B$54:$C$55,2,0),"")</f>
        <v/>
      </c>
      <c r="O103" s="280"/>
      <c r="P103" s="280"/>
      <c r="Q103" s="280"/>
      <c r="R103" s="280"/>
      <c r="S103" s="232" t="str">
        <f t="shared" si="8"/>
        <v/>
      </c>
      <c r="T103" s="232" t="str">
        <f t="shared" si="9"/>
        <v/>
      </c>
      <c r="U103" s="232" t="str">
        <f t="shared" si="10"/>
        <v/>
      </c>
      <c r="V103" s="519"/>
      <c r="W103" s="38"/>
    </row>
    <row r="104" spans="1:26" ht="29.4" customHeight="1" x14ac:dyDescent="0.3">
      <c r="A104" s="535" t="str">
        <f>'2 CONTEXTO E IDENTIFICACIÓN'!A25</f>
        <v>R17</v>
      </c>
      <c r="B104" s="538" t="str">
        <f>+'2 CONTEXTO E IDENTIFICACIÓN'!J25</f>
        <v xml:space="preserve"> por a causa de </v>
      </c>
      <c r="C104" s="520" t="str">
        <f>+'3 PROBABIL E IMPACTO INHERENTE'!E25</f>
        <v/>
      </c>
      <c r="D104" s="523" t="str">
        <f>+'3 PROBABIL E IMPACTO INHERENTE'!M25</f>
        <v/>
      </c>
      <c r="E104" s="282">
        <v>1</v>
      </c>
      <c r="F104" s="259"/>
      <c r="G104" s="52"/>
      <c r="H104" s="52"/>
      <c r="I104" s="221" t="str">
        <f t="shared" si="7"/>
        <v xml:space="preserve">  </v>
      </c>
      <c r="J104" s="194"/>
      <c r="K104" s="232" t="str">
        <f>+IFERROR(VLOOKUP($J104,'10 FORMULAS'!$B$51:$C$53,2,0),"")</f>
        <v/>
      </c>
      <c r="L104" s="232" t="e">
        <f>+IF(J104="Preventivo","Probabilidad",IF(J104="Detectivo","Probabilidad",IF(#REF!="Correctivo","Impacto","")))</f>
        <v>#REF!</v>
      </c>
      <c r="M104" s="279"/>
      <c r="N104" s="232" t="str">
        <f>+IFERROR(VLOOKUP($M104,'10 FORMULAS'!$B$54:$C$55,2,0),"")</f>
        <v/>
      </c>
      <c r="O104" s="280"/>
      <c r="P104" s="280"/>
      <c r="Q104" s="280"/>
      <c r="R104" s="280"/>
      <c r="S104" s="232" t="str">
        <f t="shared" ref="S104:S127" si="11">+IFERROR($K104+$N104,"")</f>
        <v/>
      </c>
      <c r="T104" s="232" t="str">
        <f t="shared" si="9"/>
        <v/>
      </c>
      <c r="U104" s="232" t="str">
        <f t="shared" si="10"/>
        <v/>
      </c>
      <c r="V104" s="516"/>
      <c r="W104" s="38"/>
      <c r="X104" s="228"/>
      <c r="Y104" s="229"/>
      <c r="Z104" s="229"/>
    </row>
    <row r="105" spans="1:26" ht="29.4" customHeight="1" x14ac:dyDescent="0.3">
      <c r="A105" s="541"/>
      <c r="B105" s="542"/>
      <c r="C105" s="529"/>
      <c r="D105" s="527"/>
      <c r="E105" s="278">
        <v>2</v>
      </c>
      <c r="F105" s="257"/>
      <c r="G105" s="254"/>
      <c r="H105" s="254"/>
      <c r="I105" s="221" t="str">
        <f t="shared" si="7"/>
        <v xml:space="preserve">  </v>
      </c>
      <c r="J105" s="194"/>
      <c r="K105" s="232" t="str">
        <f>+IFERROR(VLOOKUP($J105,'10 FORMULAS'!$B$51:$C$53,2,0),"")</f>
        <v/>
      </c>
      <c r="L105" s="232" t="e">
        <f>+IF(J105="Preventivo","Probabilidad",IF(J105="Detectivo","Probabilidad",IF(#REF!="Correctivo","Impacto","")))</f>
        <v>#REF!</v>
      </c>
      <c r="M105" s="279"/>
      <c r="N105" s="232" t="str">
        <f>+IFERROR(VLOOKUP($M105,'10 FORMULAS'!$B$54:$C$55,2,0),"")</f>
        <v/>
      </c>
      <c r="O105" s="280"/>
      <c r="P105" s="280"/>
      <c r="Q105" s="280"/>
      <c r="R105" s="280"/>
      <c r="S105" s="232" t="str">
        <f t="shared" si="11"/>
        <v/>
      </c>
      <c r="T105" s="232" t="str">
        <f t="shared" si="9"/>
        <v/>
      </c>
      <c r="U105" s="232" t="str">
        <f t="shared" si="10"/>
        <v/>
      </c>
      <c r="V105" s="517"/>
      <c r="W105" s="38"/>
      <c r="X105" s="228"/>
      <c r="Y105" s="229"/>
      <c r="Z105" s="229"/>
    </row>
    <row r="106" spans="1:26" ht="29.4" customHeight="1" x14ac:dyDescent="0.3">
      <c r="A106" s="541"/>
      <c r="B106" s="542"/>
      <c r="C106" s="529"/>
      <c r="D106" s="527"/>
      <c r="E106" s="278">
        <v>3</v>
      </c>
      <c r="F106" s="257"/>
      <c r="G106" s="254"/>
      <c r="H106" s="254"/>
      <c r="I106" s="221" t="str">
        <f t="shared" si="7"/>
        <v xml:space="preserve">  </v>
      </c>
      <c r="J106" s="194"/>
      <c r="K106" s="232" t="str">
        <f>+IFERROR(VLOOKUP($J106,'10 FORMULAS'!$B$51:$C$53,2,0),"")</f>
        <v/>
      </c>
      <c r="L106" s="232" t="e">
        <f>+IF(J106="Preventivo","Probabilidad",IF(J106="Detectivo","Probabilidad",IF(#REF!="Correctivo","Impacto","")))</f>
        <v>#REF!</v>
      </c>
      <c r="M106" s="279"/>
      <c r="N106" s="232" t="str">
        <f>+IFERROR(VLOOKUP($M106,'10 FORMULAS'!$B$54:$C$55,2,0),"")</f>
        <v/>
      </c>
      <c r="O106" s="280"/>
      <c r="P106" s="280"/>
      <c r="Q106" s="280"/>
      <c r="R106" s="280"/>
      <c r="S106" s="232" t="str">
        <f t="shared" si="11"/>
        <v/>
      </c>
      <c r="T106" s="232" t="str">
        <f t="shared" si="9"/>
        <v/>
      </c>
      <c r="U106" s="232" t="str">
        <f t="shared" si="10"/>
        <v/>
      </c>
      <c r="V106" s="517"/>
      <c r="W106" s="38"/>
      <c r="X106" s="228"/>
      <c r="Y106" s="229"/>
      <c r="Z106" s="229"/>
    </row>
    <row r="107" spans="1:26" ht="29.4" customHeight="1" x14ac:dyDescent="0.3">
      <c r="A107" s="536"/>
      <c r="B107" s="539"/>
      <c r="C107" s="521"/>
      <c r="D107" s="524"/>
      <c r="E107" s="278">
        <v>4</v>
      </c>
      <c r="F107" s="258"/>
      <c r="G107" s="194"/>
      <c r="H107" s="194"/>
      <c r="I107" s="221" t="str">
        <f t="shared" si="7"/>
        <v xml:space="preserve">  </v>
      </c>
      <c r="J107" s="194"/>
      <c r="K107" s="232" t="str">
        <f>+IFERROR(VLOOKUP($J107,'10 FORMULAS'!$B$51:$C$53,2,0),"")</f>
        <v/>
      </c>
      <c r="L107" s="232" t="e">
        <f>+IF(J107="Preventivo","Probabilidad",IF(J107="Detectivo","Probabilidad",IF(#REF!="Correctivo","Impacto","")))</f>
        <v>#REF!</v>
      </c>
      <c r="M107" s="279"/>
      <c r="N107" s="232" t="str">
        <f>+IFERROR(VLOOKUP($M107,'10 FORMULAS'!$B$54:$C$55,2,0),"")</f>
        <v/>
      </c>
      <c r="O107" s="280"/>
      <c r="P107" s="280"/>
      <c r="Q107" s="280"/>
      <c r="R107" s="280"/>
      <c r="S107" s="232" t="str">
        <f t="shared" si="11"/>
        <v/>
      </c>
      <c r="T107" s="232" t="str">
        <f t="shared" si="9"/>
        <v/>
      </c>
      <c r="U107" s="232" t="str">
        <f t="shared" si="10"/>
        <v/>
      </c>
      <c r="V107" s="518"/>
      <c r="W107" s="38"/>
      <c r="X107" s="228"/>
      <c r="Y107" s="229"/>
      <c r="Z107" s="229"/>
    </row>
    <row r="108" spans="1:26" ht="29.4" customHeight="1" x14ac:dyDescent="0.3">
      <c r="A108" s="536"/>
      <c r="B108" s="539"/>
      <c r="C108" s="521"/>
      <c r="D108" s="524"/>
      <c r="E108" s="278">
        <v>5</v>
      </c>
      <c r="F108" s="258"/>
      <c r="G108" s="194"/>
      <c r="H108" s="194"/>
      <c r="I108" s="221" t="str">
        <f t="shared" si="7"/>
        <v xml:space="preserve">  </v>
      </c>
      <c r="J108" s="194"/>
      <c r="K108" s="232" t="str">
        <f>+IFERROR(VLOOKUP($J108,'10 FORMULAS'!$B$51:$C$53,2,0),"")</f>
        <v/>
      </c>
      <c r="L108" s="232" t="e">
        <f>+IF(J108="Preventivo","Probabilidad",IF(J108="Detectivo","Probabilidad",IF(#REF!="Correctivo","Impacto","")))</f>
        <v>#REF!</v>
      </c>
      <c r="M108" s="279"/>
      <c r="N108" s="232" t="str">
        <f>+IFERROR(VLOOKUP($M108,'10 FORMULAS'!$B$54:$C$55,2,0),"")</f>
        <v/>
      </c>
      <c r="O108" s="280"/>
      <c r="P108" s="280"/>
      <c r="Q108" s="280"/>
      <c r="R108" s="280"/>
      <c r="S108" s="232" t="str">
        <f t="shared" si="11"/>
        <v/>
      </c>
      <c r="T108" s="232" t="str">
        <f t="shared" si="9"/>
        <v/>
      </c>
      <c r="U108" s="232" t="str">
        <f t="shared" si="10"/>
        <v/>
      </c>
      <c r="V108" s="518"/>
      <c r="W108" s="38"/>
      <c r="X108" s="228"/>
      <c r="Y108" s="229"/>
      <c r="Z108" s="229"/>
    </row>
    <row r="109" spans="1:26" ht="29.4" customHeight="1" thickBot="1" x14ac:dyDescent="0.35">
      <c r="A109" s="537"/>
      <c r="B109" s="540"/>
      <c r="C109" s="522"/>
      <c r="D109" s="525"/>
      <c r="E109" s="281">
        <v>6</v>
      </c>
      <c r="F109" s="261"/>
      <c r="G109" s="195"/>
      <c r="H109" s="195"/>
      <c r="I109" s="221" t="str">
        <f t="shared" si="7"/>
        <v xml:space="preserve">  </v>
      </c>
      <c r="J109" s="194"/>
      <c r="K109" s="232" t="str">
        <f>+IFERROR(VLOOKUP($J109,'10 FORMULAS'!$B$51:$C$53,2,0),"")</f>
        <v/>
      </c>
      <c r="L109" s="232" t="e">
        <f>+IF(J109="Preventivo","Probabilidad",IF(J109="Detectivo","Probabilidad",IF(#REF!="Correctivo","Impacto","")))</f>
        <v>#REF!</v>
      </c>
      <c r="M109" s="279"/>
      <c r="N109" s="232" t="str">
        <f>+IFERROR(VLOOKUP($M109,'10 FORMULAS'!$B$54:$C$55,2,0),"")</f>
        <v/>
      </c>
      <c r="O109" s="280"/>
      <c r="P109" s="280"/>
      <c r="Q109" s="280"/>
      <c r="R109" s="280"/>
      <c r="S109" s="232" t="str">
        <f t="shared" si="11"/>
        <v/>
      </c>
      <c r="T109" s="232" t="str">
        <f t="shared" si="9"/>
        <v/>
      </c>
      <c r="U109" s="232" t="str">
        <f t="shared" si="10"/>
        <v/>
      </c>
      <c r="V109" s="519"/>
      <c r="W109" s="38"/>
    </row>
    <row r="110" spans="1:26" ht="29.4" customHeight="1" x14ac:dyDescent="0.3">
      <c r="A110" s="535" t="str">
        <f>'2 CONTEXTO E IDENTIFICACIÓN'!A26</f>
        <v>R18</v>
      </c>
      <c r="B110" s="538" t="str">
        <f>+'2 CONTEXTO E IDENTIFICACIÓN'!J26</f>
        <v xml:space="preserve"> por a causa de </v>
      </c>
      <c r="C110" s="520" t="str">
        <f>+'3 PROBABIL E IMPACTO INHERENTE'!E26</f>
        <v/>
      </c>
      <c r="D110" s="523" t="str">
        <f>+'3 PROBABIL E IMPACTO INHERENTE'!M26</f>
        <v/>
      </c>
      <c r="E110" s="282">
        <v>1</v>
      </c>
      <c r="F110" s="259"/>
      <c r="G110" s="52"/>
      <c r="H110" s="52"/>
      <c r="I110" s="221" t="str">
        <f t="shared" si="7"/>
        <v xml:space="preserve">  </v>
      </c>
      <c r="J110" s="194"/>
      <c r="K110" s="232" t="str">
        <f>+IFERROR(VLOOKUP($J110,'10 FORMULAS'!$B$51:$C$53,2,0),"")</f>
        <v/>
      </c>
      <c r="L110" s="232" t="e">
        <f>+IF(J110="Preventivo","Probabilidad",IF(J110="Detectivo","Probabilidad",IF(#REF!="Correctivo","Impacto","")))</f>
        <v>#REF!</v>
      </c>
      <c r="M110" s="279"/>
      <c r="N110" s="232" t="str">
        <f>+IFERROR(VLOOKUP($M110,'10 FORMULAS'!$B$54:$C$55,2,0),"")</f>
        <v/>
      </c>
      <c r="O110" s="280"/>
      <c r="P110" s="280"/>
      <c r="Q110" s="280"/>
      <c r="R110" s="280"/>
      <c r="S110" s="232" t="str">
        <f t="shared" si="11"/>
        <v/>
      </c>
      <c r="T110" s="232" t="str">
        <f t="shared" si="9"/>
        <v/>
      </c>
      <c r="U110" s="232" t="str">
        <f t="shared" si="10"/>
        <v/>
      </c>
      <c r="V110" s="516"/>
      <c r="W110" s="38"/>
      <c r="X110" s="228"/>
      <c r="Y110" s="229"/>
      <c r="Z110" s="229"/>
    </row>
    <row r="111" spans="1:26" ht="29.4" customHeight="1" x14ac:dyDescent="0.3">
      <c r="A111" s="541"/>
      <c r="B111" s="542"/>
      <c r="C111" s="529"/>
      <c r="D111" s="527"/>
      <c r="E111" s="278">
        <v>2</v>
      </c>
      <c r="F111" s="257"/>
      <c r="G111" s="254"/>
      <c r="H111" s="254"/>
      <c r="I111" s="221" t="str">
        <f t="shared" si="7"/>
        <v xml:space="preserve">  </v>
      </c>
      <c r="J111" s="194"/>
      <c r="K111" s="232" t="str">
        <f>+IFERROR(VLOOKUP($J111,'10 FORMULAS'!$B$51:$C$53,2,0),"")</f>
        <v/>
      </c>
      <c r="L111" s="232" t="e">
        <f>+IF(J111="Preventivo","Probabilidad",IF(J111="Detectivo","Probabilidad",IF(#REF!="Correctivo","Impacto","")))</f>
        <v>#REF!</v>
      </c>
      <c r="M111" s="279"/>
      <c r="N111" s="232" t="str">
        <f>+IFERROR(VLOOKUP($M111,'10 FORMULAS'!$B$54:$C$55,2,0),"")</f>
        <v/>
      </c>
      <c r="O111" s="280"/>
      <c r="P111" s="280"/>
      <c r="Q111" s="280"/>
      <c r="R111" s="280"/>
      <c r="S111" s="232" t="str">
        <f t="shared" si="11"/>
        <v/>
      </c>
      <c r="T111" s="232" t="str">
        <f t="shared" si="9"/>
        <v/>
      </c>
      <c r="U111" s="232" t="str">
        <f t="shared" si="10"/>
        <v/>
      </c>
      <c r="V111" s="517"/>
      <c r="W111" s="38"/>
      <c r="X111" s="228"/>
      <c r="Y111" s="229"/>
      <c r="Z111" s="229"/>
    </row>
    <row r="112" spans="1:26" ht="29.4" customHeight="1" x14ac:dyDescent="0.3">
      <c r="A112" s="541"/>
      <c r="B112" s="542"/>
      <c r="C112" s="529"/>
      <c r="D112" s="527"/>
      <c r="E112" s="278">
        <v>3</v>
      </c>
      <c r="F112" s="257"/>
      <c r="G112" s="254"/>
      <c r="H112" s="254"/>
      <c r="I112" s="221" t="str">
        <f t="shared" si="7"/>
        <v xml:space="preserve">  </v>
      </c>
      <c r="J112" s="194"/>
      <c r="K112" s="232" t="str">
        <f>+IFERROR(VLOOKUP($J112,'10 FORMULAS'!$B$51:$C$53,2,0),"")</f>
        <v/>
      </c>
      <c r="L112" s="232" t="e">
        <f>+IF(J112="Preventivo","Probabilidad",IF(J112="Detectivo","Probabilidad",IF(#REF!="Correctivo","Impacto","")))</f>
        <v>#REF!</v>
      </c>
      <c r="M112" s="279"/>
      <c r="N112" s="232" t="str">
        <f>+IFERROR(VLOOKUP($M112,'10 FORMULAS'!$B$54:$C$55,2,0),"")</f>
        <v/>
      </c>
      <c r="O112" s="280"/>
      <c r="P112" s="280"/>
      <c r="Q112" s="280"/>
      <c r="R112" s="280"/>
      <c r="S112" s="232" t="str">
        <f t="shared" si="11"/>
        <v/>
      </c>
      <c r="T112" s="232" t="str">
        <f t="shared" si="9"/>
        <v/>
      </c>
      <c r="U112" s="232" t="str">
        <f t="shared" si="10"/>
        <v/>
      </c>
      <c r="V112" s="517"/>
      <c r="W112" s="38"/>
      <c r="X112" s="228"/>
      <c r="Y112" s="229"/>
      <c r="Z112" s="229"/>
    </row>
    <row r="113" spans="1:26" ht="29.4" customHeight="1" x14ac:dyDescent="0.3">
      <c r="A113" s="536"/>
      <c r="B113" s="539"/>
      <c r="C113" s="521"/>
      <c r="D113" s="524"/>
      <c r="E113" s="278">
        <v>4</v>
      </c>
      <c r="F113" s="258"/>
      <c r="G113" s="194"/>
      <c r="H113" s="194"/>
      <c r="I113" s="221" t="str">
        <f t="shared" si="7"/>
        <v xml:space="preserve">  </v>
      </c>
      <c r="J113" s="194"/>
      <c r="K113" s="232" t="str">
        <f>+IFERROR(VLOOKUP($J113,'10 FORMULAS'!$B$51:$C$53,2,0),"")</f>
        <v/>
      </c>
      <c r="L113" s="232" t="e">
        <f>+IF(J113="Preventivo","Probabilidad",IF(J113="Detectivo","Probabilidad",IF(#REF!="Correctivo","Impacto","")))</f>
        <v>#REF!</v>
      </c>
      <c r="M113" s="279"/>
      <c r="N113" s="232" t="str">
        <f>+IFERROR(VLOOKUP($M113,'10 FORMULAS'!$B$54:$C$55,2,0),"")</f>
        <v/>
      </c>
      <c r="O113" s="280"/>
      <c r="P113" s="280"/>
      <c r="Q113" s="280"/>
      <c r="R113" s="280"/>
      <c r="S113" s="232" t="str">
        <f t="shared" si="11"/>
        <v/>
      </c>
      <c r="T113" s="232" t="str">
        <f t="shared" si="9"/>
        <v/>
      </c>
      <c r="U113" s="232" t="str">
        <f t="shared" si="10"/>
        <v/>
      </c>
      <c r="V113" s="518"/>
      <c r="W113" s="38"/>
      <c r="X113" s="228"/>
      <c r="Y113" s="229"/>
      <c r="Z113" s="229"/>
    </row>
    <row r="114" spans="1:26" ht="29.4" customHeight="1" x14ac:dyDescent="0.3">
      <c r="A114" s="536"/>
      <c r="B114" s="539"/>
      <c r="C114" s="521"/>
      <c r="D114" s="524"/>
      <c r="E114" s="278">
        <v>5</v>
      </c>
      <c r="F114" s="258"/>
      <c r="G114" s="194"/>
      <c r="H114" s="194"/>
      <c r="I114" s="221" t="str">
        <f t="shared" si="7"/>
        <v xml:space="preserve">  </v>
      </c>
      <c r="J114" s="194"/>
      <c r="K114" s="232" t="str">
        <f>+IFERROR(VLOOKUP($J114,'10 FORMULAS'!$B$51:$C$53,2,0),"")</f>
        <v/>
      </c>
      <c r="L114" s="232" t="e">
        <f>+IF(J114="Preventivo","Probabilidad",IF(J114="Detectivo","Probabilidad",IF(#REF!="Correctivo","Impacto","")))</f>
        <v>#REF!</v>
      </c>
      <c r="M114" s="279"/>
      <c r="N114" s="232" t="str">
        <f>+IFERROR(VLOOKUP($M114,'10 FORMULAS'!$B$54:$C$55,2,0),"")</f>
        <v/>
      </c>
      <c r="O114" s="280"/>
      <c r="P114" s="280"/>
      <c r="Q114" s="280"/>
      <c r="R114" s="280"/>
      <c r="S114" s="232" t="str">
        <f t="shared" si="11"/>
        <v/>
      </c>
      <c r="T114" s="232" t="str">
        <f t="shared" si="9"/>
        <v/>
      </c>
      <c r="U114" s="232" t="str">
        <f t="shared" si="10"/>
        <v/>
      </c>
      <c r="V114" s="518"/>
      <c r="W114" s="38"/>
      <c r="X114" s="228"/>
      <c r="Y114" s="229"/>
      <c r="Z114" s="229"/>
    </row>
    <row r="115" spans="1:26" ht="29.4" customHeight="1" thickBot="1" x14ac:dyDescent="0.35">
      <c r="A115" s="537"/>
      <c r="B115" s="540"/>
      <c r="C115" s="522"/>
      <c r="D115" s="525"/>
      <c r="E115" s="281">
        <v>6</v>
      </c>
      <c r="F115" s="261"/>
      <c r="G115" s="195"/>
      <c r="H115" s="195"/>
      <c r="I115" s="221" t="str">
        <f t="shared" si="7"/>
        <v xml:space="preserve">  </v>
      </c>
      <c r="J115" s="194"/>
      <c r="K115" s="232" t="str">
        <f>+IFERROR(VLOOKUP($J115,'10 FORMULAS'!$B$51:$C$53,2,0),"")</f>
        <v/>
      </c>
      <c r="L115" s="232" t="e">
        <f>+IF(J115="Preventivo","Probabilidad",IF(J115="Detectivo","Probabilidad",IF(#REF!="Correctivo","Impacto","")))</f>
        <v>#REF!</v>
      </c>
      <c r="M115" s="279"/>
      <c r="N115" s="232" t="str">
        <f>+IFERROR(VLOOKUP($M115,'10 FORMULAS'!$B$54:$C$55,2,0),"")</f>
        <v/>
      </c>
      <c r="O115" s="280"/>
      <c r="P115" s="280"/>
      <c r="Q115" s="280"/>
      <c r="R115" s="280"/>
      <c r="S115" s="232" t="str">
        <f t="shared" si="11"/>
        <v/>
      </c>
      <c r="T115" s="232" t="str">
        <f t="shared" si="9"/>
        <v/>
      </c>
      <c r="U115" s="232" t="str">
        <f t="shared" si="10"/>
        <v/>
      </c>
      <c r="V115" s="519"/>
      <c r="W115" s="38"/>
    </row>
    <row r="116" spans="1:26" ht="29.4" customHeight="1" x14ac:dyDescent="0.3">
      <c r="A116" s="535" t="str">
        <f>'2 CONTEXTO E IDENTIFICACIÓN'!A27</f>
        <v>R19</v>
      </c>
      <c r="B116" s="538" t="str">
        <f>+'2 CONTEXTO E IDENTIFICACIÓN'!J27</f>
        <v xml:space="preserve"> por a causa de </v>
      </c>
      <c r="C116" s="520" t="str">
        <f>+'3 PROBABIL E IMPACTO INHERENTE'!E27</f>
        <v/>
      </c>
      <c r="D116" s="523" t="str">
        <f>+'3 PROBABIL E IMPACTO INHERENTE'!M27</f>
        <v/>
      </c>
      <c r="E116" s="282">
        <v>1</v>
      </c>
      <c r="F116" s="259"/>
      <c r="G116" s="52"/>
      <c r="H116" s="52"/>
      <c r="I116" s="221" t="str">
        <f t="shared" si="7"/>
        <v xml:space="preserve">  </v>
      </c>
      <c r="J116" s="194"/>
      <c r="K116" s="232" t="str">
        <f>+IFERROR(VLOOKUP($J116,'10 FORMULAS'!$B$51:$C$53,2,0),"")</f>
        <v/>
      </c>
      <c r="L116" s="232" t="e">
        <f>+IF(J116="Preventivo","Probabilidad",IF(J116="Detectivo","Probabilidad",IF(#REF!="Correctivo","Impacto","")))</f>
        <v>#REF!</v>
      </c>
      <c r="M116" s="279"/>
      <c r="N116" s="232" t="str">
        <f>+IFERROR(VLOOKUP($M116,'10 FORMULAS'!$B$54:$C$55,2,0),"")</f>
        <v/>
      </c>
      <c r="O116" s="280"/>
      <c r="P116" s="280"/>
      <c r="Q116" s="280"/>
      <c r="R116" s="280"/>
      <c r="S116" s="232" t="str">
        <f t="shared" si="11"/>
        <v/>
      </c>
      <c r="T116" s="232" t="str">
        <f t="shared" ref="T116:T127" si="12">+IFERROR(C116*S116,"")</f>
        <v/>
      </c>
      <c r="U116" s="232" t="str">
        <f t="shared" ref="U116:U127" si="13">+IFERROR(S116-T116,"")</f>
        <v/>
      </c>
      <c r="V116" s="516"/>
      <c r="W116" s="38"/>
      <c r="X116" s="228"/>
      <c r="Y116" s="229"/>
      <c r="Z116" s="229"/>
    </row>
    <row r="117" spans="1:26" ht="29.4" customHeight="1" x14ac:dyDescent="0.3">
      <c r="A117" s="541"/>
      <c r="B117" s="542"/>
      <c r="C117" s="529"/>
      <c r="D117" s="527"/>
      <c r="E117" s="278">
        <v>2</v>
      </c>
      <c r="F117" s="257"/>
      <c r="G117" s="254"/>
      <c r="H117" s="254"/>
      <c r="I117" s="221" t="str">
        <f t="shared" si="7"/>
        <v xml:space="preserve">  </v>
      </c>
      <c r="J117" s="194"/>
      <c r="K117" s="232" t="str">
        <f>+IFERROR(VLOOKUP($J117,'10 FORMULAS'!$B$51:$C$53,2,0),"")</f>
        <v/>
      </c>
      <c r="L117" s="232" t="e">
        <f>+IF(J117="Preventivo","Probabilidad",IF(J117="Detectivo","Probabilidad",IF(#REF!="Correctivo","Impacto","")))</f>
        <v>#REF!</v>
      </c>
      <c r="M117" s="279"/>
      <c r="N117" s="232" t="str">
        <f>+IFERROR(VLOOKUP($M117,'10 FORMULAS'!$B$54:$C$55,2,0),"")</f>
        <v/>
      </c>
      <c r="O117" s="280"/>
      <c r="P117" s="280"/>
      <c r="Q117" s="280"/>
      <c r="R117" s="280"/>
      <c r="S117" s="232" t="str">
        <f t="shared" si="11"/>
        <v/>
      </c>
      <c r="T117" s="232" t="str">
        <f t="shared" si="12"/>
        <v/>
      </c>
      <c r="U117" s="232" t="str">
        <f t="shared" si="13"/>
        <v/>
      </c>
      <c r="V117" s="517"/>
      <c r="W117" s="38"/>
      <c r="X117" s="228"/>
      <c r="Y117" s="229"/>
      <c r="Z117" s="229"/>
    </row>
    <row r="118" spans="1:26" ht="29.4" customHeight="1" x14ac:dyDescent="0.3">
      <c r="A118" s="541"/>
      <c r="B118" s="542"/>
      <c r="C118" s="529"/>
      <c r="D118" s="527"/>
      <c r="E118" s="278">
        <v>3</v>
      </c>
      <c r="F118" s="257"/>
      <c r="G118" s="254"/>
      <c r="H118" s="254"/>
      <c r="I118" s="221" t="str">
        <f t="shared" si="7"/>
        <v xml:space="preserve">  </v>
      </c>
      <c r="J118" s="194"/>
      <c r="K118" s="232" t="str">
        <f>+IFERROR(VLOOKUP($J118,'10 FORMULAS'!$B$51:$C$53,2,0),"")</f>
        <v/>
      </c>
      <c r="L118" s="232" t="e">
        <f>+IF(J118="Preventivo","Probabilidad",IF(J118="Detectivo","Probabilidad",IF(#REF!="Correctivo","Impacto","")))</f>
        <v>#REF!</v>
      </c>
      <c r="M118" s="279"/>
      <c r="N118" s="232" t="str">
        <f>+IFERROR(VLOOKUP($M118,'10 FORMULAS'!$B$54:$C$55,2,0),"")</f>
        <v/>
      </c>
      <c r="O118" s="280"/>
      <c r="P118" s="280"/>
      <c r="Q118" s="280"/>
      <c r="R118" s="280"/>
      <c r="S118" s="232" t="str">
        <f t="shared" si="11"/>
        <v/>
      </c>
      <c r="T118" s="232" t="str">
        <f t="shared" si="12"/>
        <v/>
      </c>
      <c r="U118" s="232" t="str">
        <f t="shared" si="13"/>
        <v/>
      </c>
      <c r="V118" s="517"/>
      <c r="W118" s="38"/>
      <c r="X118" s="228"/>
      <c r="Y118" s="229"/>
      <c r="Z118" s="229"/>
    </row>
    <row r="119" spans="1:26" ht="29.4" customHeight="1" x14ac:dyDescent="0.3">
      <c r="A119" s="536"/>
      <c r="B119" s="539"/>
      <c r="C119" s="521"/>
      <c r="D119" s="524"/>
      <c r="E119" s="278">
        <v>4</v>
      </c>
      <c r="F119" s="258"/>
      <c r="G119" s="194"/>
      <c r="H119" s="194"/>
      <c r="I119" s="221" t="str">
        <f t="shared" si="7"/>
        <v xml:space="preserve">  </v>
      </c>
      <c r="J119" s="194"/>
      <c r="K119" s="232" t="str">
        <f>+IFERROR(VLOOKUP($J119,'10 FORMULAS'!$B$51:$C$53,2,0),"")</f>
        <v/>
      </c>
      <c r="L119" s="232" t="e">
        <f>+IF(J119="Preventivo","Probabilidad",IF(J119="Detectivo","Probabilidad",IF(#REF!="Correctivo","Impacto","")))</f>
        <v>#REF!</v>
      </c>
      <c r="M119" s="279"/>
      <c r="N119" s="232" t="str">
        <f>+IFERROR(VLOOKUP($M119,'10 FORMULAS'!$B$54:$C$55,2,0),"")</f>
        <v/>
      </c>
      <c r="O119" s="280"/>
      <c r="P119" s="280"/>
      <c r="Q119" s="280"/>
      <c r="R119" s="280"/>
      <c r="S119" s="232" t="str">
        <f t="shared" si="11"/>
        <v/>
      </c>
      <c r="T119" s="232" t="str">
        <f t="shared" si="12"/>
        <v/>
      </c>
      <c r="U119" s="232" t="str">
        <f t="shared" si="13"/>
        <v/>
      </c>
      <c r="V119" s="518"/>
      <c r="W119" s="38"/>
      <c r="X119" s="228"/>
      <c r="Y119" s="229"/>
      <c r="Z119" s="229"/>
    </row>
    <row r="120" spans="1:26" ht="29.4" customHeight="1" x14ac:dyDescent="0.3">
      <c r="A120" s="536"/>
      <c r="B120" s="539"/>
      <c r="C120" s="521"/>
      <c r="D120" s="524"/>
      <c r="E120" s="278">
        <v>5</v>
      </c>
      <c r="F120" s="258"/>
      <c r="G120" s="194"/>
      <c r="H120" s="194"/>
      <c r="I120" s="221" t="str">
        <f t="shared" si="7"/>
        <v xml:space="preserve">  </v>
      </c>
      <c r="J120" s="194"/>
      <c r="K120" s="232" t="str">
        <f>+IFERROR(VLOOKUP($J120,'10 FORMULAS'!$B$51:$C$53,2,0),"")</f>
        <v/>
      </c>
      <c r="L120" s="232" t="e">
        <f>+IF(J120="Preventivo","Probabilidad",IF(J120="Detectivo","Probabilidad",IF(#REF!="Correctivo","Impacto","")))</f>
        <v>#REF!</v>
      </c>
      <c r="M120" s="279"/>
      <c r="N120" s="232" t="str">
        <f>+IFERROR(VLOOKUP($M120,'10 FORMULAS'!$B$54:$C$55,2,0),"")</f>
        <v/>
      </c>
      <c r="O120" s="280"/>
      <c r="P120" s="280"/>
      <c r="Q120" s="280"/>
      <c r="R120" s="280"/>
      <c r="S120" s="232" t="str">
        <f t="shared" si="11"/>
        <v/>
      </c>
      <c r="T120" s="232" t="str">
        <f t="shared" si="12"/>
        <v/>
      </c>
      <c r="U120" s="232" t="str">
        <f t="shared" si="13"/>
        <v/>
      </c>
      <c r="V120" s="518"/>
      <c r="W120" s="38"/>
      <c r="X120" s="228"/>
      <c r="Y120" s="229"/>
      <c r="Z120" s="229"/>
    </row>
    <row r="121" spans="1:26" ht="29.4" customHeight="1" thickBot="1" x14ac:dyDescent="0.35">
      <c r="A121" s="537"/>
      <c r="B121" s="540"/>
      <c r="C121" s="522"/>
      <c r="D121" s="525"/>
      <c r="E121" s="281">
        <v>6</v>
      </c>
      <c r="F121" s="261"/>
      <c r="G121" s="195"/>
      <c r="H121" s="195"/>
      <c r="I121" s="221" t="str">
        <f t="shared" si="7"/>
        <v xml:space="preserve">  </v>
      </c>
      <c r="J121" s="194"/>
      <c r="K121" s="232" t="str">
        <f>+IFERROR(VLOOKUP($J121,'10 FORMULAS'!$B$51:$C$53,2,0),"")</f>
        <v/>
      </c>
      <c r="L121" s="232" t="e">
        <f>+IF(J121="Preventivo","Probabilidad",IF(J121="Detectivo","Probabilidad",IF(#REF!="Correctivo","Impacto","")))</f>
        <v>#REF!</v>
      </c>
      <c r="M121" s="279"/>
      <c r="N121" s="232" t="str">
        <f>+IFERROR(VLOOKUP($M121,'10 FORMULAS'!$B$54:$C$55,2,0),"")</f>
        <v/>
      </c>
      <c r="O121" s="280"/>
      <c r="P121" s="280"/>
      <c r="Q121" s="280"/>
      <c r="R121" s="280"/>
      <c r="S121" s="232" t="str">
        <f t="shared" si="11"/>
        <v/>
      </c>
      <c r="T121" s="232" t="str">
        <f t="shared" si="12"/>
        <v/>
      </c>
      <c r="U121" s="232" t="str">
        <f t="shared" si="13"/>
        <v/>
      </c>
      <c r="V121" s="519"/>
      <c r="W121" s="38"/>
    </row>
    <row r="122" spans="1:26" ht="29.4" customHeight="1" x14ac:dyDescent="0.3">
      <c r="A122" s="535" t="str">
        <f>'2 CONTEXTO E IDENTIFICACIÓN'!A28</f>
        <v>R20</v>
      </c>
      <c r="B122" s="538" t="str">
        <f>+'2 CONTEXTO E IDENTIFICACIÓN'!J28</f>
        <v xml:space="preserve"> por a causa de </v>
      </c>
      <c r="C122" s="520" t="str">
        <f>+'3 PROBABIL E IMPACTO INHERENTE'!E28</f>
        <v/>
      </c>
      <c r="D122" s="523" t="str">
        <f>+'3 PROBABIL E IMPACTO INHERENTE'!M28</f>
        <v/>
      </c>
      <c r="E122" s="282">
        <v>1</v>
      </c>
      <c r="F122" s="259"/>
      <c r="G122" s="52"/>
      <c r="H122" s="52"/>
      <c r="I122" s="221" t="str">
        <f t="shared" si="7"/>
        <v xml:space="preserve">  </v>
      </c>
      <c r="J122" s="194"/>
      <c r="K122" s="232" t="str">
        <f>+IFERROR(VLOOKUP($J122,'10 FORMULAS'!$B$51:$C$53,2,0),"")</f>
        <v/>
      </c>
      <c r="L122" s="232" t="e">
        <f>+IF(J122="Preventivo","Probabilidad",IF(J122="Detectivo","Probabilidad",IF(#REF!="Correctivo","Impacto","")))</f>
        <v>#REF!</v>
      </c>
      <c r="M122" s="279"/>
      <c r="N122" s="232" t="str">
        <f>+IFERROR(VLOOKUP($M122,'10 FORMULAS'!$B$54:$C$55,2,0),"")</f>
        <v/>
      </c>
      <c r="O122" s="280"/>
      <c r="P122" s="280"/>
      <c r="Q122" s="280"/>
      <c r="R122" s="280"/>
      <c r="S122" s="232" t="str">
        <f t="shared" si="11"/>
        <v/>
      </c>
      <c r="T122" s="232" t="str">
        <f t="shared" si="12"/>
        <v/>
      </c>
      <c r="U122" s="232" t="str">
        <f t="shared" si="13"/>
        <v/>
      </c>
      <c r="V122" s="516"/>
      <c r="W122" s="38"/>
      <c r="X122" s="228"/>
      <c r="Y122" s="229"/>
      <c r="Z122" s="229"/>
    </row>
    <row r="123" spans="1:26" ht="29.4" customHeight="1" x14ac:dyDescent="0.3">
      <c r="A123" s="541"/>
      <c r="B123" s="542"/>
      <c r="C123" s="529"/>
      <c r="D123" s="527"/>
      <c r="E123" s="278">
        <v>2</v>
      </c>
      <c r="F123" s="257"/>
      <c r="G123" s="254"/>
      <c r="H123" s="254"/>
      <c r="I123" s="221" t="str">
        <f t="shared" si="7"/>
        <v xml:space="preserve">  </v>
      </c>
      <c r="J123" s="194"/>
      <c r="K123" s="232" t="str">
        <f>+IFERROR(VLOOKUP($J123,'10 FORMULAS'!$B$51:$C$53,2,0),"")</f>
        <v/>
      </c>
      <c r="L123" s="232" t="e">
        <f>+IF(J123="Preventivo","Probabilidad",IF(J123="Detectivo","Probabilidad",IF(#REF!="Correctivo","Impacto","")))</f>
        <v>#REF!</v>
      </c>
      <c r="M123" s="279"/>
      <c r="N123" s="232" t="str">
        <f>+IFERROR(VLOOKUP($M123,'10 FORMULAS'!$B$54:$C$55,2,0),"")</f>
        <v/>
      </c>
      <c r="O123" s="280"/>
      <c r="P123" s="280"/>
      <c r="Q123" s="280"/>
      <c r="R123" s="280"/>
      <c r="S123" s="232" t="str">
        <f t="shared" si="11"/>
        <v/>
      </c>
      <c r="T123" s="232" t="str">
        <f t="shared" si="12"/>
        <v/>
      </c>
      <c r="U123" s="232" t="str">
        <f t="shared" si="13"/>
        <v/>
      </c>
      <c r="V123" s="517"/>
      <c r="W123" s="38"/>
      <c r="X123" s="228"/>
      <c r="Y123" s="229"/>
      <c r="Z123" s="229"/>
    </row>
    <row r="124" spans="1:26" ht="29.4" customHeight="1" x14ac:dyDescent="0.3">
      <c r="A124" s="541"/>
      <c r="B124" s="542"/>
      <c r="C124" s="529"/>
      <c r="D124" s="527"/>
      <c r="E124" s="278">
        <v>3</v>
      </c>
      <c r="F124" s="257"/>
      <c r="G124" s="254"/>
      <c r="H124" s="254"/>
      <c r="I124" s="221" t="str">
        <f t="shared" si="7"/>
        <v xml:space="preserve">  </v>
      </c>
      <c r="J124" s="194"/>
      <c r="K124" s="232" t="str">
        <f>+IFERROR(VLOOKUP($J124,'10 FORMULAS'!$B$51:$C$53,2,0),"")</f>
        <v/>
      </c>
      <c r="L124" s="232" t="e">
        <f>+IF(J124="Preventivo","Probabilidad",IF(J124="Detectivo","Probabilidad",IF(#REF!="Correctivo","Impacto","")))</f>
        <v>#REF!</v>
      </c>
      <c r="M124" s="279"/>
      <c r="N124" s="232" t="str">
        <f>+IFERROR(VLOOKUP($M124,'10 FORMULAS'!$B$54:$C$55,2,0),"")</f>
        <v/>
      </c>
      <c r="O124" s="280"/>
      <c r="P124" s="280"/>
      <c r="Q124" s="280"/>
      <c r="R124" s="280"/>
      <c r="S124" s="232" t="str">
        <f t="shared" si="11"/>
        <v/>
      </c>
      <c r="T124" s="232" t="str">
        <f t="shared" si="12"/>
        <v/>
      </c>
      <c r="U124" s="232" t="str">
        <f t="shared" si="13"/>
        <v/>
      </c>
      <c r="V124" s="517"/>
      <c r="W124" s="38"/>
      <c r="X124" s="228"/>
      <c r="Y124" s="229"/>
      <c r="Z124" s="229"/>
    </row>
    <row r="125" spans="1:26" ht="29.4" customHeight="1" x14ac:dyDescent="0.3">
      <c r="A125" s="536"/>
      <c r="B125" s="539"/>
      <c r="C125" s="521"/>
      <c r="D125" s="524"/>
      <c r="E125" s="278">
        <v>4</v>
      </c>
      <c r="F125" s="258"/>
      <c r="G125" s="194"/>
      <c r="H125" s="194"/>
      <c r="I125" s="221" t="str">
        <f t="shared" si="7"/>
        <v xml:space="preserve">  </v>
      </c>
      <c r="J125" s="194"/>
      <c r="K125" s="232" t="str">
        <f>+IFERROR(VLOOKUP($J125,'10 FORMULAS'!$B$51:$C$53,2,0),"")</f>
        <v/>
      </c>
      <c r="L125" s="232" t="e">
        <f>+IF(J125="Preventivo","Probabilidad",IF(J125="Detectivo","Probabilidad",IF(#REF!="Correctivo","Impacto","")))</f>
        <v>#REF!</v>
      </c>
      <c r="M125" s="279"/>
      <c r="N125" s="232" t="str">
        <f>+IFERROR(VLOOKUP($M125,'10 FORMULAS'!$B$54:$C$55,2,0),"")</f>
        <v/>
      </c>
      <c r="O125" s="280"/>
      <c r="P125" s="280"/>
      <c r="Q125" s="280"/>
      <c r="R125" s="280"/>
      <c r="S125" s="232" t="str">
        <f t="shared" si="11"/>
        <v/>
      </c>
      <c r="T125" s="232" t="str">
        <f t="shared" si="12"/>
        <v/>
      </c>
      <c r="U125" s="232" t="str">
        <f t="shared" si="13"/>
        <v/>
      </c>
      <c r="V125" s="518"/>
      <c r="W125" s="38"/>
      <c r="X125" s="228"/>
      <c r="Y125" s="229"/>
      <c r="Z125" s="229"/>
    </row>
    <row r="126" spans="1:26" ht="29.4" customHeight="1" x14ac:dyDescent="0.3">
      <c r="A126" s="536"/>
      <c r="B126" s="539"/>
      <c r="C126" s="521"/>
      <c r="D126" s="524"/>
      <c r="E126" s="278">
        <v>5</v>
      </c>
      <c r="F126" s="258"/>
      <c r="G126" s="194"/>
      <c r="H126" s="194"/>
      <c r="I126" s="221" t="str">
        <f t="shared" si="7"/>
        <v xml:space="preserve">  </v>
      </c>
      <c r="J126" s="194"/>
      <c r="K126" s="232" t="str">
        <f>+IFERROR(VLOOKUP($J126,'10 FORMULAS'!$B$51:$C$53,2,0),"")</f>
        <v/>
      </c>
      <c r="L126" s="232" t="e">
        <f>+IF(J126="Preventivo","Probabilidad",IF(J126="Detectivo","Probabilidad",IF(#REF!="Correctivo","Impacto","")))</f>
        <v>#REF!</v>
      </c>
      <c r="M126" s="279"/>
      <c r="N126" s="232" t="str">
        <f>+IFERROR(VLOOKUP($M126,'10 FORMULAS'!$B$54:$C$55,2,0),"")</f>
        <v/>
      </c>
      <c r="O126" s="280"/>
      <c r="P126" s="280"/>
      <c r="Q126" s="280"/>
      <c r="R126" s="280"/>
      <c r="S126" s="232" t="str">
        <f t="shared" si="11"/>
        <v/>
      </c>
      <c r="T126" s="232" t="str">
        <f t="shared" si="12"/>
        <v/>
      </c>
      <c r="U126" s="232" t="str">
        <f t="shared" si="13"/>
        <v/>
      </c>
      <c r="V126" s="518"/>
      <c r="W126" s="38"/>
      <c r="X126" s="228"/>
      <c r="Y126" s="229"/>
      <c r="Z126" s="229"/>
    </row>
    <row r="127" spans="1:26" ht="29.4" customHeight="1" thickBot="1" x14ac:dyDescent="0.35">
      <c r="A127" s="537"/>
      <c r="B127" s="540"/>
      <c r="C127" s="522"/>
      <c r="D127" s="525"/>
      <c r="E127" s="281">
        <v>6</v>
      </c>
      <c r="F127" s="261"/>
      <c r="G127" s="195"/>
      <c r="H127" s="195"/>
      <c r="I127" s="221" t="str">
        <f t="shared" si="7"/>
        <v xml:space="preserve">  </v>
      </c>
      <c r="J127" s="194"/>
      <c r="K127" s="232" t="str">
        <f>+IFERROR(VLOOKUP($J127,'10 FORMULAS'!$B$51:$C$53,2,0),"")</f>
        <v/>
      </c>
      <c r="L127" s="232" t="e">
        <f>+IF(J127="Preventivo","Probabilidad",IF(J127="Detectivo","Probabilidad",IF(#REF!="Correctivo","Impacto","")))</f>
        <v>#REF!</v>
      </c>
      <c r="M127" s="279"/>
      <c r="N127" s="232" t="str">
        <f>+IFERROR(VLOOKUP($M127,'10 FORMULAS'!$B$54:$C$55,2,0),"")</f>
        <v/>
      </c>
      <c r="O127" s="280"/>
      <c r="P127" s="280"/>
      <c r="Q127" s="280"/>
      <c r="R127" s="280"/>
      <c r="S127" s="232" t="str">
        <f t="shared" si="11"/>
        <v/>
      </c>
      <c r="T127" s="232" t="str">
        <f t="shared" si="12"/>
        <v/>
      </c>
      <c r="U127" s="232" t="str">
        <f t="shared" si="13"/>
        <v/>
      </c>
      <c r="V127" s="519"/>
      <c r="W127" s="38"/>
    </row>
    <row r="128" spans="1:26" x14ac:dyDescent="0.3">
      <c r="T128" s="233" t="str">
        <f>IF($J128="Preventivo",($C128*$S128),IF($J128="Detectivo",($C128*$S128),""))</f>
        <v/>
      </c>
    </row>
  </sheetData>
  <sheetProtection formatCells="0" formatColumns="0" formatRows="0" sort="0" autoFilter="0" pivotTables="0"/>
  <autoFilter ref="A7:W127" xr:uid="{00000000-0009-0000-0000-000005000000}"/>
  <dataConsolidate/>
  <mergeCells count="118">
    <mergeCell ref="A1:A2"/>
    <mergeCell ref="B1:B2"/>
    <mergeCell ref="A6:A7"/>
    <mergeCell ref="B6:B7"/>
    <mergeCell ref="E6:E7"/>
    <mergeCell ref="O6:R6"/>
    <mergeCell ref="C1:D1"/>
    <mergeCell ref="T4:U6"/>
    <mergeCell ref="S4:S6"/>
    <mergeCell ref="C6:C7"/>
    <mergeCell ref="D6:D7"/>
    <mergeCell ref="J4:R5"/>
    <mergeCell ref="A8:A13"/>
    <mergeCell ref="B8:B13"/>
    <mergeCell ref="A26:A31"/>
    <mergeCell ref="B26:B31"/>
    <mergeCell ref="C26:C31"/>
    <mergeCell ref="D26:D31"/>
    <mergeCell ref="A14:A19"/>
    <mergeCell ref="B14:B19"/>
    <mergeCell ref="C8:C13"/>
    <mergeCell ref="D8:D13"/>
    <mergeCell ref="A20:A25"/>
    <mergeCell ref="B20:B25"/>
    <mergeCell ref="C20:C25"/>
    <mergeCell ref="D20:D25"/>
    <mergeCell ref="A56:A61"/>
    <mergeCell ref="B56:B61"/>
    <mergeCell ref="C56:C61"/>
    <mergeCell ref="D56:D61"/>
    <mergeCell ref="J6:N6"/>
    <mergeCell ref="A62:A67"/>
    <mergeCell ref="B62:B67"/>
    <mergeCell ref="C62:C67"/>
    <mergeCell ref="D62:D67"/>
    <mergeCell ref="A44:A49"/>
    <mergeCell ref="B44:B49"/>
    <mergeCell ref="C44:C49"/>
    <mergeCell ref="D44:D49"/>
    <mergeCell ref="A50:A55"/>
    <mergeCell ref="B50:B55"/>
    <mergeCell ref="C50:C55"/>
    <mergeCell ref="D50:D55"/>
    <mergeCell ref="F6:I6"/>
    <mergeCell ref="A38:A43"/>
    <mergeCell ref="B38:B43"/>
    <mergeCell ref="C38:C43"/>
    <mergeCell ref="D38:D43"/>
    <mergeCell ref="A32:A37"/>
    <mergeCell ref="B32:B37"/>
    <mergeCell ref="A98:A103"/>
    <mergeCell ref="B98:B103"/>
    <mergeCell ref="C98:C103"/>
    <mergeCell ref="D98:D103"/>
    <mergeCell ref="A122:A127"/>
    <mergeCell ref="B122:B127"/>
    <mergeCell ref="C122:C127"/>
    <mergeCell ref="D122:D127"/>
    <mergeCell ref="A104:A109"/>
    <mergeCell ref="B104:B109"/>
    <mergeCell ref="C104:C109"/>
    <mergeCell ref="D104:D109"/>
    <mergeCell ref="A110:A115"/>
    <mergeCell ref="B110:B115"/>
    <mergeCell ref="C110:C115"/>
    <mergeCell ref="D110:D115"/>
    <mergeCell ref="A116:A121"/>
    <mergeCell ref="B116:B121"/>
    <mergeCell ref="C116:C121"/>
    <mergeCell ref="D116:D121"/>
    <mergeCell ref="X4:Z4"/>
    <mergeCell ref="V20:V25"/>
    <mergeCell ref="V26:V31"/>
    <mergeCell ref="V8:V13"/>
    <mergeCell ref="V14:V19"/>
    <mergeCell ref="V4:V6"/>
    <mergeCell ref="A92:A97"/>
    <mergeCell ref="B92:B97"/>
    <mergeCell ref="C92:C97"/>
    <mergeCell ref="D92:D97"/>
    <mergeCell ref="D80:D85"/>
    <mergeCell ref="A86:A91"/>
    <mergeCell ref="B86:B91"/>
    <mergeCell ref="C86:C91"/>
    <mergeCell ref="D86:D91"/>
    <mergeCell ref="A80:A85"/>
    <mergeCell ref="B80:B85"/>
    <mergeCell ref="C80:C85"/>
    <mergeCell ref="A68:A73"/>
    <mergeCell ref="B68:B73"/>
    <mergeCell ref="C68:C73"/>
    <mergeCell ref="D68:D73"/>
    <mergeCell ref="A74:A79"/>
    <mergeCell ref="B74:B79"/>
    <mergeCell ref="V122:V127"/>
    <mergeCell ref="B3:D3"/>
    <mergeCell ref="B4:D4"/>
    <mergeCell ref="V104:V109"/>
    <mergeCell ref="V110:V115"/>
    <mergeCell ref="V116:V121"/>
    <mergeCell ref="V86:V91"/>
    <mergeCell ref="V92:V97"/>
    <mergeCell ref="V98:V103"/>
    <mergeCell ref="V68:V73"/>
    <mergeCell ref="V74:V79"/>
    <mergeCell ref="V80:V85"/>
    <mergeCell ref="V50:V55"/>
    <mergeCell ref="V56:V61"/>
    <mergeCell ref="V62:V67"/>
    <mergeCell ref="V32:V37"/>
    <mergeCell ref="V38:V43"/>
    <mergeCell ref="V44:V49"/>
    <mergeCell ref="C74:C79"/>
    <mergeCell ref="D74:D79"/>
    <mergeCell ref="C14:C19"/>
    <mergeCell ref="D14:D19"/>
    <mergeCell ref="C32:C37"/>
    <mergeCell ref="D32:D37"/>
  </mergeCells>
  <phoneticPr fontId="0" type="noConversion"/>
  <conditionalFormatting sqref="C8:D8 V8 C14:D14 V14 C20:D20 V20 C26:D26 V26 C32:D34 V32:V34 C38:D40 V38:V40 C44:D44 V44 C50:D50 V50 C56:D56 V56 C62:D62 V62 C68:D70 V68:V70 C74:D74 V74 C80:D80 V80 C86:D86 V86 C92:D92 V92 C98:D98 V98 C104:D106 V104:V106 C110:D112 V110:V112 C116:D118 V116:V118 C122:D124 V122:V124">
    <cfRule type="cellIs" dxfId="41" priority="269" operator="between">
      <formula>$Y$6</formula>
      <formula>$Z$6</formula>
    </cfRule>
    <cfRule type="cellIs" dxfId="40" priority="270" operator="between">
      <formula>$Y$7</formula>
      <formula>$Z$7</formula>
    </cfRule>
    <cfRule type="cellIs" dxfId="39" priority="271" operator="between">
      <formula>$Y$8</formula>
      <formula>$Z$8</formula>
    </cfRule>
    <cfRule type="cellIs" dxfId="38" priority="272" operator="between">
      <formula>$Y$9</formula>
      <formula>$Z$9</formula>
    </cfRule>
    <cfRule type="cellIs" dxfId="37" priority="273" operator="between">
      <formula>$Y$10</formula>
      <formula>$Z$10</formula>
    </cfRule>
  </conditionalFormatting>
  <printOptions horizontalCentered="1" verticalCentered="1"/>
  <pageMargins left="0.23622047244094491" right="0.23622047244094491" top="0.74803149606299213" bottom="0.74803149606299213" header="0.31496062992125984" footer="0.31496062992125984"/>
  <pageSetup scale="31" orientation="landscape" r:id="rId1"/>
  <headerFooter alignWithMargins="0"/>
  <rowBreaks count="2" manualBreakCount="2">
    <brk id="37" max="16383" man="1"/>
    <brk id="75" max="26" man="1"/>
  </rowBreaks>
  <colBreaks count="1" manualBreakCount="1">
    <brk id="9" max="92" man="1"/>
  </colBreaks>
  <ignoredErrors>
    <ignoredError sqref="T14 U15:U19" formula="1"/>
  </ignoredErrors>
  <drawing r:id="rId2"/>
  <legacyDrawing r:id="rId3"/>
  <extLst>
    <ext xmlns:x14="http://schemas.microsoft.com/office/spreadsheetml/2009/9/main" uri="{CCE6A557-97BC-4b89-ADB6-D9C93CAAB3DF}">
      <x14:dataValidations xmlns:xm="http://schemas.microsoft.com/office/excel/2006/main" xWindow="712" yWindow="776" count="6">
        <x14:dataValidation type="list" allowBlank="1" showInputMessage="1" showErrorMessage="1" xr:uid="{31E2F28A-191C-454D-B7A7-3F97955A9C60}">
          <x14:formula1>
            <xm:f>'10 FORMULAS'!$B$54:$B$55</xm:f>
          </x14:formula1>
          <xm:sqref>M8:M127</xm:sqref>
        </x14:dataValidation>
        <x14:dataValidation type="list" allowBlank="1" showInputMessage="1" showErrorMessage="1" xr:uid="{C188ECD5-EAC7-4A49-9E3C-B4A5CA1A1D14}">
          <x14:formula1>
            <xm:f>'10 FORMULAS'!$B$60:$B$63</xm:f>
          </x14:formula1>
          <xm:sqref>O8:O127</xm:sqref>
        </x14:dataValidation>
        <x14:dataValidation type="list" allowBlank="1" showInputMessage="1" showErrorMessage="1" xr:uid="{7E62B212-EA54-4891-A055-317355C45970}">
          <x14:formula1>
            <xm:f>'10 FORMULAS'!$B$71:$B$73</xm:f>
          </x14:formula1>
          <xm:sqref>Q8:Q127</xm:sqref>
        </x14:dataValidation>
        <x14:dataValidation type="list" allowBlank="1" showInputMessage="1" showErrorMessage="1" xr:uid="{C4C4565C-2548-4172-B2F7-7BD649DFE406}">
          <x14:formula1>
            <xm:f>'10 FORMULAS'!$B$74:$B$76</xm:f>
          </x14:formula1>
          <xm:sqref>R8:R127</xm:sqref>
        </x14:dataValidation>
        <x14:dataValidation type="list" allowBlank="1" showInputMessage="1" showErrorMessage="1" xr:uid="{DEAEFC91-9745-43BA-9C25-0A9FDC25EA01}">
          <x14:formula1>
            <xm:f>'10 FORMULAS'!$B$64:$B$70</xm:f>
          </x14:formula1>
          <xm:sqref>P8:P127</xm:sqref>
        </x14:dataValidation>
        <x14:dataValidation type="list" allowBlank="1" showInputMessage="1" showErrorMessage="1" xr:uid="{954D3026-4783-408C-803F-9777EC42C3D1}">
          <x14:formula1>
            <xm:f>'10 FORMULAS'!$B$51:$B$52</xm:f>
          </x14:formula1>
          <xm:sqref>J8:J127</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2C5E6-1D06-4EB9-825A-F308ABAAAE66}">
  <dimension ref="A1:Z127"/>
  <sheetViews>
    <sheetView showGridLines="0" zoomScale="70" zoomScaleNormal="70" zoomScaleSheetLayoutView="85" workbookViewId="0">
      <selection activeCell="A44" sqref="A44:V49"/>
    </sheetView>
  </sheetViews>
  <sheetFormatPr baseColWidth="10" defaultColWidth="11.44140625" defaultRowHeight="13.8" x14ac:dyDescent="0.3"/>
  <cols>
    <col min="1" max="1" width="14.88671875" style="44" customWidth="1"/>
    <col min="2" max="2" width="54.5546875" style="44" customWidth="1"/>
    <col min="3" max="3" width="15.44140625" style="44" customWidth="1"/>
    <col min="4" max="4" width="14.109375" style="44" customWidth="1"/>
    <col min="5" max="5" width="10.109375" style="44" customWidth="1"/>
    <col min="6" max="6" width="17.44140625" style="44" customWidth="1"/>
    <col min="7" max="7" width="21.88671875" style="44" customWidth="1"/>
    <col min="8" max="8" width="36.5546875" style="44" customWidth="1"/>
    <col min="9" max="9" width="42.88671875" style="44" customWidth="1"/>
    <col min="10" max="11" width="12.109375" style="51" customWidth="1"/>
    <col min="12" max="12" width="18.5546875" style="51" customWidth="1"/>
    <col min="13" max="13" width="19.44140625" style="44" bestFit="1" customWidth="1"/>
    <col min="14" max="14" width="18.33203125" style="51" customWidth="1"/>
    <col min="15" max="15" width="18.88671875" style="51" customWidth="1"/>
    <col min="16" max="16" width="16.44140625" style="51" bestFit="1" customWidth="1"/>
    <col min="17" max="17" width="14.44140625" style="51" customWidth="1"/>
    <col min="18" max="18" width="13" style="51" customWidth="1"/>
    <col min="19" max="21" width="13.44140625" style="233" customWidth="1"/>
    <col min="22" max="22" width="23" style="137" customWidth="1"/>
    <col min="23" max="23" width="11.44140625" style="44"/>
    <col min="24" max="24" width="21.44140625" style="4" customWidth="1"/>
    <col min="25" max="25" width="7.44140625" style="4" bestFit="1" customWidth="1"/>
    <col min="26" max="26" width="8.44140625" style="4" bestFit="1" customWidth="1"/>
    <col min="27" max="16384" width="11.44140625" style="44"/>
  </cols>
  <sheetData>
    <row r="1" spans="1:26" s="40" customFormat="1" ht="45" customHeight="1" x14ac:dyDescent="0.25">
      <c r="A1" s="489"/>
      <c r="B1" s="551" t="str">
        <f>+'2 CONTEXTO E IDENTIFICACIÓN'!A1</f>
        <v>MAPA DE RIESGOS INTEGRAL</v>
      </c>
      <c r="C1" s="499"/>
      <c r="D1" s="500"/>
      <c r="E1" s="230"/>
      <c r="F1" s="3"/>
      <c r="G1" s="202" t="str">
        <f>+'2 CONTEXTO E IDENTIFICACIÓN'!$I$4</f>
        <v>Elaboración o Actualización:</v>
      </c>
      <c r="H1" s="216">
        <f>'2 CONTEXTO E IDENTIFICACIÓN'!J4</f>
        <v>46035</v>
      </c>
      <c r="I1" s="13"/>
      <c r="J1" s="13"/>
      <c r="K1" s="13"/>
      <c r="L1" s="43"/>
      <c r="M1" s="42"/>
      <c r="N1" s="43"/>
      <c r="O1" s="43"/>
      <c r="P1" s="43"/>
      <c r="Q1" s="43"/>
      <c r="R1" s="43"/>
      <c r="S1" s="227"/>
      <c r="T1" s="227"/>
      <c r="U1" s="227"/>
      <c r="V1" s="137"/>
      <c r="W1" s="38"/>
      <c r="X1" s="4"/>
      <c r="Y1" s="4"/>
      <c r="Z1" s="4"/>
    </row>
    <row r="2" spans="1:26" s="40" customFormat="1" ht="45" customHeight="1" x14ac:dyDescent="0.25">
      <c r="A2" s="489"/>
      <c r="B2" s="552"/>
      <c r="C2" s="39" t="str">
        <f>+'2 CONTEXTO E IDENTIFICACIÓN'!A2</f>
        <v>VERSIÓN DEL MAPA DE RIESGOS:</v>
      </c>
      <c r="D2" s="39">
        <f>'2 CONTEXTO E IDENTIFICACIÓN'!B2</f>
        <v>1</v>
      </c>
      <c r="E2" s="230"/>
      <c r="F2" s="230"/>
      <c r="G2" s="205" t="str">
        <f>+'2 CONTEXTO E IDENTIFICACIÓN'!$E$5</f>
        <v>Vigencia: 2026</v>
      </c>
      <c r="H2" s="203">
        <f>'2 CONTEXTO E IDENTIFICACIÓN'!G5</f>
        <v>46023</v>
      </c>
      <c r="I2" s="204" t="s">
        <v>50</v>
      </c>
      <c r="J2" s="230"/>
      <c r="K2" s="230"/>
      <c r="L2" s="46"/>
      <c r="M2" s="45"/>
      <c r="N2" s="46"/>
      <c r="O2" s="46"/>
      <c r="P2" s="46"/>
      <c r="Q2" s="46"/>
      <c r="R2" s="46"/>
      <c r="S2" s="227"/>
      <c r="T2" s="227"/>
      <c r="U2" s="227"/>
      <c r="V2" s="226"/>
      <c r="W2" s="38"/>
      <c r="X2" s="3"/>
      <c r="Y2" s="3"/>
      <c r="Z2" s="3"/>
    </row>
    <row r="3" spans="1:26" s="40" customFormat="1" ht="14.4" thickBot="1" x14ac:dyDescent="0.3">
      <c r="A3" s="12" t="s">
        <v>46</v>
      </c>
      <c r="B3" s="491" t="str">
        <f>'2 CONTEXTO E IDENTIFICACIÓN'!B4</f>
        <v>UAERMV</v>
      </c>
      <c r="C3" s="491"/>
      <c r="D3" s="491"/>
      <c r="E3" s="276"/>
      <c r="F3" s="230"/>
      <c r="G3" s="276"/>
      <c r="H3" s="276"/>
      <c r="I3" s="276"/>
      <c r="J3" s="277"/>
      <c r="K3" s="277"/>
      <c r="L3" s="277"/>
      <c r="M3" s="276"/>
      <c r="N3" s="277"/>
      <c r="O3" s="277"/>
      <c r="P3" s="277"/>
      <c r="Q3" s="277"/>
      <c r="R3" s="277"/>
      <c r="S3" s="231"/>
      <c r="T3" s="231"/>
      <c r="U3" s="231"/>
      <c r="V3" s="137"/>
      <c r="W3" s="38"/>
      <c r="X3" s="3"/>
      <c r="Y3" s="3"/>
      <c r="Z3" s="3"/>
    </row>
    <row r="4" spans="1:26" s="48" customFormat="1" ht="16.5" customHeight="1" x14ac:dyDescent="0.3">
      <c r="A4" s="12" t="s">
        <v>47</v>
      </c>
      <c r="B4" s="491" t="str">
        <f>'2 CONTEXTO E IDENTIFICACIÓN'!F4</f>
        <v>8. Logística Y Manejo De Maquinaria Y Equipo</v>
      </c>
      <c r="C4" s="492"/>
      <c r="D4" s="492"/>
      <c r="E4" s="47" t="s">
        <v>261</v>
      </c>
      <c r="F4" s="45" t="s">
        <v>262</v>
      </c>
      <c r="G4" s="47"/>
      <c r="H4" s="47"/>
      <c r="I4" s="47"/>
      <c r="J4" s="560" t="s">
        <v>316</v>
      </c>
      <c r="K4" s="561"/>
      <c r="L4" s="561"/>
      <c r="M4" s="561"/>
      <c r="N4" s="561"/>
      <c r="O4" s="561"/>
      <c r="P4" s="561"/>
      <c r="Q4" s="561"/>
      <c r="R4" s="562"/>
      <c r="S4" s="570" t="s">
        <v>263</v>
      </c>
      <c r="T4" s="557" t="s">
        <v>300</v>
      </c>
      <c r="U4" s="570"/>
      <c r="V4" s="573" t="s">
        <v>312</v>
      </c>
      <c r="W4" s="38"/>
      <c r="X4" s="482" t="s">
        <v>264</v>
      </c>
      <c r="Y4" s="483"/>
      <c r="Z4" s="484"/>
    </row>
    <row r="5" spans="1:26" s="48" customFormat="1" ht="33" customHeight="1" x14ac:dyDescent="0.3">
      <c r="A5" s="209"/>
      <c r="B5" s="208"/>
      <c r="C5" s="208"/>
      <c r="D5" s="137"/>
      <c r="E5" s="47"/>
      <c r="F5" s="47"/>
      <c r="G5" s="47"/>
      <c r="H5" s="47"/>
      <c r="I5" s="47"/>
      <c r="J5" s="563"/>
      <c r="K5" s="564"/>
      <c r="L5" s="564"/>
      <c r="M5" s="564"/>
      <c r="N5" s="564"/>
      <c r="O5" s="564"/>
      <c r="P5" s="564"/>
      <c r="Q5" s="564"/>
      <c r="R5" s="565"/>
      <c r="S5" s="571"/>
      <c r="T5" s="558"/>
      <c r="U5" s="571"/>
      <c r="V5" s="574"/>
      <c r="W5" s="38"/>
      <c r="X5" s="21" t="s">
        <v>225</v>
      </c>
      <c r="Y5" s="22" t="s">
        <v>266</v>
      </c>
      <c r="Z5" s="23" t="s">
        <v>267</v>
      </c>
    </row>
    <row r="6" spans="1:26" ht="29.25" customHeight="1" x14ac:dyDescent="0.3">
      <c r="A6" s="553" t="s">
        <v>219</v>
      </c>
      <c r="B6" s="553" t="s">
        <v>220</v>
      </c>
      <c r="C6" s="553" t="s">
        <v>268</v>
      </c>
      <c r="D6" s="553" t="s">
        <v>269</v>
      </c>
      <c r="E6" s="548" t="s">
        <v>270</v>
      </c>
      <c r="F6" s="546" t="s">
        <v>30</v>
      </c>
      <c r="G6" s="547"/>
      <c r="H6" s="547"/>
      <c r="I6" s="548"/>
      <c r="J6" s="544" t="s">
        <v>313</v>
      </c>
      <c r="K6" s="544"/>
      <c r="L6" s="544"/>
      <c r="M6" s="544"/>
      <c r="N6" s="545"/>
      <c r="O6" s="543" t="s">
        <v>315</v>
      </c>
      <c r="P6" s="544"/>
      <c r="Q6" s="544"/>
      <c r="R6" s="545"/>
      <c r="S6" s="572"/>
      <c r="T6" s="559"/>
      <c r="U6" s="572"/>
      <c r="V6" s="575"/>
      <c r="W6" s="38"/>
      <c r="X6" s="237" t="s">
        <v>233</v>
      </c>
      <c r="Y6" s="28">
        <v>0.01</v>
      </c>
      <c r="Z6" s="27">
        <v>0.2</v>
      </c>
    </row>
    <row r="7" spans="1:26" s="38" customFormat="1" ht="69.599999999999994" thickBot="1" x14ac:dyDescent="0.35">
      <c r="A7" s="554"/>
      <c r="B7" s="554"/>
      <c r="C7" s="554"/>
      <c r="D7" s="554"/>
      <c r="E7" s="555"/>
      <c r="F7" s="49" t="s">
        <v>271</v>
      </c>
      <c r="G7" s="136" t="s">
        <v>272</v>
      </c>
      <c r="H7" s="136" t="s">
        <v>273</v>
      </c>
      <c r="I7" s="136" t="s">
        <v>274</v>
      </c>
      <c r="J7" s="49" t="s">
        <v>304</v>
      </c>
      <c r="K7" s="50" t="s">
        <v>33</v>
      </c>
      <c r="L7" s="50" t="s">
        <v>35</v>
      </c>
      <c r="M7" s="49" t="s">
        <v>36</v>
      </c>
      <c r="N7" s="50" t="s">
        <v>38</v>
      </c>
      <c r="O7" s="50" t="s">
        <v>90</v>
      </c>
      <c r="P7" s="50" t="s">
        <v>91</v>
      </c>
      <c r="Q7" s="50" t="s">
        <v>275</v>
      </c>
      <c r="R7" s="50" t="s">
        <v>276</v>
      </c>
      <c r="S7" s="50" t="s">
        <v>306</v>
      </c>
      <c r="T7" s="50" t="s">
        <v>301</v>
      </c>
      <c r="U7" s="50" t="s">
        <v>302</v>
      </c>
      <c r="V7" s="324" t="s">
        <v>278</v>
      </c>
      <c r="X7" s="238" t="s">
        <v>236</v>
      </c>
      <c r="Y7" s="28">
        <v>0.21</v>
      </c>
      <c r="Z7" s="27">
        <v>0.4</v>
      </c>
    </row>
    <row r="8" spans="1:26" ht="15" x14ac:dyDescent="0.3">
      <c r="A8" s="535" t="str">
        <f>'2 CONTEXTO E IDENTIFICACIÓN'!A9</f>
        <v>R1</v>
      </c>
      <c r="B8" s="538" t="str">
        <f>+'2 CONTEXTO E IDENTIFICACIÓN'!J9</f>
        <v>Posibilidad de afectación económica y reputacional por incumplimiento en las metas asociadas a los proyectos de inversión de la entidad a causa de la falta o inoportunidad de seguimientos a la gestión Institucional</v>
      </c>
      <c r="C8" s="520">
        <f>+'3 PROBABIL E IMPACTO INHERENTE'!E9</f>
        <v>0.6</v>
      </c>
      <c r="D8" s="523">
        <f>+'3 PROBABIL E IMPACTO INHERENTE'!M9</f>
        <v>0.8</v>
      </c>
      <c r="E8" s="343">
        <v>1</v>
      </c>
      <c r="F8" s="382"/>
      <c r="G8" s="383"/>
      <c r="H8" s="383"/>
      <c r="I8" s="356" t="str">
        <f t="shared" ref="I8:I71" si="0">+CONCATENATE(F8," ",G8," ",H8)</f>
        <v xml:space="preserve">  </v>
      </c>
      <c r="J8" s="384"/>
      <c r="K8" s="347" t="str">
        <f>+IFERROR(VLOOKUP($J8,'10 FORMULAS'!B53:C53,2,0),"")</f>
        <v/>
      </c>
      <c r="L8" s="347" t="str">
        <f>+IF(J8="Correctivo","Impacto","")</f>
        <v/>
      </c>
      <c r="M8" s="348"/>
      <c r="N8" s="347" t="str">
        <f>+IFERROR(VLOOKUP($M8,'10 FORMULAS'!$B$54:$C$55,2,0),"")</f>
        <v/>
      </c>
      <c r="O8" s="349"/>
      <c r="P8" s="349"/>
      <c r="Q8" s="349"/>
      <c r="R8" s="349"/>
      <c r="S8" s="347" t="str">
        <f>+IFERROR($K8+$N8,"")</f>
        <v/>
      </c>
      <c r="T8" s="347" t="str">
        <f>+IFERROR(D8*S8,"")</f>
        <v/>
      </c>
      <c r="U8" s="347" t="str">
        <f>+IFERROR(D8-T8,"")</f>
        <v/>
      </c>
      <c r="V8" s="530">
        <v>0.8</v>
      </c>
      <c r="W8" s="38"/>
      <c r="X8" s="239" t="s">
        <v>240</v>
      </c>
      <c r="Y8" s="28">
        <v>0.41</v>
      </c>
      <c r="Z8" s="27">
        <v>0.6</v>
      </c>
    </row>
    <row r="9" spans="1:26" ht="15" x14ac:dyDescent="0.3">
      <c r="A9" s="536"/>
      <c r="B9" s="539"/>
      <c r="C9" s="521"/>
      <c r="D9" s="524"/>
      <c r="E9" s="278">
        <v>2</v>
      </c>
      <c r="F9" s="285"/>
      <c r="G9" s="286"/>
      <c r="H9" s="286"/>
      <c r="I9" s="284" t="str">
        <f t="shared" si="0"/>
        <v xml:space="preserve">  </v>
      </c>
      <c r="J9" s="283"/>
      <c r="K9" s="232" t="str">
        <f>+IFERROR(VLOOKUP($J9,'10 FORMULAS'!$B$53:$C$53,2,0),"")</f>
        <v/>
      </c>
      <c r="L9" s="232" t="str">
        <f t="shared" ref="L9:L72" si="1">+IF(J9="Correctivo","Impacto","")</f>
        <v/>
      </c>
      <c r="M9" s="279"/>
      <c r="N9" s="232" t="str">
        <f>+IFERROR(VLOOKUP($M9,'10 FORMULAS'!$B$54:$C$55,2,0),"")</f>
        <v/>
      </c>
      <c r="O9" s="280"/>
      <c r="P9" s="280"/>
      <c r="Q9" s="280"/>
      <c r="R9" s="280"/>
      <c r="S9" s="232" t="str">
        <f t="shared" ref="S9:S72" si="2">+IFERROR($K9+$N9,"")</f>
        <v/>
      </c>
      <c r="T9" s="232" t="str">
        <f>+IFERROR(U8*S9,"")</f>
        <v/>
      </c>
      <c r="U9" s="232" t="str">
        <f>+IFERROR(U8-T9,"")</f>
        <v/>
      </c>
      <c r="V9" s="531"/>
      <c r="W9" s="38"/>
      <c r="X9" s="32" t="s">
        <v>244</v>
      </c>
      <c r="Y9" s="28">
        <v>0.61</v>
      </c>
      <c r="Z9" s="27">
        <v>0.8</v>
      </c>
    </row>
    <row r="10" spans="1:26" ht="15" x14ac:dyDescent="0.3">
      <c r="A10" s="536"/>
      <c r="B10" s="539"/>
      <c r="C10" s="521"/>
      <c r="D10" s="524"/>
      <c r="E10" s="278">
        <v>3</v>
      </c>
      <c r="F10" s="285"/>
      <c r="G10" s="286"/>
      <c r="H10" s="286"/>
      <c r="I10" s="284" t="str">
        <f t="shared" si="0"/>
        <v xml:space="preserve">  </v>
      </c>
      <c r="J10" s="283"/>
      <c r="K10" s="232" t="str">
        <f>+IFERROR(VLOOKUP($J10,'10 FORMULAS'!$B$53:$C$53,2,0),"")</f>
        <v/>
      </c>
      <c r="L10" s="232" t="str">
        <f t="shared" si="1"/>
        <v/>
      </c>
      <c r="M10" s="279"/>
      <c r="N10" s="232" t="str">
        <f>+IFERROR(VLOOKUP($M10,'10 FORMULAS'!$B$54:$C$55,2,0),"")</f>
        <v/>
      </c>
      <c r="O10" s="280"/>
      <c r="P10" s="280"/>
      <c r="Q10" s="280"/>
      <c r="R10" s="280"/>
      <c r="S10" s="232" t="str">
        <f>+IFERROR($K10+$N10,"")</f>
        <v/>
      </c>
      <c r="T10" s="232" t="str">
        <f>+IFERROR(U9*S10,"")</f>
        <v/>
      </c>
      <c r="U10" s="232" t="str">
        <f>+IFERROR(U9-T10,"")</f>
        <v/>
      </c>
      <c r="V10" s="531"/>
      <c r="W10" s="38"/>
      <c r="X10" s="240" t="s">
        <v>248</v>
      </c>
      <c r="Y10" s="28">
        <v>0.81</v>
      </c>
      <c r="Z10" s="27">
        <v>1</v>
      </c>
    </row>
    <row r="11" spans="1:26" ht="15" x14ac:dyDescent="0.3">
      <c r="A11" s="536"/>
      <c r="B11" s="539"/>
      <c r="C11" s="521"/>
      <c r="D11" s="524"/>
      <c r="E11" s="278">
        <v>4</v>
      </c>
      <c r="F11" s="285"/>
      <c r="G11" s="286"/>
      <c r="H11" s="286"/>
      <c r="I11" s="284" t="str">
        <f t="shared" si="0"/>
        <v xml:space="preserve">  </v>
      </c>
      <c r="J11" s="283"/>
      <c r="K11" s="232" t="str">
        <f>+IFERROR(VLOOKUP($J11,'10 FORMULAS'!$B$53:$C$53,2,0),"")</f>
        <v/>
      </c>
      <c r="L11" s="232" t="str">
        <f t="shared" si="1"/>
        <v/>
      </c>
      <c r="M11" s="279"/>
      <c r="N11" s="232" t="str">
        <f>+IFERROR(VLOOKUP($M11,'10 FORMULAS'!$B$54:$C$55,2,0),"")</f>
        <v/>
      </c>
      <c r="O11" s="280"/>
      <c r="P11" s="280"/>
      <c r="Q11" s="280"/>
      <c r="R11" s="280"/>
      <c r="S11" s="232" t="str">
        <f t="shared" si="2"/>
        <v/>
      </c>
      <c r="T11" s="232" t="str">
        <f>+IFERROR(U10*S11,"")</f>
        <v/>
      </c>
      <c r="U11" s="232" t="str">
        <f>+IFERROR(U10-T11,"")</f>
        <v/>
      </c>
      <c r="V11" s="531"/>
      <c r="W11" s="38"/>
      <c r="X11" s="228"/>
      <c r="Y11" s="228"/>
      <c r="Z11" s="228"/>
    </row>
    <row r="12" spans="1:26" ht="29.4" customHeight="1" x14ac:dyDescent="0.3">
      <c r="A12" s="536"/>
      <c r="B12" s="539"/>
      <c r="C12" s="521"/>
      <c r="D12" s="524"/>
      <c r="E12" s="278">
        <v>5</v>
      </c>
      <c r="F12" s="285"/>
      <c r="G12" s="286"/>
      <c r="H12" s="286"/>
      <c r="I12" s="221" t="str">
        <f t="shared" si="0"/>
        <v xml:space="preserve">  </v>
      </c>
      <c r="J12" s="283"/>
      <c r="K12" s="232" t="str">
        <f>+IFERROR(VLOOKUP($J12,'10 FORMULAS'!$B$53:$C$53,2,0),"")</f>
        <v/>
      </c>
      <c r="L12" s="232" t="str">
        <f t="shared" si="1"/>
        <v/>
      </c>
      <c r="M12" s="279"/>
      <c r="N12" s="232" t="str">
        <f>+IFERROR(VLOOKUP($M12,'10 FORMULAS'!$B$54:$C$55,2,0),"")</f>
        <v/>
      </c>
      <c r="O12" s="280"/>
      <c r="P12" s="280"/>
      <c r="Q12" s="280"/>
      <c r="R12" s="280"/>
      <c r="S12" s="232" t="str">
        <f t="shared" si="2"/>
        <v/>
      </c>
      <c r="T12" s="232" t="str">
        <f>+IFERROR(U11*S12,"")</f>
        <v/>
      </c>
      <c r="U12" s="232" t="str">
        <f>+IFERROR(U11-T12,"")</f>
        <v/>
      </c>
      <c r="V12" s="531"/>
      <c r="W12" s="38"/>
      <c r="X12" s="228"/>
      <c r="Y12" s="228"/>
      <c r="Z12" s="228"/>
    </row>
    <row r="13" spans="1:26" ht="29.4" customHeight="1" thickBot="1" x14ac:dyDescent="0.35">
      <c r="A13" s="537"/>
      <c r="B13" s="540"/>
      <c r="C13" s="522"/>
      <c r="D13" s="525"/>
      <c r="E13" s="281">
        <v>6</v>
      </c>
      <c r="F13" s="287"/>
      <c r="G13" s="288"/>
      <c r="H13" s="288"/>
      <c r="I13" s="350" t="str">
        <f t="shared" si="0"/>
        <v xml:space="preserve">  </v>
      </c>
      <c r="J13" s="385"/>
      <c r="K13" s="351" t="str">
        <f>+IFERROR(VLOOKUP($J13,'10 FORMULAS'!$B$53:$C$53,2,0),"")</f>
        <v/>
      </c>
      <c r="L13" s="351" t="str">
        <f t="shared" si="1"/>
        <v/>
      </c>
      <c r="M13" s="352"/>
      <c r="N13" s="351" t="str">
        <f>+IFERROR(VLOOKUP($M13,'10 FORMULAS'!$B$54:$C$55,2,0),"")</f>
        <v/>
      </c>
      <c r="O13" s="353"/>
      <c r="P13" s="353"/>
      <c r="Q13" s="353"/>
      <c r="R13" s="353"/>
      <c r="S13" s="351" t="str">
        <f t="shared" si="2"/>
        <v/>
      </c>
      <c r="T13" s="351" t="str">
        <f>+IFERROR(U12*S13,"")</f>
        <v/>
      </c>
      <c r="U13" s="351" t="str">
        <f>+IFERROR(U12-T13,"")</f>
        <v/>
      </c>
      <c r="V13" s="532"/>
      <c r="W13" s="38"/>
      <c r="X13" s="228"/>
      <c r="Y13" s="228"/>
      <c r="Z13" s="228"/>
    </row>
    <row r="14" spans="1:26" ht="29.4" customHeight="1" x14ac:dyDescent="0.3">
      <c r="A14" s="535" t="str">
        <f>'2 CONTEXTO E IDENTIFICACIÓN'!A10</f>
        <v>R2</v>
      </c>
      <c r="B14" s="538" t="str">
        <f>+'2 CONTEXTO E IDENTIFICACIÓN'!J10</f>
        <v>Posibilidad de afectación económica y reputacional por Soborno entrante al aceptar o solicitar una ventaja indebida a causa de    manipular, alterar, entregar documentación y/o información, que ingresa a la entidad a partir de la recepción de las peticiones, Quejas, Reclamos, Felicitaciones o Denuncias</v>
      </c>
      <c r="C14" s="567">
        <f>+'3 PROBABIL E IMPACTO INHERENTE'!E10</f>
        <v>1</v>
      </c>
      <c r="D14" s="523">
        <f>+'3 PROBABIL E IMPACTO INHERENTE'!M10</f>
        <v>0.8</v>
      </c>
      <c r="E14" s="343">
        <v>1</v>
      </c>
      <c r="F14" s="259"/>
      <c r="G14" s="52"/>
      <c r="H14" s="52"/>
      <c r="I14" s="346" t="str">
        <f t="shared" si="0"/>
        <v xml:space="preserve">  </v>
      </c>
      <c r="J14" s="384"/>
      <c r="K14" s="347" t="str">
        <f>+IFERROR(VLOOKUP($J14,'10 FORMULAS'!$B$53:$C$53,2,0),"")</f>
        <v/>
      </c>
      <c r="L14" s="347" t="str">
        <f t="shared" si="1"/>
        <v/>
      </c>
      <c r="M14" s="348"/>
      <c r="N14" s="347" t="str">
        <f>+IFERROR(VLOOKUP($M14,'10 FORMULAS'!$B$54:$C$55,2,0),"")</f>
        <v/>
      </c>
      <c r="O14" s="349"/>
      <c r="P14" s="349"/>
      <c r="Q14" s="349"/>
      <c r="R14" s="349"/>
      <c r="S14" s="347" t="str">
        <f t="shared" si="2"/>
        <v/>
      </c>
      <c r="T14" s="347" t="str">
        <f>+IFERROR(D14*S14,"")</f>
        <v/>
      </c>
      <c r="U14" s="347" t="str">
        <f>+IFERROR(D14-T14,"")</f>
        <v/>
      </c>
      <c r="V14" s="530">
        <v>0.8</v>
      </c>
      <c r="W14" s="38"/>
      <c r="X14" s="228"/>
      <c r="Y14" s="229"/>
      <c r="Z14" s="229"/>
    </row>
    <row r="15" spans="1:26" ht="29.4" customHeight="1" x14ac:dyDescent="0.3">
      <c r="A15" s="536"/>
      <c r="B15" s="539"/>
      <c r="C15" s="526"/>
      <c r="D15" s="524"/>
      <c r="E15" s="278">
        <v>2</v>
      </c>
      <c r="F15" s="258"/>
      <c r="G15" s="194"/>
      <c r="H15" s="194"/>
      <c r="I15" s="221" t="str">
        <f t="shared" si="0"/>
        <v xml:space="preserve">  </v>
      </c>
      <c r="J15" s="283"/>
      <c r="K15" s="232" t="str">
        <f>+IFERROR(VLOOKUP($J15,'10 FORMULAS'!$B$53:$C$53,2,0),"")</f>
        <v/>
      </c>
      <c r="L15" s="232" t="str">
        <f t="shared" si="1"/>
        <v/>
      </c>
      <c r="M15" s="279"/>
      <c r="N15" s="232" t="str">
        <f>+IFERROR(VLOOKUP($M15,'10 FORMULAS'!$B$54:$C$55,2,0),"")</f>
        <v/>
      </c>
      <c r="O15" s="280"/>
      <c r="P15" s="280"/>
      <c r="Q15" s="280"/>
      <c r="R15" s="280"/>
      <c r="S15" s="232" t="str">
        <f t="shared" si="2"/>
        <v/>
      </c>
      <c r="T15" s="232" t="str">
        <f>+IFERROR(U14*S15,"")</f>
        <v/>
      </c>
      <c r="U15" s="232" t="str">
        <f>+IFERROR(U14-T15,"")</f>
        <v/>
      </c>
      <c r="V15" s="531"/>
      <c r="W15" s="38"/>
      <c r="X15" s="228"/>
      <c r="Y15" s="229"/>
      <c r="Z15" s="229"/>
    </row>
    <row r="16" spans="1:26" ht="29.4" customHeight="1" x14ac:dyDescent="0.3">
      <c r="A16" s="536"/>
      <c r="B16" s="539"/>
      <c r="C16" s="526"/>
      <c r="D16" s="524"/>
      <c r="E16" s="278">
        <v>3</v>
      </c>
      <c r="F16" s="258"/>
      <c r="G16" s="194"/>
      <c r="H16" s="194"/>
      <c r="I16" s="221" t="str">
        <f t="shared" si="0"/>
        <v xml:space="preserve">  </v>
      </c>
      <c r="J16" s="283"/>
      <c r="K16" s="232" t="str">
        <f>+IFERROR(VLOOKUP($J16,'10 FORMULAS'!$B$53:$C$53,2,0),"")</f>
        <v/>
      </c>
      <c r="L16" s="232" t="str">
        <f t="shared" si="1"/>
        <v/>
      </c>
      <c r="M16" s="279"/>
      <c r="N16" s="232" t="str">
        <f>+IFERROR(VLOOKUP($M16,'10 FORMULAS'!$B$54:$C$55,2,0),"")</f>
        <v/>
      </c>
      <c r="O16" s="280"/>
      <c r="P16" s="280"/>
      <c r="Q16" s="280"/>
      <c r="R16" s="280"/>
      <c r="S16" s="232" t="str">
        <f t="shared" si="2"/>
        <v/>
      </c>
      <c r="T16" s="232" t="str">
        <f>+IFERROR(U15*S16,"")</f>
        <v/>
      </c>
      <c r="U16" s="232" t="str">
        <f>+IFERROR(U15-T16,"")</f>
        <v/>
      </c>
      <c r="V16" s="531"/>
      <c r="W16" s="38"/>
      <c r="X16" s="228"/>
      <c r="Y16" s="229"/>
      <c r="Z16" s="229"/>
    </row>
    <row r="17" spans="1:26" ht="29.4" customHeight="1" x14ac:dyDescent="0.3">
      <c r="A17" s="549"/>
      <c r="B17" s="550"/>
      <c r="C17" s="526"/>
      <c r="D17" s="528"/>
      <c r="E17" s="278">
        <v>4</v>
      </c>
      <c r="F17" s="260"/>
      <c r="G17" s="255"/>
      <c r="H17" s="255"/>
      <c r="I17" s="221" t="str">
        <f t="shared" si="0"/>
        <v xml:space="preserve">  </v>
      </c>
      <c r="J17" s="283"/>
      <c r="K17" s="232" t="str">
        <f>+IFERROR(VLOOKUP($J17,'10 FORMULAS'!$B$53:$C$53,2,0),"")</f>
        <v/>
      </c>
      <c r="L17" s="232" t="str">
        <f t="shared" si="1"/>
        <v/>
      </c>
      <c r="M17" s="279"/>
      <c r="N17" s="232" t="str">
        <f>+IFERROR(VLOOKUP($M17,'10 FORMULAS'!$B$54:$C$55,2,0),"")</f>
        <v/>
      </c>
      <c r="O17" s="280"/>
      <c r="P17" s="280"/>
      <c r="Q17" s="280"/>
      <c r="R17" s="280"/>
      <c r="S17" s="232" t="str">
        <f t="shared" si="2"/>
        <v/>
      </c>
      <c r="T17" s="232" t="str">
        <f>+IFERROR(U16*S17,"")</f>
        <v/>
      </c>
      <c r="U17" s="232" t="str">
        <f>+IFERROR(U16-T17,"")</f>
        <v/>
      </c>
      <c r="V17" s="569"/>
      <c r="W17" s="38"/>
      <c r="X17" s="228"/>
      <c r="Y17" s="229"/>
      <c r="Z17" s="229"/>
    </row>
    <row r="18" spans="1:26" ht="29.4" customHeight="1" x14ac:dyDescent="0.3">
      <c r="A18" s="549"/>
      <c r="B18" s="550"/>
      <c r="C18" s="526"/>
      <c r="D18" s="528"/>
      <c r="E18" s="278">
        <v>5</v>
      </c>
      <c r="F18" s="260"/>
      <c r="G18" s="255"/>
      <c r="H18" s="255"/>
      <c r="I18" s="221" t="str">
        <f t="shared" si="0"/>
        <v xml:space="preserve">  </v>
      </c>
      <c r="J18" s="283"/>
      <c r="K18" s="232" t="str">
        <f>+IFERROR(VLOOKUP($J18,'10 FORMULAS'!$B$53:$C$53,2,0),"")</f>
        <v/>
      </c>
      <c r="L18" s="232" t="str">
        <f t="shared" si="1"/>
        <v/>
      </c>
      <c r="M18" s="279"/>
      <c r="N18" s="232" t="str">
        <f>+IFERROR(VLOOKUP($M18,'10 FORMULAS'!$B$54:$C$55,2,0),"")</f>
        <v/>
      </c>
      <c r="O18" s="280"/>
      <c r="P18" s="280"/>
      <c r="Q18" s="280"/>
      <c r="R18" s="280"/>
      <c r="S18" s="232" t="str">
        <f t="shared" si="2"/>
        <v/>
      </c>
      <c r="T18" s="232" t="str">
        <f>+IFERROR(U17*S18,"")</f>
        <v/>
      </c>
      <c r="U18" s="232" t="str">
        <f>+IFERROR(U17-T18,"")</f>
        <v/>
      </c>
      <c r="V18" s="569"/>
      <c r="W18" s="38"/>
      <c r="X18" s="228"/>
      <c r="Y18" s="229"/>
      <c r="Z18" s="229"/>
    </row>
    <row r="19" spans="1:26" ht="29.4" customHeight="1" thickBot="1" x14ac:dyDescent="0.35">
      <c r="A19" s="537"/>
      <c r="B19" s="540"/>
      <c r="C19" s="568"/>
      <c r="D19" s="525"/>
      <c r="E19" s="281">
        <v>6</v>
      </c>
      <c r="F19" s="261"/>
      <c r="G19" s="195"/>
      <c r="H19" s="195"/>
      <c r="I19" s="350" t="str">
        <f t="shared" si="0"/>
        <v xml:space="preserve">  </v>
      </c>
      <c r="J19" s="385"/>
      <c r="K19" s="351" t="str">
        <f>+IFERROR(VLOOKUP($J19,'10 FORMULAS'!$B$53:$C$53,2,0),"")</f>
        <v/>
      </c>
      <c r="L19" s="351" t="str">
        <f t="shared" si="1"/>
        <v/>
      </c>
      <c r="M19" s="352"/>
      <c r="N19" s="351" t="str">
        <f>+IFERROR(VLOOKUP($M19,'10 FORMULAS'!$B$54:$C$55,2,0),"")</f>
        <v/>
      </c>
      <c r="O19" s="353"/>
      <c r="P19" s="353"/>
      <c r="Q19" s="353"/>
      <c r="R19" s="353"/>
      <c r="S19" s="351" t="str">
        <f t="shared" si="2"/>
        <v/>
      </c>
      <c r="T19" s="351" t="str">
        <f>+IFERROR(U18*S19,"")</f>
        <v/>
      </c>
      <c r="U19" s="351" t="str">
        <f>+IFERROR(U18-T19,"")</f>
        <v/>
      </c>
      <c r="V19" s="532"/>
      <c r="W19" s="38"/>
    </row>
    <row r="20" spans="1:26" ht="29.4" customHeight="1" x14ac:dyDescent="0.3">
      <c r="A20" s="535" t="str">
        <f>'2 CONTEXTO E IDENTIFICACIÓN'!A11</f>
        <v>R3</v>
      </c>
      <c r="B20" s="538" t="str">
        <f>+'2 CONTEXTO E IDENTIFICACIÓN'!J11</f>
        <v>Posibilidad  de efecto dañoso sobre bienes de uso fiscal porpor perdida, hurto o daño de elementos devolutivos y de consumo necesarios para la gestión ambiental, social y de sst  a causa de debido a la falta de cuidado, rigurosidad en la vigilancia y debilidades en los controles internos</v>
      </c>
      <c r="C20" s="520">
        <f>+'3 PROBABIL E IMPACTO INHERENTE'!E11</f>
        <v>0.6</v>
      </c>
      <c r="D20" s="523">
        <f>+'3 PROBABIL E IMPACTO INHERENTE'!M11</f>
        <v>0.6</v>
      </c>
      <c r="E20" s="343">
        <v>1</v>
      </c>
      <c r="F20" s="259"/>
      <c r="G20" s="52"/>
      <c r="H20" s="52"/>
      <c r="I20" s="346" t="str">
        <f t="shared" si="0"/>
        <v xml:space="preserve">  </v>
      </c>
      <c r="J20" s="384"/>
      <c r="K20" s="347" t="str">
        <f>+IFERROR(VLOOKUP($J20,'10 FORMULAS'!$B$53:$C$53,2,0),"")</f>
        <v/>
      </c>
      <c r="L20" s="347" t="str">
        <f t="shared" si="1"/>
        <v/>
      </c>
      <c r="M20" s="348"/>
      <c r="N20" s="347" t="str">
        <f>+IFERROR(VLOOKUP($M20,'10 FORMULAS'!$B$54:$C$55,2,0),"")</f>
        <v/>
      </c>
      <c r="O20" s="349"/>
      <c r="P20" s="349"/>
      <c r="Q20" s="349"/>
      <c r="R20" s="349"/>
      <c r="S20" s="347" t="str">
        <f t="shared" si="2"/>
        <v/>
      </c>
      <c r="T20" s="347" t="str">
        <f t="shared" ref="T20:T51" si="3">+IFERROR(D20*S20,"")</f>
        <v/>
      </c>
      <c r="U20" s="347" t="str">
        <f t="shared" ref="U20:U51" si="4">+IFERROR(D20-T20,"")</f>
        <v/>
      </c>
      <c r="V20" s="530">
        <v>0.6</v>
      </c>
      <c r="W20" s="38"/>
      <c r="X20" s="228"/>
      <c r="Y20" s="229"/>
      <c r="Z20" s="229"/>
    </row>
    <row r="21" spans="1:26" ht="29.4" customHeight="1" x14ac:dyDescent="0.3">
      <c r="A21" s="536"/>
      <c r="B21" s="539"/>
      <c r="C21" s="521"/>
      <c r="D21" s="524"/>
      <c r="E21" s="278">
        <v>2</v>
      </c>
      <c r="F21" s="258"/>
      <c r="G21" s="194"/>
      <c r="H21" s="194"/>
      <c r="I21" s="221" t="str">
        <f t="shared" si="0"/>
        <v xml:space="preserve">  </v>
      </c>
      <c r="J21" s="283"/>
      <c r="K21" s="232" t="str">
        <f>+IFERROR(VLOOKUP($J21,'10 FORMULAS'!$B$53:$C$53,2,0),"")</f>
        <v/>
      </c>
      <c r="L21" s="232" t="str">
        <f t="shared" si="1"/>
        <v/>
      </c>
      <c r="M21" s="279"/>
      <c r="N21" s="232" t="str">
        <f>+IFERROR(VLOOKUP($M21,'10 FORMULAS'!$B$54:$C$55,2,0),"")</f>
        <v/>
      </c>
      <c r="O21" s="280"/>
      <c r="P21" s="280"/>
      <c r="Q21" s="280"/>
      <c r="R21" s="280"/>
      <c r="S21" s="232" t="str">
        <f t="shared" si="2"/>
        <v/>
      </c>
      <c r="T21" s="232" t="str">
        <f t="shared" si="3"/>
        <v/>
      </c>
      <c r="U21" s="232" t="str">
        <f t="shared" si="4"/>
        <v/>
      </c>
      <c r="V21" s="531"/>
      <c r="W21" s="38"/>
      <c r="X21" s="228"/>
      <c r="Y21" s="229"/>
      <c r="Z21" s="229"/>
    </row>
    <row r="22" spans="1:26" ht="29.4" customHeight="1" x14ac:dyDescent="0.3">
      <c r="A22" s="536"/>
      <c r="B22" s="539"/>
      <c r="C22" s="521"/>
      <c r="D22" s="524"/>
      <c r="E22" s="278">
        <v>3</v>
      </c>
      <c r="F22" s="258"/>
      <c r="G22" s="194"/>
      <c r="H22" s="194"/>
      <c r="I22" s="221" t="str">
        <f t="shared" si="0"/>
        <v xml:space="preserve">  </v>
      </c>
      <c r="J22" s="283"/>
      <c r="K22" s="232" t="str">
        <f>+IFERROR(VLOOKUP($J22,'10 FORMULAS'!$B$53:$C$53,2,0),"")</f>
        <v/>
      </c>
      <c r="L22" s="232" t="str">
        <f t="shared" si="1"/>
        <v/>
      </c>
      <c r="M22" s="279"/>
      <c r="N22" s="232" t="str">
        <f>+IFERROR(VLOOKUP($M22,'10 FORMULAS'!$B$54:$C$55,2,0),"")</f>
        <v/>
      </c>
      <c r="O22" s="280"/>
      <c r="P22" s="280"/>
      <c r="Q22" s="280"/>
      <c r="R22" s="280"/>
      <c r="S22" s="232" t="str">
        <f t="shared" si="2"/>
        <v/>
      </c>
      <c r="T22" s="232" t="str">
        <f t="shared" si="3"/>
        <v/>
      </c>
      <c r="U22" s="232" t="str">
        <f t="shared" si="4"/>
        <v/>
      </c>
      <c r="V22" s="531"/>
      <c r="W22" s="38"/>
      <c r="X22" s="228"/>
      <c r="Y22" s="229"/>
      <c r="Z22" s="229"/>
    </row>
    <row r="23" spans="1:26" ht="29.4" customHeight="1" x14ac:dyDescent="0.3">
      <c r="A23" s="536"/>
      <c r="B23" s="539"/>
      <c r="C23" s="521"/>
      <c r="D23" s="524"/>
      <c r="E23" s="278">
        <v>4</v>
      </c>
      <c r="F23" s="258"/>
      <c r="G23" s="194"/>
      <c r="H23" s="194"/>
      <c r="I23" s="221" t="str">
        <f t="shared" si="0"/>
        <v xml:space="preserve">  </v>
      </c>
      <c r="J23" s="283"/>
      <c r="K23" s="232" t="str">
        <f>+IFERROR(VLOOKUP($J23,'10 FORMULAS'!$B$53:$C$53,2,0),"")</f>
        <v/>
      </c>
      <c r="L23" s="232" t="str">
        <f t="shared" si="1"/>
        <v/>
      </c>
      <c r="M23" s="279"/>
      <c r="N23" s="232" t="str">
        <f>+IFERROR(VLOOKUP($M23,'10 FORMULAS'!$B$54:$C$55,2,0),"")</f>
        <v/>
      </c>
      <c r="O23" s="280"/>
      <c r="P23" s="280"/>
      <c r="Q23" s="280"/>
      <c r="R23" s="280"/>
      <c r="S23" s="232" t="str">
        <f t="shared" si="2"/>
        <v/>
      </c>
      <c r="T23" s="232" t="str">
        <f t="shared" si="3"/>
        <v/>
      </c>
      <c r="U23" s="232" t="str">
        <f t="shared" si="4"/>
        <v/>
      </c>
      <c r="V23" s="531"/>
      <c r="W23" s="38"/>
      <c r="X23" s="228"/>
      <c r="Y23" s="229"/>
      <c r="Z23" s="229"/>
    </row>
    <row r="24" spans="1:26" ht="29.4" customHeight="1" x14ac:dyDescent="0.3">
      <c r="A24" s="536"/>
      <c r="B24" s="539"/>
      <c r="C24" s="521"/>
      <c r="D24" s="524"/>
      <c r="E24" s="278">
        <v>5</v>
      </c>
      <c r="F24" s="258"/>
      <c r="G24" s="194"/>
      <c r="H24" s="194"/>
      <c r="I24" s="221" t="str">
        <f t="shared" si="0"/>
        <v xml:space="preserve">  </v>
      </c>
      <c r="J24" s="283"/>
      <c r="K24" s="232" t="str">
        <f>+IFERROR(VLOOKUP($J24,'10 FORMULAS'!$B$53:$C$53,2,0),"")</f>
        <v/>
      </c>
      <c r="L24" s="232" t="str">
        <f t="shared" si="1"/>
        <v/>
      </c>
      <c r="M24" s="279"/>
      <c r="N24" s="232" t="str">
        <f>+IFERROR(VLOOKUP($M24,'10 FORMULAS'!$B$54:$C$55,2,0),"")</f>
        <v/>
      </c>
      <c r="O24" s="280"/>
      <c r="P24" s="280"/>
      <c r="Q24" s="280"/>
      <c r="R24" s="280"/>
      <c r="S24" s="232" t="str">
        <f t="shared" si="2"/>
        <v/>
      </c>
      <c r="T24" s="232" t="str">
        <f t="shared" si="3"/>
        <v/>
      </c>
      <c r="U24" s="232" t="str">
        <f t="shared" si="4"/>
        <v/>
      </c>
      <c r="V24" s="531"/>
      <c r="W24" s="38"/>
      <c r="X24" s="228"/>
      <c r="Y24" s="229"/>
      <c r="Z24" s="229"/>
    </row>
    <row r="25" spans="1:26" ht="29.4" customHeight="1" thickBot="1" x14ac:dyDescent="0.35">
      <c r="A25" s="537"/>
      <c r="B25" s="540"/>
      <c r="C25" s="522"/>
      <c r="D25" s="525"/>
      <c r="E25" s="281">
        <v>6</v>
      </c>
      <c r="F25" s="261"/>
      <c r="G25" s="195"/>
      <c r="H25" s="195"/>
      <c r="I25" s="350" t="str">
        <f t="shared" si="0"/>
        <v xml:space="preserve">  </v>
      </c>
      <c r="J25" s="385"/>
      <c r="K25" s="351" t="str">
        <f>+IFERROR(VLOOKUP($J25,'10 FORMULAS'!$B$53:$C$53,2,0),"")</f>
        <v/>
      </c>
      <c r="L25" s="351" t="str">
        <f t="shared" si="1"/>
        <v/>
      </c>
      <c r="M25" s="352"/>
      <c r="N25" s="351" t="str">
        <f>+IFERROR(VLOOKUP($M25,'10 FORMULAS'!$B$54:$C$55,2,0),"")</f>
        <v/>
      </c>
      <c r="O25" s="353"/>
      <c r="P25" s="353"/>
      <c r="Q25" s="353"/>
      <c r="R25" s="353"/>
      <c r="S25" s="351" t="str">
        <f t="shared" si="2"/>
        <v/>
      </c>
      <c r="T25" s="351" t="str">
        <f t="shared" si="3"/>
        <v/>
      </c>
      <c r="U25" s="351" t="str">
        <f t="shared" si="4"/>
        <v/>
      </c>
      <c r="V25" s="532"/>
      <c r="W25" s="38"/>
    </row>
    <row r="26" spans="1:26" ht="29.4" customHeight="1" x14ac:dyDescent="0.3">
      <c r="A26" s="535" t="str">
        <f>'2 CONTEXTO E IDENTIFICACIÓN'!A12</f>
        <v>R4</v>
      </c>
      <c r="B26" s="538" t="str">
        <f>+'2 CONTEXTO E IDENTIFICACIÓN'!J12</f>
        <v>Posibilidad de afectación económica porpor usar la entidad para dar apariencia de legalidad a los activos provenientes de actividades delictivas, para canalizar recursos hacia la realización de actividades terroristas o la proliferación de armas de destrucción masiva, a causa de a causa de fallas u omisiones en las operaciones de contratación directa</v>
      </c>
      <c r="C26" s="520">
        <f>+'3 PROBABIL E IMPACTO INHERENTE'!E12</f>
        <v>0.6</v>
      </c>
      <c r="D26" s="523">
        <f>+'3 PROBABIL E IMPACTO INHERENTE'!M12</f>
        <v>0.6</v>
      </c>
      <c r="E26" s="343">
        <v>1</v>
      </c>
      <c r="F26" s="259"/>
      <c r="G26" s="52"/>
      <c r="H26" s="52"/>
      <c r="I26" s="346" t="str">
        <f t="shared" si="0"/>
        <v xml:space="preserve">  </v>
      </c>
      <c r="J26" s="384"/>
      <c r="K26" s="347" t="str">
        <f>+IFERROR(VLOOKUP($J26,'10 FORMULAS'!$B$53:$C$53,2,0),"")</f>
        <v/>
      </c>
      <c r="L26" s="347" t="str">
        <f t="shared" si="1"/>
        <v/>
      </c>
      <c r="M26" s="348"/>
      <c r="N26" s="347" t="str">
        <f>+IFERROR(VLOOKUP($M26,'10 FORMULAS'!$B$54:$C$55,2,0),"")</f>
        <v/>
      </c>
      <c r="O26" s="349"/>
      <c r="P26" s="349"/>
      <c r="Q26" s="349"/>
      <c r="R26" s="349"/>
      <c r="S26" s="347" t="str">
        <f t="shared" si="2"/>
        <v/>
      </c>
      <c r="T26" s="347" t="str">
        <f t="shared" si="3"/>
        <v/>
      </c>
      <c r="U26" s="347" t="str">
        <f t="shared" si="4"/>
        <v/>
      </c>
      <c r="V26" s="530">
        <v>0.6</v>
      </c>
      <c r="W26" s="38"/>
      <c r="X26" s="228"/>
      <c r="Y26" s="229"/>
      <c r="Z26" s="229"/>
    </row>
    <row r="27" spans="1:26" ht="29.4" customHeight="1" x14ac:dyDescent="0.3">
      <c r="A27" s="536"/>
      <c r="B27" s="539"/>
      <c r="C27" s="521"/>
      <c r="D27" s="524"/>
      <c r="E27" s="278">
        <v>2</v>
      </c>
      <c r="F27" s="258"/>
      <c r="G27" s="194"/>
      <c r="H27" s="194"/>
      <c r="I27" s="221" t="str">
        <f t="shared" si="0"/>
        <v xml:space="preserve">  </v>
      </c>
      <c r="J27" s="283"/>
      <c r="K27" s="232" t="str">
        <f>+IFERROR(VLOOKUP($J27,'10 FORMULAS'!$B$53:$C$53,2,0),"")</f>
        <v/>
      </c>
      <c r="L27" s="232" t="str">
        <f t="shared" si="1"/>
        <v/>
      </c>
      <c r="M27" s="279"/>
      <c r="N27" s="232" t="str">
        <f>+IFERROR(VLOOKUP($M27,'10 FORMULAS'!$B$54:$C$55,2,0),"")</f>
        <v/>
      </c>
      <c r="O27" s="280"/>
      <c r="P27" s="280"/>
      <c r="Q27" s="280"/>
      <c r="R27" s="280"/>
      <c r="S27" s="232" t="str">
        <f t="shared" si="2"/>
        <v/>
      </c>
      <c r="T27" s="232" t="str">
        <f t="shared" si="3"/>
        <v/>
      </c>
      <c r="U27" s="232" t="str">
        <f t="shared" si="4"/>
        <v/>
      </c>
      <c r="V27" s="531"/>
      <c r="W27" s="38"/>
      <c r="X27" s="228"/>
      <c r="Y27" s="229"/>
      <c r="Z27" s="229"/>
    </row>
    <row r="28" spans="1:26" ht="29.4" customHeight="1" x14ac:dyDescent="0.3">
      <c r="A28" s="536"/>
      <c r="B28" s="539"/>
      <c r="C28" s="521"/>
      <c r="D28" s="524"/>
      <c r="E28" s="278">
        <v>3</v>
      </c>
      <c r="F28" s="258"/>
      <c r="G28" s="194"/>
      <c r="H28" s="194"/>
      <c r="I28" s="221" t="str">
        <f t="shared" si="0"/>
        <v xml:space="preserve">  </v>
      </c>
      <c r="J28" s="283"/>
      <c r="K28" s="232" t="str">
        <f>+IFERROR(VLOOKUP($J28,'10 FORMULAS'!$B$53:$C$53,2,0),"")</f>
        <v/>
      </c>
      <c r="L28" s="232" t="str">
        <f t="shared" si="1"/>
        <v/>
      </c>
      <c r="M28" s="279"/>
      <c r="N28" s="232" t="str">
        <f>+IFERROR(VLOOKUP($M28,'10 FORMULAS'!$B$54:$C$55,2,0),"")</f>
        <v/>
      </c>
      <c r="O28" s="280"/>
      <c r="P28" s="280"/>
      <c r="Q28" s="280"/>
      <c r="R28" s="280"/>
      <c r="S28" s="232" t="str">
        <f t="shared" si="2"/>
        <v/>
      </c>
      <c r="T28" s="232" t="str">
        <f t="shared" si="3"/>
        <v/>
      </c>
      <c r="U28" s="232" t="str">
        <f t="shared" si="4"/>
        <v/>
      </c>
      <c r="V28" s="531"/>
      <c r="W28" s="38"/>
      <c r="X28" s="228"/>
      <c r="Y28" s="229"/>
      <c r="Z28" s="229"/>
    </row>
    <row r="29" spans="1:26" ht="29.4" customHeight="1" x14ac:dyDescent="0.3">
      <c r="A29" s="536"/>
      <c r="B29" s="539"/>
      <c r="C29" s="521"/>
      <c r="D29" s="524"/>
      <c r="E29" s="278">
        <v>4</v>
      </c>
      <c r="F29" s="258"/>
      <c r="G29" s="194"/>
      <c r="H29" s="194"/>
      <c r="I29" s="221" t="str">
        <f t="shared" si="0"/>
        <v xml:space="preserve">  </v>
      </c>
      <c r="J29" s="283"/>
      <c r="K29" s="232" t="str">
        <f>+IFERROR(VLOOKUP($J29,'10 FORMULAS'!$B$53:$C$53,2,0),"")</f>
        <v/>
      </c>
      <c r="L29" s="232" t="str">
        <f t="shared" si="1"/>
        <v/>
      </c>
      <c r="M29" s="279"/>
      <c r="N29" s="232" t="str">
        <f>+IFERROR(VLOOKUP($M29,'10 FORMULAS'!$B$54:$C$55,2,0),"")</f>
        <v/>
      </c>
      <c r="O29" s="280"/>
      <c r="P29" s="280"/>
      <c r="Q29" s="280"/>
      <c r="R29" s="280"/>
      <c r="S29" s="232" t="str">
        <f t="shared" si="2"/>
        <v/>
      </c>
      <c r="T29" s="232" t="str">
        <f t="shared" si="3"/>
        <v/>
      </c>
      <c r="U29" s="232" t="str">
        <f t="shared" si="4"/>
        <v/>
      </c>
      <c r="V29" s="531"/>
      <c r="W29" s="38"/>
      <c r="X29" s="228"/>
      <c r="Y29" s="229"/>
      <c r="Z29" s="229"/>
    </row>
    <row r="30" spans="1:26" ht="29.4" customHeight="1" x14ac:dyDescent="0.3">
      <c r="A30" s="536"/>
      <c r="B30" s="539"/>
      <c r="C30" s="521"/>
      <c r="D30" s="524"/>
      <c r="E30" s="278">
        <v>5</v>
      </c>
      <c r="F30" s="258"/>
      <c r="G30" s="194"/>
      <c r="H30" s="194"/>
      <c r="I30" s="221" t="str">
        <f t="shared" si="0"/>
        <v xml:space="preserve">  </v>
      </c>
      <c r="J30" s="283"/>
      <c r="K30" s="232" t="str">
        <f>+IFERROR(VLOOKUP($J30,'10 FORMULAS'!$B$53:$C$53,2,0),"")</f>
        <v/>
      </c>
      <c r="L30" s="232" t="str">
        <f t="shared" si="1"/>
        <v/>
      </c>
      <c r="M30" s="279"/>
      <c r="N30" s="232" t="str">
        <f>+IFERROR(VLOOKUP($M30,'10 FORMULAS'!$B$54:$C$55,2,0),"")</f>
        <v/>
      </c>
      <c r="O30" s="280"/>
      <c r="P30" s="280"/>
      <c r="Q30" s="280"/>
      <c r="R30" s="280"/>
      <c r="S30" s="232" t="str">
        <f t="shared" si="2"/>
        <v/>
      </c>
      <c r="T30" s="232" t="str">
        <f t="shared" si="3"/>
        <v/>
      </c>
      <c r="U30" s="232" t="str">
        <f t="shared" si="4"/>
        <v/>
      </c>
      <c r="V30" s="531"/>
      <c r="W30" s="38"/>
      <c r="X30" s="228"/>
      <c r="Y30" s="229"/>
      <c r="Z30" s="229"/>
    </row>
    <row r="31" spans="1:26" ht="29.4" customHeight="1" thickBot="1" x14ac:dyDescent="0.35">
      <c r="A31" s="537"/>
      <c r="B31" s="540"/>
      <c r="C31" s="522"/>
      <c r="D31" s="525"/>
      <c r="E31" s="281">
        <v>6</v>
      </c>
      <c r="F31" s="261"/>
      <c r="G31" s="195"/>
      <c r="H31" s="195"/>
      <c r="I31" s="350" t="str">
        <f t="shared" si="0"/>
        <v xml:space="preserve">  </v>
      </c>
      <c r="J31" s="385"/>
      <c r="K31" s="351" t="str">
        <f>+IFERROR(VLOOKUP($J31,'10 FORMULAS'!$B$53:$C$53,2,0),"")</f>
        <v/>
      </c>
      <c r="L31" s="351" t="str">
        <f t="shared" si="1"/>
        <v/>
      </c>
      <c r="M31" s="352"/>
      <c r="N31" s="351" t="str">
        <f>+IFERROR(VLOOKUP($M31,'10 FORMULAS'!$B$54:$C$55,2,0),"")</f>
        <v/>
      </c>
      <c r="O31" s="353"/>
      <c r="P31" s="353"/>
      <c r="Q31" s="353"/>
      <c r="R31" s="353"/>
      <c r="S31" s="351" t="str">
        <f t="shared" si="2"/>
        <v/>
      </c>
      <c r="T31" s="351" t="str">
        <f t="shared" si="3"/>
        <v/>
      </c>
      <c r="U31" s="351" t="str">
        <f t="shared" si="4"/>
        <v/>
      </c>
      <c r="V31" s="532"/>
      <c r="W31" s="38"/>
    </row>
    <row r="32" spans="1:26" ht="29.4" customHeight="1" x14ac:dyDescent="0.3">
      <c r="A32" s="535" t="str">
        <f>'2 CONTEXTO E IDENTIFICACIÓN'!A13</f>
        <v>R5</v>
      </c>
      <c r="B32" s="538" t="str">
        <f>+'2 CONTEXTO E IDENTIFICACIÓN'!J13</f>
        <v xml:space="preserve"> por a causa de </v>
      </c>
      <c r="C32" s="520" t="str">
        <f>+'3 PROBABIL E IMPACTO INHERENTE'!E13</f>
        <v/>
      </c>
      <c r="D32" s="523" t="str">
        <f>+'3 PROBABIL E IMPACTO INHERENTE'!M13</f>
        <v/>
      </c>
      <c r="E32" s="343">
        <v>1</v>
      </c>
      <c r="F32" s="259"/>
      <c r="G32" s="52"/>
      <c r="H32" s="52"/>
      <c r="I32" s="346" t="str">
        <f t="shared" si="0"/>
        <v xml:space="preserve">  </v>
      </c>
      <c r="J32" s="384"/>
      <c r="K32" s="347" t="str">
        <f>+IFERROR(VLOOKUP($J32,'10 FORMULAS'!$B$53:$C$53,2,0),"")</f>
        <v/>
      </c>
      <c r="L32" s="347" t="str">
        <f t="shared" si="1"/>
        <v/>
      </c>
      <c r="M32" s="348"/>
      <c r="N32" s="347" t="str">
        <f>+IFERROR(VLOOKUP($M32,'10 FORMULAS'!$B$54:$C$55,2,0),"")</f>
        <v/>
      </c>
      <c r="O32" s="349"/>
      <c r="P32" s="349"/>
      <c r="Q32" s="349"/>
      <c r="R32" s="349"/>
      <c r="S32" s="347" t="str">
        <f t="shared" si="2"/>
        <v/>
      </c>
      <c r="T32" s="347" t="str">
        <f t="shared" si="3"/>
        <v/>
      </c>
      <c r="U32" s="347" t="str">
        <f t="shared" si="4"/>
        <v/>
      </c>
      <c r="V32" s="530"/>
      <c r="W32" s="38"/>
      <c r="X32" s="228"/>
      <c r="Y32" s="229"/>
      <c r="Z32" s="229"/>
    </row>
    <row r="33" spans="1:26" ht="29.4" customHeight="1" x14ac:dyDescent="0.3">
      <c r="A33" s="541"/>
      <c r="B33" s="542"/>
      <c r="C33" s="529"/>
      <c r="D33" s="527"/>
      <c r="E33" s="278">
        <v>2</v>
      </c>
      <c r="F33" s="257"/>
      <c r="G33" s="254"/>
      <c r="H33" s="254"/>
      <c r="I33" s="221" t="str">
        <f t="shared" si="0"/>
        <v xml:space="preserve">  </v>
      </c>
      <c r="J33" s="283"/>
      <c r="K33" s="232" t="str">
        <f>+IFERROR(VLOOKUP($J33,'10 FORMULAS'!$B$53:$C$53,2,0),"")</f>
        <v/>
      </c>
      <c r="L33" s="232" t="str">
        <f t="shared" si="1"/>
        <v/>
      </c>
      <c r="M33" s="279"/>
      <c r="N33" s="232" t="str">
        <f>+IFERROR(VLOOKUP($M33,'10 FORMULAS'!$B$54:$C$55,2,0),"")</f>
        <v/>
      </c>
      <c r="O33" s="280"/>
      <c r="P33" s="280"/>
      <c r="Q33" s="280"/>
      <c r="R33" s="280"/>
      <c r="S33" s="232" t="str">
        <f t="shared" si="2"/>
        <v/>
      </c>
      <c r="T33" s="232" t="str">
        <f t="shared" si="3"/>
        <v/>
      </c>
      <c r="U33" s="232" t="str">
        <f t="shared" si="4"/>
        <v/>
      </c>
      <c r="V33" s="566"/>
      <c r="W33" s="38"/>
      <c r="X33" s="228"/>
      <c r="Y33" s="229"/>
      <c r="Z33" s="229"/>
    </row>
    <row r="34" spans="1:26" ht="29.4" customHeight="1" x14ac:dyDescent="0.3">
      <c r="A34" s="541"/>
      <c r="B34" s="542"/>
      <c r="C34" s="529"/>
      <c r="D34" s="527"/>
      <c r="E34" s="278">
        <v>3</v>
      </c>
      <c r="F34" s="257"/>
      <c r="G34" s="254"/>
      <c r="H34" s="254"/>
      <c r="I34" s="221" t="str">
        <f t="shared" si="0"/>
        <v xml:space="preserve">  </v>
      </c>
      <c r="J34" s="283"/>
      <c r="K34" s="232" t="str">
        <f>+IFERROR(VLOOKUP($J34,'10 FORMULAS'!$B$53:$C$53,2,0),"")</f>
        <v/>
      </c>
      <c r="L34" s="232" t="str">
        <f t="shared" si="1"/>
        <v/>
      </c>
      <c r="M34" s="279"/>
      <c r="N34" s="232" t="str">
        <f>+IFERROR(VLOOKUP($M34,'10 FORMULAS'!$B$54:$C$55,2,0),"")</f>
        <v/>
      </c>
      <c r="O34" s="280"/>
      <c r="P34" s="280"/>
      <c r="Q34" s="280"/>
      <c r="R34" s="280"/>
      <c r="S34" s="232" t="str">
        <f t="shared" si="2"/>
        <v/>
      </c>
      <c r="T34" s="232" t="str">
        <f t="shared" si="3"/>
        <v/>
      </c>
      <c r="U34" s="232" t="str">
        <f t="shared" si="4"/>
        <v/>
      </c>
      <c r="V34" s="566"/>
      <c r="W34" s="38"/>
      <c r="X34" s="228"/>
      <c r="Y34" s="229"/>
      <c r="Z34" s="229"/>
    </row>
    <row r="35" spans="1:26" ht="29.4" customHeight="1" x14ac:dyDescent="0.3">
      <c r="A35" s="536"/>
      <c r="B35" s="539"/>
      <c r="C35" s="521"/>
      <c r="D35" s="524"/>
      <c r="E35" s="278">
        <v>4</v>
      </c>
      <c r="F35" s="258"/>
      <c r="G35" s="194"/>
      <c r="H35" s="194"/>
      <c r="I35" s="221" t="str">
        <f t="shared" si="0"/>
        <v xml:space="preserve">  </v>
      </c>
      <c r="J35" s="283"/>
      <c r="K35" s="232" t="str">
        <f>+IFERROR(VLOOKUP($J35,'10 FORMULAS'!$B$53:$C$53,2,0),"")</f>
        <v/>
      </c>
      <c r="L35" s="232" t="str">
        <f t="shared" si="1"/>
        <v/>
      </c>
      <c r="M35" s="279"/>
      <c r="N35" s="232" t="str">
        <f>+IFERROR(VLOOKUP($M35,'10 FORMULAS'!$B$54:$C$55,2,0),"")</f>
        <v/>
      </c>
      <c r="O35" s="280"/>
      <c r="P35" s="280"/>
      <c r="Q35" s="280"/>
      <c r="R35" s="280"/>
      <c r="S35" s="232" t="str">
        <f t="shared" si="2"/>
        <v/>
      </c>
      <c r="T35" s="232" t="str">
        <f t="shared" si="3"/>
        <v/>
      </c>
      <c r="U35" s="232" t="str">
        <f t="shared" si="4"/>
        <v/>
      </c>
      <c r="V35" s="531"/>
      <c r="W35" s="38"/>
      <c r="X35" s="228"/>
      <c r="Y35" s="229"/>
      <c r="Z35" s="229"/>
    </row>
    <row r="36" spans="1:26" ht="29.4" customHeight="1" x14ac:dyDescent="0.3">
      <c r="A36" s="536"/>
      <c r="B36" s="539"/>
      <c r="C36" s="521"/>
      <c r="D36" s="524"/>
      <c r="E36" s="278">
        <v>5</v>
      </c>
      <c r="F36" s="258"/>
      <c r="G36" s="194"/>
      <c r="H36" s="194"/>
      <c r="I36" s="221" t="str">
        <f t="shared" si="0"/>
        <v xml:space="preserve">  </v>
      </c>
      <c r="J36" s="283"/>
      <c r="K36" s="232" t="str">
        <f>+IFERROR(VLOOKUP($J36,'10 FORMULAS'!$B$53:$C$53,2,0),"")</f>
        <v/>
      </c>
      <c r="L36" s="232" t="str">
        <f t="shared" si="1"/>
        <v/>
      </c>
      <c r="M36" s="279"/>
      <c r="N36" s="232" t="str">
        <f>+IFERROR(VLOOKUP($M36,'10 FORMULAS'!$B$54:$C$55,2,0),"")</f>
        <v/>
      </c>
      <c r="O36" s="280"/>
      <c r="P36" s="280"/>
      <c r="Q36" s="280"/>
      <c r="R36" s="280"/>
      <c r="S36" s="232" t="str">
        <f t="shared" si="2"/>
        <v/>
      </c>
      <c r="T36" s="232" t="str">
        <f t="shared" si="3"/>
        <v/>
      </c>
      <c r="U36" s="232" t="str">
        <f t="shared" si="4"/>
        <v/>
      </c>
      <c r="V36" s="531"/>
      <c r="W36" s="38"/>
      <c r="X36" s="228"/>
      <c r="Y36" s="229"/>
      <c r="Z36" s="229"/>
    </row>
    <row r="37" spans="1:26" ht="29.4" customHeight="1" thickBot="1" x14ac:dyDescent="0.35">
      <c r="A37" s="537"/>
      <c r="B37" s="540"/>
      <c r="C37" s="522"/>
      <c r="D37" s="525"/>
      <c r="E37" s="281">
        <v>6</v>
      </c>
      <c r="F37" s="261"/>
      <c r="G37" s="195"/>
      <c r="H37" s="195"/>
      <c r="I37" s="350" t="str">
        <f t="shared" si="0"/>
        <v xml:space="preserve">  </v>
      </c>
      <c r="J37" s="385"/>
      <c r="K37" s="351" t="str">
        <f>+IFERROR(VLOOKUP($J37,'10 FORMULAS'!$B$53:$C$53,2,0),"")</f>
        <v/>
      </c>
      <c r="L37" s="351" t="str">
        <f t="shared" si="1"/>
        <v/>
      </c>
      <c r="M37" s="352"/>
      <c r="N37" s="351" t="str">
        <f>+IFERROR(VLOOKUP($M37,'10 FORMULAS'!$B$54:$C$55,2,0),"")</f>
        <v/>
      </c>
      <c r="O37" s="353"/>
      <c r="P37" s="353"/>
      <c r="Q37" s="353"/>
      <c r="R37" s="353"/>
      <c r="S37" s="351" t="str">
        <f t="shared" si="2"/>
        <v/>
      </c>
      <c r="T37" s="351" t="str">
        <f t="shared" si="3"/>
        <v/>
      </c>
      <c r="U37" s="351" t="str">
        <f t="shared" si="4"/>
        <v/>
      </c>
      <c r="V37" s="532"/>
      <c r="W37" s="38"/>
    </row>
    <row r="38" spans="1:26" ht="29.4" customHeight="1" x14ac:dyDescent="0.3">
      <c r="A38" s="535" t="str">
        <f>'2 CONTEXTO E IDENTIFICACIÓN'!A14</f>
        <v>R6</v>
      </c>
      <c r="B38" s="538" t="str">
        <f>+'2 CONTEXTO E IDENTIFICACIÓN'!J14</f>
        <v xml:space="preserve"> por a causa de </v>
      </c>
      <c r="C38" s="520" t="str">
        <f>+'3 PROBABIL E IMPACTO INHERENTE'!E14</f>
        <v/>
      </c>
      <c r="D38" s="523" t="str">
        <f>+'3 PROBABIL E IMPACTO INHERENTE'!M14</f>
        <v/>
      </c>
      <c r="E38" s="343">
        <v>1</v>
      </c>
      <c r="F38" s="259"/>
      <c r="G38" s="52"/>
      <c r="H38" s="52"/>
      <c r="I38" s="346" t="str">
        <f t="shared" si="0"/>
        <v xml:space="preserve">  </v>
      </c>
      <c r="J38" s="384"/>
      <c r="K38" s="347" t="str">
        <f>+IFERROR(VLOOKUP($J38,'10 FORMULAS'!$B$53:$C$53,2,0),"")</f>
        <v/>
      </c>
      <c r="L38" s="347" t="str">
        <f t="shared" si="1"/>
        <v/>
      </c>
      <c r="M38" s="348"/>
      <c r="N38" s="347" t="str">
        <f>+IFERROR(VLOOKUP($M38,'10 FORMULAS'!$B$54:$C$55,2,0),"")</f>
        <v/>
      </c>
      <c r="O38" s="349"/>
      <c r="P38" s="349"/>
      <c r="Q38" s="349"/>
      <c r="R38" s="349"/>
      <c r="S38" s="347" t="str">
        <f t="shared" si="2"/>
        <v/>
      </c>
      <c r="T38" s="347" t="str">
        <f t="shared" si="3"/>
        <v/>
      </c>
      <c r="U38" s="347" t="str">
        <f t="shared" si="4"/>
        <v/>
      </c>
      <c r="V38" s="530"/>
      <c r="W38" s="38"/>
      <c r="X38" s="228"/>
      <c r="Y38" s="229"/>
      <c r="Z38" s="229"/>
    </row>
    <row r="39" spans="1:26" ht="29.4" customHeight="1" x14ac:dyDescent="0.3">
      <c r="A39" s="541"/>
      <c r="B39" s="542"/>
      <c r="C39" s="529"/>
      <c r="D39" s="527"/>
      <c r="E39" s="278">
        <v>2</v>
      </c>
      <c r="F39" s="257"/>
      <c r="G39" s="254"/>
      <c r="H39" s="254"/>
      <c r="I39" s="221" t="str">
        <f t="shared" si="0"/>
        <v xml:space="preserve">  </v>
      </c>
      <c r="J39" s="283"/>
      <c r="K39" s="232" t="str">
        <f>+IFERROR(VLOOKUP($J39,'10 FORMULAS'!$B$53:$C$53,2,0),"")</f>
        <v/>
      </c>
      <c r="L39" s="232" t="str">
        <f t="shared" si="1"/>
        <v/>
      </c>
      <c r="M39" s="279"/>
      <c r="N39" s="232" t="str">
        <f>+IFERROR(VLOOKUP($M39,'10 FORMULAS'!$B$54:$C$55,2,0),"")</f>
        <v/>
      </c>
      <c r="O39" s="280"/>
      <c r="P39" s="280"/>
      <c r="Q39" s="280"/>
      <c r="R39" s="280"/>
      <c r="S39" s="232" t="str">
        <f t="shared" si="2"/>
        <v/>
      </c>
      <c r="T39" s="232" t="str">
        <f t="shared" si="3"/>
        <v/>
      </c>
      <c r="U39" s="232" t="str">
        <f t="shared" si="4"/>
        <v/>
      </c>
      <c r="V39" s="566"/>
      <c r="W39" s="38"/>
      <c r="X39" s="228"/>
      <c r="Y39" s="229"/>
      <c r="Z39" s="229"/>
    </row>
    <row r="40" spans="1:26" ht="29.4" customHeight="1" x14ac:dyDescent="0.3">
      <c r="A40" s="541"/>
      <c r="B40" s="542"/>
      <c r="C40" s="529"/>
      <c r="D40" s="527"/>
      <c r="E40" s="278">
        <v>3</v>
      </c>
      <c r="F40" s="257"/>
      <c r="G40" s="254"/>
      <c r="H40" s="254"/>
      <c r="I40" s="221" t="str">
        <f t="shared" si="0"/>
        <v xml:space="preserve">  </v>
      </c>
      <c r="J40" s="283"/>
      <c r="K40" s="232" t="str">
        <f>+IFERROR(VLOOKUP($J40,'10 FORMULAS'!$B$53:$C$53,2,0),"")</f>
        <v/>
      </c>
      <c r="L40" s="232" t="str">
        <f t="shared" si="1"/>
        <v/>
      </c>
      <c r="M40" s="279"/>
      <c r="N40" s="232" t="str">
        <f>+IFERROR(VLOOKUP($M40,'10 FORMULAS'!$B$54:$C$55,2,0),"")</f>
        <v/>
      </c>
      <c r="O40" s="280"/>
      <c r="P40" s="280"/>
      <c r="Q40" s="280"/>
      <c r="R40" s="280"/>
      <c r="S40" s="232" t="str">
        <f t="shared" si="2"/>
        <v/>
      </c>
      <c r="T40" s="232" t="str">
        <f t="shared" si="3"/>
        <v/>
      </c>
      <c r="U40" s="232" t="str">
        <f t="shared" si="4"/>
        <v/>
      </c>
      <c r="V40" s="566"/>
      <c r="W40" s="38"/>
      <c r="X40" s="228"/>
      <c r="Y40" s="229"/>
      <c r="Z40" s="229"/>
    </row>
    <row r="41" spans="1:26" ht="29.4" customHeight="1" x14ac:dyDescent="0.3">
      <c r="A41" s="536"/>
      <c r="B41" s="539"/>
      <c r="C41" s="521"/>
      <c r="D41" s="524"/>
      <c r="E41" s="278">
        <v>4</v>
      </c>
      <c r="F41" s="258"/>
      <c r="G41" s="194"/>
      <c r="H41" s="194"/>
      <c r="I41" s="221" t="str">
        <f t="shared" si="0"/>
        <v xml:space="preserve">  </v>
      </c>
      <c r="J41" s="283"/>
      <c r="K41" s="232" t="str">
        <f>+IFERROR(VLOOKUP($J41,'10 FORMULAS'!$B$53:$C$53,2,0),"")</f>
        <v/>
      </c>
      <c r="L41" s="232" t="str">
        <f t="shared" si="1"/>
        <v/>
      </c>
      <c r="M41" s="279"/>
      <c r="N41" s="232" t="str">
        <f>+IFERROR(VLOOKUP($M41,'10 FORMULAS'!$B$54:$C$55,2,0),"")</f>
        <v/>
      </c>
      <c r="O41" s="280"/>
      <c r="P41" s="280"/>
      <c r="Q41" s="280"/>
      <c r="R41" s="280"/>
      <c r="S41" s="232" t="str">
        <f t="shared" si="2"/>
        <v/>
      </c>
      <c r="T41" s="232" t="str">
        <f t="shared" si="3"/>
        <v/>
      </c>
      <c r="U41" s="232" t="str">
        <f t="shared" si="4"/>
        <v/>
      </c>
      <c r="V41" s="531"/>
      <c r="W41" s="38"/>
      <c r="X41" s="228"/>
      <c r="Y41" s="229"/>
      <c r="Z41" s="229"/>
    </row>
    <row r="42" spans="1:26" ht="29.4" customHeight="1" x14ac:dyDescent="0.3">
      <c r="A42" s="536"/>
      <c r="B42" s="539"/>
      <c r="C42" s="521"/>
      <c r="D42" s="524"/>
      <c r="E42" s="278">
        <v>5</v>
      </c>
      <c r="F42" s="258"/>
      <c r="G42" s="194"/>
      <c r="H42" s="194"/>
      <c r="I42" s="221" t="str">
        <f t="shared" si="0"/>
        <v xml:space="preserve">  </v>
      </c>
      <c r="J42" s="283"/>
      <c r="K42" s="232" t="str">
        <f>+IFERROR(VLOOKUP($J42,'10 FORMULAS'!$B$53:$C$53,2,0),"")</f>
        <v/>
      </c>
      <c r="L42" s="232" t="str">
        <f t="shared" si="1"/>
        <v/>
      </c>
      <c r="M42" s="279"/>
      <c r="N42" s="232" t="str">
        <f>+IFERROR(VLOOKUP($M42,'10 FORMULAS'!$B$54:$C$55,2,0),"")</f>
        <v/>
      </c>
      <c r="O42" s="280"/>
      <c r="P42" s="280"/>
      <c r="Q42" s="280"/>
      <c r="R42" s="280"/>
      <c r="S42" s="232" t="str">
        <f t="shared" si="2"/>
        <v/>
      </c>
      <c r="T42" s="232" t="str">
        <f t="shared" si="3"/>
        <v/>
      </c>
      <c r="U42" s="232" t="str">
        <f t="shared" si="4"/>
        <v/>
      </c>
      <c r="V42" s="531"/>
      <c r="W42" s="38"/>
      <c r="X42" s="228"/>
      <c r="Y42" s="229"/>
      <c r="Z42" s="229"/>
    </row>
    <row r="43" spans="1:26" ht="29.4" customHeight="1" thickBot="1" x14ac:dyDescent="0.35">
      <c r="A43" s="537"/>
      <c r="B43" s="540"/>
      <c r="C43" s="522"/>
      <c r="D43" s="525"/>
      <c r="E43" s="281">
        <v>6</v>
      </c>
      <c r="F43" s="261"/>
      <c r="G43" s="195"/>
      <c r="H43" s="195"/>
      <c r="I43" s="350" t="str">
        <f t="shared" si="0"/>
        <v xml:space="preserve">  </v>
      </c>
      <c r="J43" s="385"/>
      <c r="K43" s="351" t="str">
        <f>+IFERROR(VLOOKUP($J43,'10 FORMULAS'!$B$53:$C$53,2,0),"")</f>
        <v/>
      </c>
      <c r="L43" s="351" t="str">
        <f t="shared" si="1"/>
        <v/>
      </c>
      <c r="M43" s="352"/>
      <c r="N43" s="351" t="str">
        <f>+IFERROR(VLOOKUP($M43,'10 FORMULAS'!$B$54:$C$55,2,0),"")</f>
        <v/>
      </c>
      <c r="O43" s="353"/>
      <c r="P43" s="353"/>
      <c r="Q43" s="353"/>
      <c r="R43" s="353"/>
      <c r="S43" s="351" t="str">
        <f t="shared" si="2"/>
        <v/>
      </c>
      <c r="T43" s="351" t="str">
        <f t="shared" si="3"/>
        <v/>
      </c>
      <c r="U43" s="351" t="str">
        <f t="shared" si="4"/>
        <v/>
      </c>
      <c r="V43" s="532"/>
      <c r="W43" s="38"/>
    </row>
    <row r="44" spans="1:26" ht="29.4" customHeight="1" x14ac:dyDescent="0.3">
      <c r="A44" s="535" t="str">
        <f>'2 CONTEXTO E IDENTIFICACIÓN'!A15</f>
        <v>R7</v>
      </c>
      <c r="B44" s="538" t="str">
        <f>+'2 CONTEXTO E IDENTIFICACIÓN'!J15</f>
        <v xml:space="preserve"> por a causa de </v>
      </c>
      <c r="C44" s="520" t="str">
        <f>+'3 PROBABIL E IMPACTO INHERENTE'!E15</f>
        <v/>
      </c>
      <c r="D44" s="523" t="str">
        <f>+'3 PROBABIL E IMPACTO INHERENTE'!M15</f>
        <v/>
      </c>
      <c r="E44" s="343">
        <v>1</v>
      </c>
      <c r="F44" s="259"/>
      <c r="G44" s="52"/>
      <c r="H44" s="52"/>
      <c r="I44" s="346" t="str">
        <f t="shared" si="0"/>
        <v xml:space="preserve">  </v>
      </c>
      <c r="J44" s="384"/>
      <c r="K44" s="347" t="str">
        <f>+IFERROR(VLOOKUP($J44,'10 FORMULAS'!$B$53:$C$53,2,0),"")</f>
        <v/>
      </c>
      <c r="L44" s="347" t="str">
        <f t="shared" si="1"/>
        <v/>
      </c>
      <c r="M44" s="348"/>
      <c r="N44" s="347" t="str">
        <f>+IFERROR(VLOOKUP($M44,'10 FORMULAS'!$B$54:$C$55,2,0),"")</f>
        <v/>
      </c>
      <c r="O44" s="349"/>
      <c r="P44" s="349"/>
      <c r="Q44" s="349"/>
      <c r="R44" s="349"/>
      <c r="S44" s="347" t="str">
        <f t="shared" si="2"/>
        <v/>
      </c>
      <c r="T44" s="347" t="str">
        <f t="shared" si="3"/>
        <v/>
      </c>
      <c r="U44" s="347" t="str">
        <f t="shared" si="4"/>
        <v/>
      </c>
      <c r="V44" s="530"/>
      <c r="W44" s="38"/>
      <c r="X44" s="228"/>
      <c r="Y44" s="229"/>
      <c r="Z44" s="229"/>
    </row>
    <row r="45" spans="1:26" ht="29.4" customHeight="1" x14ac:dyDescent="0.3">
      <c r="A45" s="536"/>
      <c r="B45" s="539"/>
      <c r="C45" s="521"/>
      <c r="D45" s="524"/>
      <c r="E45" s="278">
        <v>2</v>
      </c>
      <c r="F45" s="258"/>
      <c r="G45" s="194"/>
      <c r="H45" s="194"/>
      <c r="I45" s="221" t="str">
        <f t="shared" si="0"/>
        <v xml:space="preserve">  </v>
      </c>
      <c r="J45" s="283"/>
      <c r="K45" s="232" t="str">
        <f>+IFERROR(VLOOKUP($J45,'10 FORMULAS'!$B$53:$C$53,2,0),"")</f>
        <v/>
      </c>
      <c r="L45" s="232" t="str">
        <f t="shared" si="1"/>
        <v/>
      </c>
      <c r="M45" s="279"/>
      <c r="N45" s="232" t="str">
        <f>+IFERROR(VLOOKUP($M45,'10 FORMULAS'!$B$54:$C$55,2,0),"")</f>
        <v/>
      </c>
      <c r="O45" s="280"/>
      <c r="P45" s="280"/>
      <c r="Q45" s="280"/>
      <c r="R45" s="280"/>
      <c r="S45" s="232" t="str">
        <f t="shared" si="2"/>
        <v/>
      </c>
      <c r="T45" s="232" t="str">
        <f t="shared" si="3"/>
        <v/>
      </c>
      <c r="U45" s="232" t="str">
        <f t="shared" si="4"/>
        <v/>
      </c>
      <c r="V45" s="531"/>
      <c r="W45" s="38"/>
      <c r="X45" s="228"/>
      <c r="Y45" s="229"/>
      <c r="Z45" s="229"/>
    </row>
    <row r="46" spans="1:26" ht="29.4" customHeight="1" x14ac:dyDescent="0.3">
      <c r="A46" s="536"/>
      <c r="B46" s="539"/>
      <c r="C46" s="521"/>
      <c r="D46" s="524"/>
      <c r="E46" s="278">
        <v>3</v>
      </c>
      <c r="F46" s="258"/>
      <c r="G46" s="194"/>
      <c r="H46" s="194"/>
      <c r="I46" s="221" t="str">
        <f t="shared" si="0"/>
        <v xml:space="preserve">  </v>
      </c>
      <c r="J46" s="283"/>
      <c r="K46" s="232" t="str">
        <f>+IFERROR(VLOOKUP($J46,'10 FORMULAS'!$B$53:$C$53,2,0),"")</f>
        <v/>
      </c>
      <c r="L46" s="232" t="str">
        <f t="shared" si="1"/>
        <v/>
      </c>
      <c r="M46" s="279"/>
      <c r="N46" s="232" t="str">
        <f>+IFERROR(VLOOKUP($M46,'10 FORMULAS'!$B$54:$C$55,2,0),"")</f>
        <v/>
      </c>
      <c r="O46" s="280"/>
      <c r="P46" s="280"/>
      <c r="Q46" s="280"/>
      <c r="R46" s="280"/>
      <c r="S46" s="232" t="str">
        <f t="shared" si="2"/>
        <v/>
      </c>
      <c r="T46" s="232" t="str">
        <f t="shared" si="3"/>
        <v/>
      </c>
      <c r="U46" s="232" t="str">
        <f t="shared" si="4"/>
        <v/>
      </c>
      <c r="V46" s="531"/>
      <c r="W46" s="38"/>
      <c r="X46" s="228"/>
      <c r="Y46" s="229"/>
      <c r="Z46" s="229"/>
    </row>
    <row r="47" spans="1:26" ht="29.4" customHeight="1" x14ac:dyDescent="0.3">
      <c r="A47" s="536"/>
      <c r="B47" s="539"/>
      <c r="C47" s="521"/>
      <c r="D47" s="524"/>
      <c r="E47" s="278">
        <v>4</v>
      </c>
      <c r="F47" s="258"/>
      <c r="G47" s="194"/>
      <c r="H47" s="194"/>
      <c r="I47" s="221" t="str">
        <f t="shared" si="0"/>
        <v xml:space="preserve">  </v>
      </c>
      <c r="J47" s="283"/>
      <c r="K47" s="232" t="str">
        <f>+IFERROR(VLOOKUP($J47,'10 FORMULAS'!$B$53:$C$53,2,0),"")</f>
        <v/>
      </c>
      <c r="L47" s="232" t="str">
        <f t="shared" si="1"/>
        <v/>
      </c>
      <c r="M47" s="279"/>
      <c r="N47" s="232" t="str">
        <f>+IFERROR(VLOOKUP($M47,'10 FORMULAS'!$B$54:$C$55,2,0),"")</f>
        <v/>
      </c>
      <c r="O47" s="280"/>
      <c r="P47" s="280"/>
      <c r="Q47" s="280"/>
      <c r="R47" s="280"/>
      <c r="S47" s="232" t="str">
        <f t="shared" si="2"/>
        <v/>
      </c>
      <c r="T47" s="232" t="str">
        <f t="shared" si="3"/>
        <v/>
      </c>
      <c r="U47" s="232" t="str">
        <f t="shared" si="4"/>
        <v/>
      </c>
      <c r="V47" s="531"/>
      <c r="W47" s="38"/>
      <c r="X47" s="228"/>
      <c r="Y47" s="229"/>
      <c r="Z47" s="229"/>
    </row>
    <row r="48" spans="1:26" ht="29.4" customHeight="1" x14ac:dyDescent="0.3">
      <c r="A48" s="536"/>
      <c r="B48" s="539"/>
      <c r="C48" s="521"/>
      <c r="D48" s="524"/>
      <c r="E48" s="278">
        <v>5</v>
      </c>
      <c r="F48" s="258"/>
      <c r="G48" s="194"/>
      <c r="H48" s="194"/>
      <c r="I48" s="221" t="str">
        <f t="shared" si="0"/>
        <v xml:space="preserve">  </v>
      </c>
      <c r="J48" s="283"/>
      <c r="K48" s="232" t="str">
        <f>+IFERROR(VLOOKUP($J48,'10 FORMULAS'!$B$53:$C$53,2,0),"")</f>
        <v/>
      </c>
      <c r="L48" s="232" t="str">
        <f t="shared" si="1"/>
        <v/>
      </c>
      <c r="M48" s="279"/>
      <c r="N48" s="232" t="str">
        <f>+IFERROR(VLOOKUP($M48,'10 FORMULAS'!$B$54:$C$55,2,0),"")</f>
        <v/>
      </c>
      <c r="O48" s="280"/>
      <c r="P48" s="280"/>
      <c r="Q48" s="280"/>
      <c r="R48" s="280"/>
      <c r="S48" s="232" t="str">
        <f t="shared" si="2"/>
        <v/>
      </c>
      <c r="T48" s="232" t="str">
        <f t="shared" si="3"/>
        <v/>
      </c>
      <c r="U48" s="232" t="str">
        <f t="shared" si="4"/>
        <v/>
      </c>
      <c r="V48" s="531"/>
      <c r="W48" s="38"/>
      <c r="X48" s="228"/>
      <c r="Y48" s="229"/>
      <c r="Z48" s="229"/>
    </row>
    <row r="49" spans="1:26" ht="29.4" customHeight="1" thickBot="1" x14ac:dyDescent="0.35">
      <c r="A49" s="537"/>
      <c r="B49" s="540"/>
      <c r="C49" s="522"/>
      <c r="D49" s="525"/>
      <c r="E49" s="281">
        <v>6</v>
      </c>
      <c r="F49" s="261"/>
      <c r="G49" s="195"/>
      <c r="H49" s="195"/>
      <c r="I49" s="350" t="str">
        <f t="shared" si="0"/>
        <v xml:space="preserve">  </v>
      </c>
      <c r="J49" s="385"/>
      <c r="K49" s="351" t="str">
        <f>+IFERROR(VLOOKUP($J49,'10 FORMULAS'!$B$53:$C$53,2,0),"")</f>
        <v/>
      </c>
      <c r="L49" s="351" t="str">
        <f t="shared" si="1"/>
        <v/>
      </c>
      <c r="M49" s="352"/>
      <c r="N49" s="351" t="str">
        <f>+IFERROR(VLOOKUP($M49,'10 FORMULAS'!$B$54:$C$55,2,0),"")</f>
        <v/>
      </c>
      <c r="O49" s="353"/>
      <c r="P49" s="353"/>
      <c r="Q49" s="353"/>
      <c r="R49" s="353"/>
      <c r="S49" s="351" t="str">
        <f t="shared" si="2"/>
        <v/>
      </c>
      <c r="T49" s="351" t="str">
        <f t="shared" si="3"/>
        <v/>
      </c>
      <c r="U49" s="351" t="str">
        <f t="shared" si="4"/>
        <v/>
      </c>
      <c r="V49" s="532"/>
      <c r="W49" s="38"/>
    </row>
    <row r="50" spans="1:26" ht="29.4" customHeight="1" x14ac:dyDescent="0.3">
      <c r="A50" s="541" t="str">
        <f>'2 CONTEXTO E IDENTIFICACIÓN'!A16</f>
        <v>R8</v>
      </c>
      <c r="B50" s="542" t="str">
        <f>+'2 CONTEXTO E IDENTIFICACIÓN'!J16</f>
        <v xml:space="preserve"> por a causa de </v>
      </c>
      <c r="C50" s="529" t="str">
        <f>+'3 PROBABIL E IMPACTO INHERENTE'!E16</f>
        <v/>
      </c>
      <c r="D50" s="527" t="str">
        <f>+'3 PROBABIL E IMPACTO INHERENTE'!M16</f>
        <v/>
      </c>
      <c r="E50" s="282">
        <v>1</v>
      </c>
      <c r="F50" s="257"/>
      <c r="G50" s="254"/>
      <c r="H50" s="254"/>
      <c r="I50" s="339" t="str">
        <f t="shared" si="0"/>
        <v xml:space="preserve">  </v>
      </c>
      <c r="J50" s="381"/>
      <c r="K50" s="340" t="str">
        <f>+IFERROR(VLOOKUP($J50,'10 FORMULAS'!$B$53:$C$53,2,0),"")</f>
        <v/>
      </c>
      <c r="L50" s="340" t="str">
        <f t="shared" si="1"/>
        <v/>
      </c>
      <c r="M50" s="341"/>
      <c r="N50" s="340" t="str">
        <f>+IFERROR(VLOOKUP($M50,'10 FORMULAS'!$B$54:$C$55,2,0),"")</f>
        <v/>
      </c>
      <c r="O50" s="342"/>
      <c r="P50" s="342"/>
      <c r="Q50" s="342"/>
      <c r="R50" s="342"/>
      <c r="S50" s="340" t="str">
        <f t="shared" si="2"/>
        <v/>
      </c>
      <c r="T50" s="340" t="str">
        <f t="shared" si="3"/>
        <v/>
      </c>
      <c r="U50" s="340" t="str">
        <f t="shared" si="4"/>
        <v/>
      </c>
      <c r="V50" s="566"/>
      <c r="W50" s="38"/>
      <c r="X50" s="228"/>
      <c r="Y50" s="229"/>
      <c r="Z50" s="229"/>
    </row>
    <row r="51" spans="1:26" ht="29.4" customHeight="1" x14ac:dyDescent="0.3">
      <c r="A51" s="536"/>
      <c r="B51" s="539"/>
      <c r="C51" s="521"/>
      <c r="D51" s="524"/>
      <c r="E51" s="278">
        <v>2</v>
      </c>
      <c r="F51" s="258"/>
      <c r="G51" s="194"/>
      <c r="H51" s="194"/>
      <c r="I51" s="221" t="str">
        <f t="shared" si="0"/>
        <v xml:space="preserve">  </v>
      </c>
      <c r="J51" s="283"/>
      <c r="K51" s="232" t="str">
        <f>+IFERROR(VLOOKUP($J51,'10 FORMULAS'!$B$53:$C$53,2,0),"")</f>
        <v/>
      </c>
      <c r="L51" s="232" t="str">
        <f t="shared" si="1"/>
        <v/>
      </c>
      <c r="M51" s="279"/>
      <c r="N51" s="232" t="str">
        <f>+IFERROR(VLOOKUP($M51,'10 FORMULAS'!$B$54:$C$55,2,0),"")</f>
        <v/>
      </c>
      <c r="O51" s="280"/>
      <c r="P51" s="280"/>
      <c r="Q51" s="280"/>
      <c r="R51" s="280"/>
      <c r="S51" s="232" t="str">
        <f t="shared" si="2"/>
        <v/>
      </c>
      <c r="T51" s="232" t="str">
        <f t="shared" si="3"/>
        <v/>
      </c>
      <c r="U51" s="232" t="str">
        <f t="shared" si="4"/>
        <v/>
      </c>
      <c r="V51" s="531"/>
      <c r="W51" s="38"/>
      <c r="X51" s="228"/>
      <c r="Y51" s="229"/>
      <c r="Z51" s="229"/>
    </row>
    <row r="52" spans="1:26" ht="29.4" customHeight="1" x14ac:dyDescent="0.3">
      <c r="A52" s="536"/>
      <c r="B52" s="539"/>
      <c r="C52" s="521"/>
      <c r="D52" s="524"/>
      <c r="E52" s="278">
        <v>3</v>
      </c>
      <c r="F52" s="258"/>
      <c r="G52" s="194"/>
      <c r="H52" s="194"/>
      <c r="I52" s="221" t="str">
        <f t="shared" si="0"/>
        <v xml:space="preserve">  </v>
      </c>
      <c r="J52" s="283"/>
      <c r="K52" s="232" t="str">
        <f>+IFERROR(VLOOKUP($J52,'10 FORMULAS'!$B$53:$C$53,2,0),"")</f>
        <v/>
      </c>
      <c r="L52" s="232" t="str">
        <f t="shared" si="1"/>
        <v/>
      </c>
      <c r="M52" s="279"/>
      <c r="N52" s="232" t="str">
        <f>+IFERROR(VLOOKUP($M52,'10 FORMULAS'!$B$54:$C$55,2,0),"")</f>
        <v/>
      </c>
      <c r="O52" s="280"/>
      <c r="P52" s="280"/>
      <c r="Q52" s="280"/>
      <c r="R52" s="280"/>
      <c r="S52" s="232" t="str">
        <f t="shared" si="2"/>
        <v/>
      </c>
      <c r="T52" s="232" t="str">
        <f t="shared" ref="T52:T83" si="5">+IFERROR(D52*S52,"")</f>
        <v/>
      </c>
      <c r="U52" s="232" t="str">
        <f t="shared" ref="U52:U83" si="6">+IFERROR(D52-T52,"")</f>
        <v/>
      </c>
      <c r="V52" s="531"/>
      <c r="W52" s="38"/>
      <c r="X52" s="228"/>
      <c r="Y52" s="229"/>
      <c r="Z52" s="229"/>
    </row>
    <row r="53" spans="1:26" ht="29.4" customHeight="1" x14ac:dyDescent="0.3">
      <c r="A53" s="536"/>
      <c r="B53" s="539"/>
      <c r="C53" s="521"/>
      <c r="D53" s="524"/>
      <c r="E53" s="278">
        <v>4</v>
      </c>
      <c r="F53" s="258"/>
      <c r="G53" s="194"/>
      <c r="H53" s="194"/>
      <c r="I53" s="221" t="str">
        <f t="shared" si="0"/>
        <v xml:space="preserve">  </v>
      </c>
      <c r="J53" s="283"/>
      <c r="K53" s="232" t="str">
        <f>+IFERROR(VLOOKUP($J53,'10 FORMULAS'!$B$53:$C$53,2,0),"")</f>
        <v/>
      </c>
      <c r="L53" s="232" t="str">
        <f t="shared" si="1"/>
        <v/>
      </c>
      <c r="M53" s="279"/>
      <c r="N53" s="232" t="str">
        <f>+IFERROR(VLOOKUP($M53,'10 FORMULAS'!$B$54:$C$55,2,0),"")</f>
        <v/>
      </c>
      <c r="O53" s="280"/>
      <c r="P53" s="280"/>
      <c r="Q53" s="280"/>
      <c r="R53" s="280"/>
      <c r="S53" s="232" t="str">
        <f t="shared" si="2"/>
        <v/>
      </c>
      <c r="T53" s="232" t="str">
        <f t="shared" si="5"/>
        <v/>
      </c>
      <c r="U53" s="232" t="str">
        <f t="shared" si="6"/>
        <v/>
      </c>
      <c r="V53" s="531"/>
      <c r="W53" s="38"/>
      <c r="X53" s="228"/>
      <c r="Y53" s="229"/>
      <c r="Z53" s="229"/>
    </row>
    <row r="54" spans="1:26" ht="29.4" customHeight="1" x14ac:dyDescent="0.3">
      <c r="A54" s="536"/>
      <c r="B54" s="539"/>
      <c r="C54" s="521"/>
      <c r="D54" s="524"/>
      <c r="E54" s="278">
        <v>5</v>
      </c>
      <c r="F54" s="258"/>
      <c r="G54" s="194"/>
      <c r="H54" s="194"/>
      <c r="I54" s="221" t="str">
        <f t="shared" si="0"/>
        <v xml:space="preserve">  </v>
      </c>
      <c r="J54" s="283"/>
      <c r="K54" s="232" t="str">
        <f>+IFERROR(VLOOKUP($J54,'10 FORMULAS'!$B$53:$C$53,2,0),"")</f>
        <v/>
      </c>
      <c r="L54" s="232" t="str">
        <f t="shared" si="1"/>
        <v/>
      </c>
      <c r="M54" s="279"/>
      <c r="N54" s="232" t="str">
        <f>+IFERROR(VLOOKUP($M54,'10 FORMULAS'!$B$54:$C$55,2,0),"")</f>
        <v/>
      </c>
      <c r="O54" s="280"/>
      <c r="P54" s="280"/>
      <c r="Q54" s="280"/>
      <c r="R54" s="280"/>
      <c r="S54" s="232" t="str">
        <f t="shared" si="2"/>
        <v/>
      </c>
      <c r="T54" s="232" t="str">
        <f t="shared" si="5"/>
        <v/>
      </c>
      <c r="U54" s="232" t="str">
        <f t="shared" si="6"/>
        <v/>
      </c>
      <c r="V54" s="531"/>
      <c r="W54" s="38"/>
      <c r="X54" s="228"/>
      <c r="Y54" s="229"/>
      <c r="Z54" s="229"/>
    </row>
    <row r="55" spans="1:26" ht="29.4" customHeight="1" thickBot="1" x14ac:dyDescent="0.35">
      <c r="A55" s="537"/>
      <c r="B55" s="540"/>
      <c r="C55" s="522"/>
      <c r="D55" s="525"/>
      <c r="E55" s="281">
        <v>6</v>
      </c>
      <c r="F55" s="261"/>
      <c r="G55" s="195"/>
      <c r="H55" s="195"/>
      <c r="I55" s="221" t="str">
        <f t="shared" si="0"/>
        <v xml:space="preserve">  </v>
      </c>
      <c r="J55" s="283"/>
      <c r="K55" s="232" t="str">
        <f>+IFERROR(VLOOKUP($J55,'10 FORMULAS'!$B$53:$C$53,2,0),"")</f>
        <v/>
      </c>
      <c r="L55" s="232" t="str">
        <f t="shared" si="1"/>
        <v/>
      </c>
      <c r="M55" s="279"/>
      <c r="N55" s="232" t="str">
        <f>+IFERROR(VLOOKUP($M55,'10 FORMULAS'!$B$54:$C$55,2,0),"")</f>
        <v/>
      </c>
      <c r="O55" s="280"/>
      <c r="P55" s="280"/>
      <c r="Q55" s="280"/>
      <c r="R55" s="280"/>
      <c r="S55" s="232" t="str">
        <f t="shared" si="2"/>
        <v/>
      </c>
      <c r="T55" s="232" t="str">
        <f t="shared" si="5"/>
        <v/>
      </c>
      <c r="U55" s="232" t="str">
        <f t="shared" si="6"/>
        <v/>
      </c>
      <c r="V55" s="532"/>
      <c r="W55" s="38"/>
    </row>
    <row r="56" spans="1:26" ht="29.4" customHeight="1" x14ac:dyDescent="0.3">
      <c r="A56" s="535" t="str">
        <f>'2 CONTEXTO E IDENTIFICACIÓN'!A17</f>
        <v>R9</v>
      </c>
      <c r="B56" s="538" t="str">
        <f>+'2 CONTEXTO E IDENTIFICACIÓN'!J17</f>
        <v xml:space="preserve"> por a causa de </v>
      </c>
      <c r="C56" s="520" t="str">
        <f>+'3 PROBABIL E IMPACTO INHERENTE'!E17</f>
        <v/>
      </c>
      <c r="D56" s="523" t="str">
        <f>+'3 PROBABIL E IMPACTO INHERENTE'!M17</f>
        <v/>
      </c>
      <c r="E56" s="282">
        <v>1</v>
      </c>
      <c r="F56" s="259"/>
      <c r="G56" s="52"/>
      <c r="H56" s="52"/>
      <c r="I56" s="221" t="str">
        <f t="shared" si="0"/>
        <v xml:space="preserve">  </v>
      </c>
      <c r="J56" s="283"/>
      <c r="K56" s="232" t="str">
        <f>+IFERROR(VLOOKUP($J56,'10 FORMULAS'!$B$53:$C$53,2,0),"")</f>
        <v/>
      </c>
      <c r="L56" s="232" t="str">
        <f t="shared" si="1"/>
        <v/>
      </c>
      <c r="M56" s="279"/>
      <c r="N56" s="232" t="str">
        <f>+IFERROR(VLOOKUP($M56,'10 FORMULAS'!$B$54:$C$55,2,0),"")</f>
        <v/>
      </c>
      <c r="O56" s="280"/>
      <c r="P56" s="280"/>
      <c r="Q56" s="280"/>
      <c r="R56" s="280"/>
      <c r="S56" s="232" t="str">
        <f t="shared" si="2"/>
        <v/>
      </c>
      <c r="T56" s="232" t="str">
        <f t="shared" si="5"/>
        <v/>
      </c>
      <c r="U56" s="232" t="str">
        <f t="shared" si="6"/>
        <v/>
      </c>
      <c r="V56" s="530"/>
      <c r="W56" s="38"/>
      <c r="X56" s="228"/>
      <c r="Y56" s="229"/>
      <c r="Z56" s="229"/>
    </row>
    <row r="57" spans="1:26" ht="29.4" customHeight="1" x14ac:dyDescent="0.3">
      <c r="A57" s="536"/>
      <c r="B57" s="539"/>
      <c r="C57" s="521"/>
      <c r="D57" s="524"/>
      <c r="E57" s="278">
        <v>2</v>
      </c>
      <c r="F57" s="258"/>
      <c r="G57" s="194"/>
      <c r="H57" s="194"/>
      <c r="I57" s="221" t="str">
        <f t="shared" si="0"/>
        <v xml:space="preserve">  </v>
      </c>
      <c r="J57" s="283"/>
      <c r="K57" s="232" t="str">
        <f>+IFERROR(VLOOKUP($J57,'10 FORMULAS'!$B$53:$C$53,2,0),"")</f>
        <v/>
      </c>
      <c r="L57" s="232" t="str">
        <f t="shared" si="1"/>
        <v/>
      </c>
      <c r="M57" s="279"/>
      <c r="N57" s="232" t="str">
        <f>+IFERROR(VLOOKUP($M57,'10 FORMULAS'!$B$54:$C$55,2,0),"")</f>
        <v/>
      </c>
      <c r="O57" s="280"/>
      <c r="P57" s="280"/>
      <c r="Q57" s="280"/>
      <c r="R57" s="280"/>
      <c r="S57" s="232" t="str">
        <f t="shared" si="2"/>
        <v/>
      </c>
      <c r="T57" s="232" t="str">
        <f t="shared" si="5"/>
        <v/>
      </c>
      <c r="U57" s="232" t="str">
        <f t="shared" si="6"/>
        <v/>
      </c>
      <c r="V57" s="531"/>
      <c r="W57" s="38"/>
      <c r="X57" s="228"/>
      <c r="Y57" s="229"/>
      <c r="Z57" s="229"/>
    </row>
    <row r="58" spans="1:26" ht="29.4" customHeight="1" x14ac:dyDescent="0.3">
      <c r="A58" s="536"/>
      <c r="B58" s="539"/>
      <c r="C58" s="521"/>
      <c r="D58" s="524"/>
      <c r="E58" s="278">
        <v>3</v>
      </c>
      <c r="F58" s="258"/>
      <c r="G58" s="194"/>
      <c r="H58" s="194"/>
      <c r="I58" s="221" t="str">
        <f t="shared" si="0"/>
        <v xml:space="preserve">  </v>
      </c>
      <c r="J58" s="283"/>
      <c r="K58" s="232" t="str">
        <f>+IFERROR(VLOOKUP($J58,'10 FORMULAS'!$B$53:$C$53,2,0),"")</f>
        <v/>
      </c>
      <c r="L58" s="232" t="str">
        <f t="shared" si="1"/>
        <v/>
      </c>
      <c r="M58" s="279"/>
      <c r="N58" s="232" t="str">
        <f>+IFERROR(VLOOKUP($M58,'10 FORMULAS'!$B$54:$C$55,2,0),"")</f>
        <v/>
      </c>
      <c r="O58" s="280"/>
      <c r="P58" s="280"/>
      <c r="Q58" s="280"/>
      <c r="R58" s="280"/>
      <c r="S58" s="232" t="str">
        <f t="shared" si="2"/>
        <v/>
      </c>
      <c r="T58" s="232" t="str">
        <f t="shared" si="5"/>
        <v/>
      </c>
      <c r="U58" s="232" t="str">
        <f t="shared" si="6"/>
        <v/>
      </c>
      <c r="V58" s="531"/>
      <c r="W58" s="38"/>
      <c r="X58" s="228"/>
      <c r="Y58" s="229"/>
      <c r="Z58" s="229"/>
    </row>
    <row r="59" spans="1:26" ht="29.4" customHeight="1" x14ac:dyDescent="0.3">
      <c r="A59" s="536"/>
      <c r="B59" s="539"/>
      <c r="C59" s="521"/>
      <c r="D59" s="524"/>
      <c r="E59" s="278">
        <v>4</v>
      </c>
      <c r="F59" s="258"/>
      <c r="G59" s="194"/>
      <c r="H59" s="194"/>
      <c r="I59" s="221" t="str">
        <f t="shared" si="0"/>
        <v xml:space="preserve">  </v>
      </c>
      <c r="J59" s="283"/>
      <c r="K59" s="232" t="str">
        <f>+IFERROR(VLOOKUP($J59,'10 FORMULAS'!$B$53:$C$53,2,0),"")</f>
        <v/>
      </c>
      <c r="L59" s="232" t="str">
        <f t="shared" si="1"/>
        <v/>
      </c>
      <c r="M59" s="279"/>
      <c r="N59" s="232" t="str">
        <f>+IFERROR(VLOOKUP($M59,'10 FORMULAS'!$B$54:$C$55,2,0),"")</f>
        <v/>
      </c>
      <c r="O59" s="280"/>
      <c r="P59" s="280"/>
      <c r="Q59" s="280"/>
      <c r="R59" s="280"/>
      <c r="S59" s="232" t="str">
        <f t="shared" si="2"/>
        <v/>
      </c>
      <c r="T59" s="232" t="str">
        <f t="shared" si="5"/>
        <v/>
      </c>
      <c r="U59" s="232" t="str">
        <f t="shared" si="6"/>
        <v/>
      </c>
      <c r="V59" s="531"/>
      <c r="W59" s="38"/>
      <c r="X59" s="228"/>
      <c r="Y59" s="229"/>
      <c r="Z59" s="229"/>
    </row>
    <row r="60" spans="1:26" ht="29.4" customHeight="1" x14ac:dyDescent="0.3">
      <c r="A60" s="536"/>
      <c r="B60" s="539"/>
      <c r="C60" s="521"/>
      <c r="D60" s="524"/>
      <c r="E60" s="278">
        <v>5</v>
      </c>
      <c r="F60" s="258"/>
      <c r="G60" s="194"/>
      <c r="H60" s="194"/>
      <c r="I60" s="221" t="str">
        <f t="shared" si="0"/>
        <v xml:space="preserve">  </v>
      </c>
      <c r="J60" s="283"/>
      <c r="K60" s="232" t="str">
        <f>+IFERROR(VLOOKUP($J60,'10 FORMULAS'!$B$53:$C$53,2,0),"")</f>
        <v/>
      </c>
      <c r="L60" s="232" t="str">
        <f t="shared" si="1"/>
        <v/>
      </c>
      <c r="M60" s="279"/>
      <c r="N60" s="232" t="str">
        <f>+IFERROR(VLOOKUP($M60,'10 FORMULAS'!$B$54:$C$55,2,0),"")</f>
        <v/>
      </c>
      <c r="O60" s="280"/>
      <c r="P60" s="280"/>
      <c r="Q60" s="280"/>
      <c r="R60" s="280"/>
      <c r="S60" s="232" t="str">
        <f t="shared" si="2"/>
        <v/>
      </c>
      <c r="T60" s="232" t="str">
        <f t="shared" si="5"/>
        <v/>
      </c>
      <c r="U60" s="232" t="str">
        <f t="shared" si="6"/>
        <v/>
      </c>
      <c r="V60" s="531"/>
      <c r="W60" s="38"/>
      <c r="X60" s="228"/>
      <c r="Y60" s="229"/>
      <c r="Z60" s="229"/>
    </row>
    <row r="61" spans="1:26" ht="29.4" customHeight="1" thickBot="1" x14ac:dyDescent="0.35">
      <c r="A61" s="537"/>
      <c r="B61" s="540"/>
      <c r="C61" s="522"/>
      <c r="D61" s="525"/>
      <c r="E61" s="281">
        <v>6</v>
      </c>
      <c r="F61" s="261"/>
      <c r="G61" s="195"/>
      <c r="H61" s="195"/>
      <c r="I61" s="221" t="str">
        <f t="shared" si="0"/>
        <v xml:space="preserve">  </v>
      </c>
      <c r="J61" s="283"/>
      <c r="K61" s="232" t="str">
        <f>+IFERROR(VLOOKUP($J61,'10 FORMULAS'!$B$53:$C$53,2,0),"")</f>
        <v/>
      </c>
      <c r="L61" s="232" t="str">
        <f t="shared" si="1"/>
        <v/>
      </c>
      <c r="M61" s="279"/>
      <c r="N61" s="232" t="str">
        <f>+IFERROR(VLOOKUP($M61,'10 FORMULAS'!$B$54:$C$55,2,0),"")</f>
        <v/>
      </c>
      <c r="O61" s="280"/>
      <c r="P61" s="280"/>
      <c r="Q61" s="280"/>
      <c r="R61" s="280"/>
      <c r="S61" s="232" t="str">
        <f t="shared" si="2"/>
        <v/>
      </c>
      <c r="T61" s="232" t="str">
        <f t="shared" si="5"/>
        <v/>
      </c>
      <c r="U61" s="232" t="str">
        <f t="shared" si="6"/>
        <v/>
      </c>
      <c r="V61" s="532"/>
      <c r="W61" s="38"/>
    </row>
    <row r="62" spans="1:26" ht="29.4" customHeight="1" x14ac:dyDescent="0.3">
      <c r="A62" s="535" t="str">
        <f>'2 CONTEXTO E IDENTIFICACIÓN'!A18</f>
        <v>R10</v>
      </c>
      <c r="B62" s="538" t="str">
        <f>+'2 CONTEXTO E IDENTIFICACIÓN'!J18</f>
        <v xml:space="preserve"> por a causa de </v>
      </c>
      <c r="C62" s="520" t="str">
        <f>+'3 PROBABIL E IMPACTO INHERENTE'!E18</f>
        <v/>
      </c>
      <c r="D62" s="523" t="str">
        <f>+'3 PROBABIL E IMPACTO INHERENTE'!M18</f>
        <v/>
      </c>
      <c r="E62" s="282">
        <v>1</v>
      </c>
      <c r="F62" s="259"/>
      <c r="G62" s="52"/>
      <c r="H62" s="52"/>
      <c r="I62" s="221" t="str">
        <f t="shared" si="0"/>
        <v xml:space="preserve">  </v>
      </c>
      <c r="J62" s="283"/>
      <c r="K62" s="232" t="str">
        <f>+IFERROR(VLOOKUP($J62,'10 FORMULAS'!$B$53:$C$53,2,0),"")</f>
        <v/>
      </c>
      <c r="L62" s="232" t="str">
        <f t="shared" si="1"/>
        <v/>
      </c>
      <c r="M62" s="279"/>
      <c r="N62" s="232" t="str">
        <f>+IFERROR(VLOOKUP($M62,'10 FORMULAS'!$B$54:$C$55,2,0),"")</f>
        <v/>
      </c>
      <c r="O62" s="280"/>
      <c r="P62" s="280"/>
      <c r="Q62" s="280"/>
      <c r="R62" s="280"/>
      <c r="S62" s="232" t="str">
        <f t="shared" si="2"/>
        <v/>
      </c>
      <c r="T62" s="232" t="str">
        <f t="shared" si="5"/>
        <v/>
      </c>
      <c r="U62" s="232" t="str">
        <f t="shared" si="6"/>
        <v/>
      </c>
      <c r="V62" s="530"/>
      <c r="W62" s="38"/>
      <c r="X62" s="228"/>
      <c r="Y62" s="229"/>
      <c r="Z62" s="229"/>
    </row>
    <row r="63" spans="1:26" ht="29.4" customHeight="1" x14ac:dyDescent="0.3">
      <c r="A63" s="536"/>
      <c r="B63" s="539"/>
      <c r="C63" s="521"/>
      <c r="D63" s="524"/>
      <c r="E63" s="278">
        <v>2</v>
      </c>
      <c r="F63" s="258"/>
      <c r="G63" s="194"/>
      <c r="H63" s="194"/>
      <c r="I63" s="221" t="str">
        <f t="shared" si="0"/>
        <v xml:space="preserve">  </v>
      </c>
      <c r="J63" s="283"/>
      <c r="K63" s="232" t="str">
        <f>+IFERROR(VLOOKUP($J63,'10 FORMULAS'!$B$53:$C$53,2,0),"")</f>
        <v/>
      </c>
      <c r="L63" s="232" t="str">
        <f t="shared" si="1"/>
        <v/>
      </c>
      <c r="M63" s="279"/>
      <c r="N63" s="232" t="str">
        <f>+IFERROR(VLOOKUP($M63,'10 FORMULAS'!$B$54:$C$55,2,0),"")</f>
        <v/>
      </c>
      <c r="O63" s="280"/>
      <c r="P63" s="280"/>
      <c r="Q63" s="280"/>
      <c r="R63" s="280"/>
      <c r="S63" s="232" t="str">
        <f t="shared" si="2"/>
        <v/>
      </c>
      <c r="T63" s="232" t="str">
        <f t="shared" si="5"/>
        <v/>
      </c>
      <c r="U63" s="232" t="str">
        <f t="shared" si="6"/>
        <v/>
      </c>
      <c r="V63" s="531"/>
      <c r="W63" s="38"/>
      <c r="X63" s="228"/>
      <c r="Y63" s="229"/>
      <c r="Z63" s="229"/>
    </row>
    <row r="64" spans="1:26" ht="29.4" customHeight="1" x14ac:dyDescent="0.3">
      <c r="A64" s="536"/>
      <c r="B64" s="539"/>
      <c r="C64" s="521"/>
      <c r="D64" s="524"/>
      <c r="E64" s="278">
        <v>3</v>
      </c>
      <c r="F64" s="258"/>
      <c r="G64" s="194"/>
      <c r="H64" s="194"/>
      <c r="I64" s="221" t="str">
        <f t="shared" si="0"/>
        <v xml:space="preserve">  </v>
      </c>
      <c r="J64" s="283"/>
      <c r="K64" s="232" t="str">
        <f>+IFERROR(VLOOKUP($J64,'10 FORMULAS'!$B$53:$C$53,2,0),"")</f>
        <v/>
      </c>
      <c r="L64" s="232" t="str">
        <f t="shared" si="1"/>
        <v/>
      </c>
      <c r="M64" s="279"/>
      <c r="N64" s="232" t="str">
        <f>+IFERROR(VLOOKUP($M64,'10 FORMULAS'!$B$54:$C$55,2,0),"")</f>
        <v/>
      </c>
      <c r="O64" s="280"/>
      <c r="P64" s="280"/>
      <c r="Q64" s="280"/>
      <c r="R64" s="280"/>
      <c r="S64" s="232" t="str">
        <f t="shared" si="2"/>
        <v/>
      </c>
      <c r="T64" s="232" t="str">
        <f t="shared" si="5"/>
        <v/>
      </c>
      <c r="U64" s="232" t="str">
        <f t="shared" si="6"/>
        <v/>
      </c>
      <c r="V64" s="531"/>
      <c r="W64" s="38"/>
      <c r="X64" s="228"/>
      <c r="Y64" s="229"/>
      <c r="Z64" s="229"/>
    </row>
    <row r="65" spans="1:26" ht="29.4" customHeight="1" x14ac:dyDescent="0.3">
      <c r="A65" s="536"/>
      <c r="B65" s="539"/>
      <c r="C65" s="521"/>
      <c r="D65" s="524"/>
      <c r="E65" s="278">
        <v>4</v>
      </c>
      <c r="F65" s="258"/>
      <c r="G65" s="194"/>
      <c r="H65" s="194"/>
      <c r="I65" s="221" t="str">
        <f t="shared" si="0"/>
        <v xml:space="preserve">  </v>
      </c>
      <c r="J65" s="283"/>
      <c r="K65" s="232" t="str">
        <f>+IFERROR(VLOOKUP($J65,'10 FORMULAS'!$B$53:$C$53,2,0),"")</f>
        <v/>
      </c>
      <c r="L65" s="232" t="str">
        <f t="shared" si="1"/>
        <v/>
      </c>
      <c r="M65" s="279"/>
      <c r="N65" s="232" t="str">
        <f>+IFERROR(VLOOKUP($M65,'10 FORMULAS'!$B$54:$C$55,2,0),"")</f>
        <v/>
      </c>
      <c r="O65" s="280"/>
      <c r="P65" s="280"/>
      <c r="Q65" s="280"/>
      <c r="R65" s="280"/>
      <c r="S65" s="232" t="str">
        <f t="shared" si="2"/>
        <v/>
      </c>
      <c r="T65" s="232" t="str">
        <f t="shared" si="5"/>
        <v/>
      </c>
      <c r="U65" s="232" t="str">
        <f t="shared" si="6"/>
        <v/>
      </c>
      <c r="V65" s="531"/>
      <c r="W65" s="38"/>
      <c r="X65" s="228"/>
      <c r="Y65" s="229"/>
      <c r="Z65" s="229"/>
    </row>
    <row r="66" spans="1:26" ht="29.4" customHeight="1" x14ac:dyDescent="0.3">
      <c r="A66" s="536"/>
      <c r="B66" s="539"/>
      <c r="C66" s="521"/>
      <c r="D66" s="524"/>
      <c r="E66" s="278">
        <v>5</v>
      </c>
      <c r="F66" s="258"/>
      <c r="G66" s="194"/>
      <c r="H66" s="194"/>
      <c r="I66" s="221" t="str">
        <f t="shared" si="0"/>
        <v xml:space="preserve">  </v>
      </c>
      <c r="J66" s="283"/>
      <c r="K66" s="232" t="str">
        <f>+IFERROR(VLOOKUP($J66,'10 FORMULAS'!$B$53:$C$53,2,0),"")</f>
        <v/>
      </c>
      <c r="L66" s="232" t="str">
        <f t="shared" si="1"/>
        <v/>
      </c>
      <c r="M66" s="279"/>
      <c r="N66" s="232" t="str">
        <f>+IFERROR(VLOOKUP($M66,'10 FORMULAS'!$B$54:$C$55,2,0),"")</f>
        <v/>
      </c>
      <c r="O66" s="280"/>
      <c r="P66" s="280"/>
      <c r="Q66" s="280"/>
      <c r="R66" s="280"/>
      <c r="S66" s="232" t="str">
        <f t="shared" si="2"/>
        <v/>
      </c>
      <c r="T66" s="232" t="str">
        <f t="shared" si="5"/>
        <v/>
      </c>
      <c r="U66" s="232" t="str">
        <f t="shared" si="6"/>
        <v/>
      </c>
      <c r="V66" s="531"/>
      <c r="W66" s="38"/>
      <c r="X66" s="228"/>
      <c r="Y66" s="229"/>
      <c r="Z66" s="229"/>
    </row>
    <row r="67" spans="1:26" ht="29.4" customHeight="1" thickBot="1" x14ac:dyDescent="0.35">
      <c r="A67" s="537"/>
      <c r="B67" s="540"/>
      <c r="C67" s="522"/>
      <c r="D67" s="525"/>
      <c r="E67" s="281">
        <v>6</v>
      </c>
      <c r="F67" s="261"/>
      <c r="G67" s="195"/>
      <c r="H67" s="195"/>
      <c r="I67" s="221" t="str">
        <f t="shared" si="0"/>
        <v xml:space="preserve">  </v>
      </c>
      <c r="J67" s="283"/>
      <c r="K67" s="232" t="str">
        <f>+IFERROR(VLOOKUP($J67,'10 FORMULAS'!$B$53:$C$53,2,0),"")</f>
        <v/>
      </c>
      <c r="L67" s="232" t="str">
        <f t="shared" si="1"/>
        <v/>
      </c>
      <c r="M67" s="279"/>
      <c r="N67" s="232" t="str">
        <f>+IFERROR(VLOOKUP($M67,'10 FORMULAS'!$B$54:$C$55,2,0),"")</f>
        <v/>
      </c>
      <c r="O67" s="280"/>
      <c r="P67" s="280"/>
      <c r="Q67" s="280"/>
      <c r="R67" s="280"/>
      <c r="S67" s="232" t="str">
        <f t="shared" si="2"/>
        <v/>
      </c>
      <c r="T67" s="232" t="str">
        <f t="shared" si="5"/>
        <v/>
      </c>
      <c r="U67" s="232" t="str">
        <f t="shared" si="6"/>
        <v/>
      </c>
      <c r="V67" s="532"/>
      <c r="W67" s="38"/>
    </row>
    <row r="68" spans="1:26" ht="29.4" customHeight="1" x14ac:dyDescent="0.3">
      <c r="A68" s="535" t="str">
        <f>'2 CONTEXTO E IDENTIFICACIÓN'!A19</f>
        <v>R11</v>
      </c>
      <c r="B68" s="538" t="str">
        <f>+'2 CONTEXTO E IDENTIFICACIÓN'!J19</f>
        <v xml:space="preserve"> por a causa de </v>
      </c>
      <c r="C68" s="520" t="str">
        <f>+'3 PROBABIL E IMPACTO INHERENTE'!E19</f>
        <v/>
      </c>
      <c r="D68" s="523" t="str">
        <f>+'3 PROBABIL E IMPACTO INHERENTE'!M19</f>
        <v/>
      </c>
      <c r="E68" s="282">
        <v>1</v>
      </c>
      <c r="F68" s="259"/>
      <c r="G68" s="52"/>
      <c r="H68" s="52"/>
      <c r="I68" s="221" t="str">
        <f t="shared" si="0"/>
        <v xml:space="preserve">  </v>
      </c>
      <c r="J68" s="283"/>
      <c r="K68" s="232" t="str">
        <f>+IFERROR(VLOOKUP($J68,'10 FORMULAS'!$B$53:$C$53,2,0),"")</f>
        <v/>
      </c>
      <c r="L68" s="232" t="str">
        <f t="shared" si="1"/>
        <v/>
      </c>
      <c r="M68" s="279"/>
      <c r="N68" s="232" t="str">
        <f>+IFERROR(VLOOKUP($M68,'10 FORMULAS'!$B$54:$C$55,2,0),"")</f>
        <v/>
      </c>
      <c r="O68" s="280"/>
      <c r="P68" s="280"/>
      <c r="Q68" s="280"/>
      <c r="R68" s="280"/>
      <c r="S68" s="232" t="str">
        <f t="shared" si="2"/>
        <v/>
      </c>
      <c r="T68" s="232" t="str">
        <f t="shared" si="5"/>
        <v/>
      </c>
      <c r="U68" s="232" t="str">
        <f t="shared" si="6"/>
        <v/>
      </c>
      <c r="V68" s="530"/>
      <c r="W68" s="38"/>
      <c r="X68" s="228"/>
      <c r="Y68" s="229"/>
      <c r="Z68" s="229"/>
    </row>
    <row r="69" spans="1:26" ht="29.4" customHeight="1" x14ac:dyDescent="0.3">
      <c r="A69" s="541"/>
      <c r="B69" s="542"/>
      <c r="C69" s="529"/>
      <c r="D69" s="527"/>
      <c r="E69" s="278">
        <v>2</v>
      </c>
      <c r="F69" s="257"/>
      <c r="G69" s="254"/>
      <c r="H69" s="254"/>
      <c r="I69" s="221" t="str">
        <f t="shared" si="0"/>
        <v xml:space="preserve">  </v>
      </c>
      <c r="J69" s="283"/>
      <c r="K69" s="232" t="str">
        <f>+IFERROR(VLOOKUP($J69,'10 FORMULAS'!$B$53:$C$53,2,0),"")</f>
        <v/>
      </c>
      <c r="L69" s="232" t="str">
        <f t="shared" si="1"/>
        <v/>
      </c>
      <c r="M69" s="279"/>
      <c r="N69" s="232" t="str">
        <f>+IFERROR(VLOOKUP($M69,'10 FORMULAS'!$B$54:$C$55,2,0),"")</f>
        <v/>
      </c>
      <c r="O69" s="280"/>
      <c r="P69" s="280"/>
      <c r="Q69" s="280"/>
      <c r="R69" s="280"/>
      <c r="S69" s="232" t="str">
        <f t="shared" si="2"/>
        <v/>
      </c>
      <c r="T69" s="232" t="str">
        <f t="shared" si="5"/>
        <v/>
      </c>
      <c r="U69" s="232" t="str">
        <f t="shared" si="6"/>
        <v/>
      </c>
      <c r="V69" s="566"/>
      <c r="W69" s="38"/>
      <c r="X69" s="228"/>
      <c r="Y69" s="229"/>
      <c r="Z69" s="229"/>
    </row>
    <row r="70" spans="1:26" ht="29.4" customHeight="1" x14ac:dyDescent="0.3">
      <c r="A70" s="541"/>
      <c r="B70" s="542"/>
      <c r="C70" s="529"/>
      <c r="D70" s="527"/>
      <c r="E70" s="278">
        <v>3</v>
      </c>
      <c r="F70" s="257"/>
      <c r="G70" s="254"/>
      <c r="H70" s="254"/>
      <c r="I70" s="221" t="str">
        <f t="shared" si="0"/>
        <v xml:space="preserve">  </v>
      </c>
      <c r="J70" s="283"/>
      <c r="K70" s="232" t="str">
        <f>+IFERROR(VLOOKUP($J70,'10 FORMULAS'!$B$53:$C$53,2,0),"")</f>
        <v/>
      </c>
      <c r="L70" s="232" t="str">
        <f t="shared" si="1"/>
        <v/>
      </c>
      <c r="M70" s="279"/>
      <c r="N70" s="232" t="str">
        <f>+IFERROR(VLOOKUP($M70,'10 FORMULAS'!$B$54:$C$55,2,0),"")</f>
        <v/>
      </c>
      <c r="O70" s="280"/>
      <c r="P70" s="280"/>
      <c r="Q70" s="280"/>
      <c r="R70" s="280"/>
      <c r="S70" s="232" t="str">
        <f t="shared" si="2"/>
        <v/>
      </c>
      <c r="T70" s="232" t="str">
        <f t="shared" si="5"/>
        <v/>
      </c>
      <c r="U70" s="232" t="str">
        <f t="shared" si="6"/>
        <v/>
      </c>
      <c r="V70" s="566"/>
      <c r="W70" s="38"/>
      <c r="X70" s="228"/>
      <c r="Y70" s="229"/>
      <c r="Z70" s="229"/>
    </row>
    <row r="71" spans="1:26" ht="29.4" customHeight="1" x14ac:dyDescent="0.3">
      <c r="A71" s="536"/>
      <c r="B71" s="539"/>
      <c r="C71" s="521"/>
      <c r="D71" s="524"/>
      <c r="E71" s="278">
        <v>4</v>
      </c>
      <c r="F71" s="258"/>
      <c r="G71" s="194"/>
      <c r="H71" s="194"/>
      <c r="I71" s="221" t="str">
        <f t="shared" si="0"/>
        <v xml:space="preserve">  </v>
      </c>
      <c r="J71" s="283"/>
      <c r="K71" s="232" t="str">
        <f>+IFERROR(VLOOKUP($J71,'10 FORMULAS'!$B$53:$C$53,2,0),"")</f>
        <v/>
      </c>
      <c r="L71" s="232" t="str">
        <f t="shared" si="1"/>
        <v/>
      </c>
      <c r="M71" s="279"/>
      <c r="N71" s="232" t="str">
        <f>+IFERROR(VLOOKUP($M71,'10 FORMULAS'!$B$54:$C$55,2,0),"")</f>
        <v/>
      </c>
      <c r="O71" s="280"/>
      <c r="P71" s="280"/>
      <c r="Q71" s="280"/>
      <c r="R71" s="280"/>
      <c r="S71" s="232" t="str">
        <f t="shared" si="2"/>
        <v/>
      </c>
      <c r="T71" s="232" t="str">
        <f t="shared" si="5"/>
        <v/>
      </c>
      <c r="U71" s="232" t="str">
        <f t="shared" si="6"/>
        <v/>
      </c>
      <c r="V71" s="531"/>
      <c r="W71" s="38"/>
      <c r="X71" s="228"/>
      <c r="Y71" s="229"/>
      <c r="Z71" s="229"/>
    </row>
    <row r="72" spans="1:26" ht="29.4" customHeight="1" x14ac:dyDescent="0.3">
      <c r="A72" s="536"/>
      <c r="B72" s="539"/>
      <c r="C72" s="521"/>
      <c r="D72" s="524"/>
      <c r="E72" s="278">
        <v>5</v>
      </c>
      <c r="F72" s="258"/>
      <c r="G72" s="194"/>
      <c r="H72" s="194"/>
      <c r="I72" s="221" t="str">
        <f t="shared" ref="I72:I127" si="7">+CONCATENATE(F72," ",G72," ",H72)</f>
        <v xml:space="preserve">  </v>
      </c>
      <c r="J72" s="283"/>
      <c r="K72" s="232" t="str">
        <f>+IFERROR(VLOOKUP($J72,'10 FORMULAS'!$B$53:$C$53,2,0),"")</f>
        <v/>
      </c>
      <c r="L72" s="232" t="str">
        <f t="shared" si="1"/>
        <v/>
      </c>
      <c r="M72" s="279"/>
      <c r="N72" s="232" t="str">
        <f>+IFERROR(VLOOKUP($M72,'10 FORMULAS'!$B$54:$C$55,2,0),"")</f>
        <v/>
      </c>
      <c r="O72" s="280"/>
      <c r="P72" s="280"/>
      <c r="Q72" s="280"/>
      <c r="R72" s="280"/>
      <c r="S72" s="232" t="str">
        <f t="shared" si="2"/>
        <v/>
      </c>
      <c r="T72" s="232" t="str">
        <f t="shared" si="5"/>
        <v/>
      </c>
      <c r="U72" s="232" t="str">
        <f t="shared" si="6"/>
        <v/>
      </c>
      <c r="V72" s="531"/>
      <c r="W72" s="38"/>
      <c r="X72" s="228"/>
      <c r="Y72" s="229"/>
      <c r="Z72" s="229"/>
    </row>
    <row r="73" spans="1:26" ht="29.4" customHeight="1" thickBot="1" x14ac:dyDescent="0.35">
      <c r="A73" s="537"/>
      <c r="B73" s="540"/>
      <c r="C73" s="522"/>
      <c r="D73" s="525"/>
      <c r="E73" s="281">
        <v>6</v>
      </c>
      <c r="F73" s="261"/>
      <c r="G73" s="195"/>
      <c r="H73" s="195"/>
      <c r="I73" s="221" t="str">
        <f t="shared" si="7"/>
        <v xml:space="preserve">  </v>
      </c>
      <c r="J73" s="283"/>
      <c r="K73" s="232" t="str">
        <f>+IFERROR(VLOOKUP($J73,'10 FORMULAS'!$B$53:$C$53,2,0),"")</f>
        <v/>
      </c>
      <c r="L73" s="232" t="str">
        <f t="shared" ref="L73:L127" si="8">+IF(J73="Correctivo","Impacto","")</f>
        <v/>
      </c>
      <c r="M73" s="279"/>
      <c r="N73" s="232" t="str">
        <f>+IFERROR(VLOOKUP($M73,'10 FORMULAS'!$B$54:$C$55,2,0),"")</f>
        <v/>
      </c>
      <c r="O73" s="280"/>
      <c r="P73" s="280"/>
      <c r="Q73" s="280"/>
      <c r="R73" s="280"/>
      <c r="S73" s="232" t="str">
        <f t="shared" ref="S73:S127" si="9">+IFERROR($K73+$N73,"")</f>
        <v/>
      </c>
      <c r="T73" s="232" t="str">
        <f t="shared" si="5"/>
        <v/>
      </c>
      <c r="U73" s="232" t="str">
        <f t="shared" si="6"/>
        <v/>
      </c>
      <c r="V73" s="532"/>
      <c r="W73" s="38"/>
    </row>
    <row r="74" spans="1:26" ht="29.4" customHeight="1" x14ac:dyDescent="0.3">
      <c r="A74" s="535" t="str">
        <f>'2 CONTEXTO E IDENTIFICACIÓN'!A20</f>
        <v>R12</v>
      </c>
      <c r="B74" s="538" t="str">
        <f>+'2 CONTEXTO E IDENTIFICACIÓN'!J20</f>
        <v xml:space="preserve"> por a causa de </v>
      </c>
      <c r="C74" s="520" t="str">
        <f>+'3 PROBABIL E IMPACTO INHERENTE'!E20</f>
        <v/>
      </c>
      <c r="D74" s="523" t="str">
        <f>+'3 PROBABIL E IMPACTO INHERENTE'!M20</f>
        <v/>
      </c>
      <c r="E74" s="282">
        <v>1</v>
      </c>
      <c r="F74" s="259"/>
      <c r="G74" s="52"/>
      <c r="H74" s="52"/>
      <c r="I74" s="221" t="str">
        <f t="shared" si="7"/>
        <v xml:space="preserve">  </v>
      </c>
      <c r="J74" s="283"/>
      <c r="K74" s="232" t="str">
        <f>+IFERROR(VLOOKUP($J74,'10 FORMULAS'!$B$53:$C$53,2,0),"")</f>
        <v/>
      </c>
      <c r="L74" s="232" t="str">
        <f t="shared" si="8"/>
        <v/>
      </c>
      <c r="M74" s="279"/>
      <c r="N74" s="232" t="str">
        <f>+IFERROR(VLOOKUP($M74,'10 FORMULAS'!$B$54:$C$55,2,0),"")</f>
        <v/>
      </c>
      <c r="O74" s="280"/>
      <c r="P74" s="280"/>
      <c r="Q74" s="280"/>
      <c r="R74" s="280"/>
      <c r="S74" s="232" t="str">
        <f t="shared" si="9"/>
        <v/>
      </c>
      <c r="T74" s="232" t="str">
        <f t="shared" si="5"/>
        <v/>
      </c>
      <c r="U74" s="232" t="str">
        <f t="shared" si="6"/>
        <v/>
      </c>
      <c r="V74" s="530"/>
      <c r="W74" s="38"/>
      <c r="X74" s="228"/>
      <c r="Y74" s="229"/>
      <c r="Z74" s="229"/>
    </row>
    <row r="75" spans="1:26" ht="29.4" customHeight="1" x14ac:dyDescent="0.3">
      <c r="A75" s="536"/>
      <c r="B75" s="539"/>
      <c r="C75" s="521"/>
      <c r="D75" s="524"/>
      <c r="E75" s="278">
        <v>2</v>
      </c>
      <c r="F75" s="258"/>
      <c r="G75" s="194"/>
      <c r="H75" s="194"/>
      <c r="I75" s="221" t="str">
        <f t="shared" si="7"/>
        <v xml:space="preserve">  </v>
      </c>
      <c r="J75" s="283"/>
      <c r="K75" s="232" t="str">
        <f>+IFERROR(VLOOKUP($J75,'10 FORMULAS'!$B$53:$C$53,2,0),"")</f>
        <v/>
      </c>
      <c r="L75" s="232" t="str">
        <f t="shared" si="8"/>
        <v/>
      </c>
      <c r="M75" s="279"/>
      <c r="N75" s="232" t="str">
        <f>+IFERROR(VLOOKUP($M75,'10 FORMULAS'!$B$54:$C$55,2,0),"")</f>
        <v/>
      </c>
      <c r="O75" s="280"/>
      <c r="P75" s="280"/>
      <c r="Q75" s="280"/>
      <c r="R75" s="280"/>
      <c r="S75" s="232" t="str">
        <f t="shared" si="9"/>
        <v/>
      </c>
      <c r="T75" s="232" t="str">
        <f t="shared" si="5"/>
        <v/>
      </c>
      <c r="U75" s="232" t="str">
        <f t="shared" si="6"/>
        <v/>
      </c>
      <c r="V75" s="531"/>
      <c r="W75" s="38"/>
      <c r="X75" s="228"/>
      <c r="Y75" s="229"/>
      <c r="Z75" s="229"/>
    </row>
    <row r="76" spans="1:26" ht="29.4" customHeight="1" x14ac:dyDescent="0.3">
      <c r="A76" s="536"/>
      <c r="B76" s="539"/>
      <c r="C76" s="521"/>
      <c r="D76" s="524"/>
      <c r="E76" s="278">
        <v>3</v>
      </c>
      <c r="F76" s="258"/>
      <c r="G76" s="194"/>
      <c r="H76" s="194"/>
      <c r="I76" s="221" t="str">
        <f t="shared" si="7"/>
        <v xml:space="preserve">  </v>
      </c>
      <c r="J76" s="283"/>
      <c r="K76" s="232" t="str">
        <f>+IFERROR(VLOOKUP($J76,'10 FORMULAS'!$B$53:$C$53,2,0),"")</f>
        <v/>
      </c>
      <c r="L76" s="232" t="str">
        <f t="shared" si="8"/>
        <v/>
      </c>
      <c r="M76" s="279"/>
      <c r="N76" s="232" t="str">
        <f>+IFERROR(VLOOKUP($M76,'10 FORMULAS'!$B$54:$C$55,2,0),"")</f>
        <v/>
      </c>
      <c r="O76" s="280"/>
      <c r="P76" s="280"/>
      <c r="Q76" s="280"/>
      <c r="R76" s="280"/>
      <c r="S76" s="232" t="str">
        <f t="shared" si="9"/>
        <v/>
      </c>
      <c r="T76" s="232" t="str">
        <f t="shared" si="5"/>
        <v/>
      </c>
      <c r="U76" s="232" t="str">
        <f t="shared" si="6"/>
        <v/>
      </c>
      <c r="V76" s="531"/>
      <c r="W76" s="38"/>
      <c r="X76" s="228"/>
      <c r="Y76" s="229"/>
      <c r="Z76" s="229"/>
    </row>
    <row r="77" spans="1:26" ht="29.4" customHeight="1" x14ac:dyDescent="0.3">
      <c r="A77" s="536"/>
      <c r="B77" s="539"/>
      <c r="C77" s="521"/>
      <c r="D77" s="524"/>
      <c r="E77" s="278">
        <v>4</v>
      </c>
      <c r="F77" s="258"/>
      <c r="G77" s="194"/>
      <c r="H77" s="194"/>
      <c r="I77" s="221" t="str">
        <f t="shared" si="7"/>
        <v xml:space="preserve">  </v>
      </c>
      <c r="J77" s="283"/>
      <c r="K77" s="232" t="str">
        <f>+IFERROR(VLOOKUP($J77,'10 FORMULAS'!$B$53:$C$53,2,0),"")</f>
        <v/>
      </c>
      <c r="L77" s="232" t="str">
        <f t="shared" si="8"/>
        <v/>
      </c>
      <c r="M77" s="279"/>
      <c r="N77" s="232" t="str">
        <f>+IFERROR(VLOOKUP($M77,'10 FORMULAS'!$B$54:$C$55,2,0),"")</f>
        <v/>
      </c>
      <c r="O77" s="280"/>
      <c r="P77" s="280"/>
      <c r="Q77" s="280"/>
      <c r="R77" s="280"/>
      <c r="S77" s="232" t="str">
        <f t="shared" si="9"/>
        <v/>
      </c>
      <c r="T77" s="232" t="str">
        <f t="shared" si="5"/>
        <v/>
      </c>
      <c r="U77" s="232" t="str">
        <f t="shared" si="6"/>
        <v/>
      </c>
      <c r="V77" s="531"/>
      <c r="W77" s="38"/>
      <c r="X77" s="228"/>
      <c r="Y77" s="229"/>
      <c r="Z77" s="229"/>
    </row>
    <row r="78" spans="1:26" ht="29.4" customHeight="1" x14ac:dyDescent="0.3">
      <c r="A78" s="536"/>
      <c r="B78" s="539"/>
      <c r="C78" s="521"/>
      <c r="D78" s="524"/>
      <c r="E78" s="278">
        <v>5</v>
      </c>
      <c r="F78" s="258"/>
      <c r="G78" s="194"/>
      <c r="H78" s="194"/>
      <c r="I78" s="221" t="str">
        <f t="shared" si="7"/>
        <v xml:space="preserve">  </v>
      </c>
      <c r="J78" s="283"/>
      <c r="K78" s="232" t="str">
        <f>+IFERROR(VLOOKUP($J78,'10 FORMULAS'!$B$53:$C$53,2,0),"")</f>
        <v/>
      </c>
      <c r="L78" s="232" t="str">
        <f t="shared" si="8"/>
        <v/>
      </c>
      <c r="M78" s="279"/>
      <c r="N78" s="232" t="str">
        <f>+IFERROR(VLOOKUP($M78,'10 FORMULAS'!$B$54:$C$55,2,0),"")</f>
        <v/>
      </c>
      <c r="O78" s="280"/>
      <c r="P78" s="280"/>
      <c r="Q78" s="280"/>
      <c r="R78" s="280"/>
      <c r="S78" s="232" t="str">
        <f t="shared" si="9"/>
        <v/>
      </c>
      <c r="T78" s="232" t="str">
        <f t="shared" si="5"/>
        <v/>
      </c>
      <c r="U78" s="232" t="str">
        <f t="shared" si="6"/>
        <v/>
      </c>
      <c r="V78" s="531"/>
      <c r="W78" s="38"/>
      <c r="X78" s="228"/>
      <c r="Y78" s="229"/>
      <c r="Z78" s="229"/>
    </row>
    <row r="79" spans="1:26" ht="29.4" customHeight="1" thickBot="1" x14ac:dyDescent="0.35">
      <c r="A79" s="537"/>
      <c r="B79" s="540"/>
      <c r="C79" s="522"/>
      <c r="D79" s="525"/>
      <c r="E79" s="281">
        <v>6</v>
      </c>
      <c r="F79" s="261"/>
      <c r="G79" s="195"/>
      <c r="H79" s="195"/>
      <c r="I79" s="221" t="str">
        <f t="shared" si="7"/>
        <v xml:space="preserve">  </v>
      </c>
      <c r="J79" s="283"/>
      <c r="K79" s="232" t="str">
        <f>+IFERROR(VLOOKUP($J79,'10 FORMULAS'!$B$53:$C$53,2,0),"")</f>
        <v/>
      </c>
      <c r="L79" s="232" t="str">
        <f t="shared" si="8"/>
        <v/>
      </c>
      <c r="M79" s="279"/>
      <c r="N79" s="232" t="str">
        <f>+IFERROR(VLOOKUP($M79,'10 FORMULAS'!$B$54:$C$55,2,0),"")</f>
        <v/>
      </c>
      <c r="O79" s="280"/>
      <c r="P79" s="280"/>
      <c r="Q79" s="280"/>
      <c r="R79" s="280"/>
      <c r="S79" s="232" t="str">
        <f t="shared" si="9"/>
        <v/>
      </c>
      <c r="T79" s="232" t="str">
        <f t="shared" si="5"/>
        <v/>
      </c>
      <c r="U79" s="232" t="str">
        <f t="shared" si="6"/>
        <v/>
      </c>
      <c r="V79" s="532"/>
      <c r="W79" s="38"/>
    </row>
    <row r="80" spans="1:26" ht="29.4" customHeight="1" x14ac:dyDescent="0.3">
      <c r="A80" s="535" t="str">
        <f>'2 CONTEXTO E IDENTIFICACIÓN'!A21</f>
        <v>R13</v>
      </c>
      <c r="B80" s="538" t="str">
        <f>+'2 CONTEXTO E IDENTIFICACIÓN'!J21</f>
        <v xml:space="preserve"> por a causa de </v>
      </c>
      <c r="C80" s="520" t="str">
        <f>+'3 PROBABIL E IMPACTO INHERENTE'!E21</f>
        <v/>
      </c>
      <c r="D80" s="523" t="str">
        <f>+'3 PROBABIL E IMPACTO INHERENTE'!M21</f>
        <v/>
      </c>
      <c r="E80" s="282">
        <v>1</v>
      </c>
      <c r="F80" s="259"/>
      <c r="G80" s="52"/>
      <c r="H80" s="52"/>
      <c r="I80" s="221" t="str">
        <f t="shared" si="7"/>
        <v xml:space="preserve">  </v>
      </c>
      <c r="J80" s="283"/>
      <c r="K80" s="232" t="str">
        <f>+IFERROR(VLOOKUP($J80,'10 FORMULAS'!$B$53:$C$53,2,0),"")</f>
        <v/>
      </c>
      <c r="L80" s="232" t="str">
        <f t="shared" si="8"/>
        <v/>
      </c>
      <c r="M80" s="279"/>
      <c r="N80" s="232" t="str">
        <f>+IFERROR(VLOOKUP($M80,'10 FORMULAS'!$B$54:$C$55,2,0),"")</f>
        <v/>
      </c>
      <c r="O80" s="280"/>
      <c r="P80" s="280"/>
      <c r="Q80" s="280"/>
      <c r="R80" s="280"/>
      <c r="S80" s="232" t="str">
        <f t="shared" si="9"/>
        <v/>
      </c>
      <c r="T80" s="232" t="str">
        <f t="shared" si="5"/>
        <v/>
      </c>
      <c r="U80" s="232" t="str">
        <f t="shared" si="6"/>
        <v/>
      </c>
      <c r="V80" s="530"/>
      <c r="W80" s="38"/>
      <c r="X80" s="228"/>
      <c r="Y80" s="229"/>
      <c r="Z80" s="229"/>
    </row>
    <row r="81" spans="1:26" ht="29.4" customHeight="1" x14ac:dyDescent="0.3">
      <c r="A81" s="536"/>
      <c r="B81" s="539"/>
      <c r="C81" s="521"/>
      <c r="D81" s="524"/>
      <c r="E81" s="278">
        <v>2</v>
      </c>
      <c r="F81" s="258"/>
      <c r="G81" s="194"/>
      <c r="H81" s="194"/>
      <c r="I81" s="221" t="str">
        <f t="shared" si="7"/>
        <v xml:space="preserve">  </v>
      </c>
      <c r="J81" s="283"/>
      <c r="K81" s="232" t="str">
        <f>+IFERROR(VLOOKUP($J81,'10 FORMULAS'!$B$53:$C$53,2,0),"")</f>
        <v/>
      </c>
      <c r="L81" s="232" t="str">
        <f t="shared" si="8"/>
        <v/>
      </c>
      <c r="M81" s="279"/>
      <c r="N81" s="232" t="str">
        <f>+IFERROR(VLOOKUP($M81,'10 FORMULAS'!$B$54:$C$55,2,0),"")</f>
        <v/>
      </c>
      <c r="O81" s="280"/>
      <c r="P81" s="280"/>
      <c r="Q81" s="280"/>
      <c r="R81" s="280"/>
      <c r="S81" s="232" t="str">
        <f t="shared" si="9"/>
        <v/>
      </c>
      <c r="T81" s="232" t="str">
        <f t="shared" si="5"/>
        <v/>
      </c>
      <c r="U81" s="232" t="str">
        <f t="shared" si="6"/>
        <v/>
      </c>
      <c r="V81" s="531"/>
      <c r="W81" s="38"/>
      <c r="X81" s="228"/>
      <c r="Y81" s="229"/>
      <c r="Z81" s="229"/>
    </row>
    <row r="82" spans="1:26" ht="29.4" customHeight="1" x14ac:dyDescent="0.3">
      <c r="A82" s="536"/>
      <c r="B82" s="539"/>
      <c r="C82" s="521"/>
      <c r="D82" s="524"/>
      <c r="E82" s="278">
        <v>3</v>
      </c>
      <c r="F82" s="258"/>
      <c r="G82" s="194"/>
      <c r="H82" s="194"/>
      <c r="I82" s="221" t="str">
        <f t="shared" si="7"/>
        <v xml:space="preserve">  </v>
      </c>
      <c r="J82" s="283"/>
      <c r="K82" s="232" t="str">
        <f>+IFERROR(VLOOKUP($J82,'10 FORMULAS'!$B$53:$C$53,2,0),"")</f>
        <v/>
      </c>
      <c r="L82" s="232" t="str">
        <f t="shared" si="8"/>
        <v/>
      </c>
      <c r="M82" s="279"/>
      <c r="N82" s="232" t="str">
        <f>+IFERROR(VLOOKUP($M82,'10 FORMULAS'!$B$54:$C$55,2,0),"")</f>
        <v/>
      </c>
      <c r="O82" s="280"/>
      <c r="P82" s="280"/>
      <c r="Q82" s="280"/>
      <c r="R82" s="280"/>
      <c r="S82" s="232" t="str">
        <f t="shared" si="9"/>
        <v/>
      </c>
      <c r="T82" s="232" t="str">
        <f t="shared" si="5"/>
        <v/>
      </c>
      <c r="U82" s="232" t="str">
        <f t="shared" si="6"/>
        <v/>
      </c>
      <c r="V82" s="531"/>
      <c r="W82" s="38"/>
      <c r="X82" s="228"/>
      <c r="Y82" s="229"/>
      <c r="Z82" s="229"/>
    </row>
    <row r="83" spans="1:26" ht="29.4" customHeight="1" x14ac:dyDescent="0.3">
      <c r="A83" s="536"/>
      <c r="B83" s="539"/>
      <c r="C83" s="521"/>
      <c r="D83" s="524"/>
      <c r="E83" s="278">
        <v>4</v>
      </c>
      <c r="F83" s="258"/>
      <c r="G83" s="194"/>
      <c r="H83" s="194"/>
      <c r="I83" s="221" t="str">
        <f t="shared" si="7"/>
        <v xml:space="preserve">  </v>
      </c>
      <c r="J83" s="283"/>
      <c r="K83" s="232" t="str">
        <f>+IFERROR(VLOOKUP($J83,'10 FORMULAS'!$B$53:$C$53,2,0),"")</f>
        <v/>
      </c>
      <c r="L83" s="232" t="str">
        <f t="shared" si="8"/>
        <v/>
      </c>
      <c r="M83" s="279"/>
      <c r="N83" s="232" t="str">
        <f>+IFERROR(VLOOKUP($M83,'10 FORMULAS'!$B$54:$C$55,2,0),"")</f>
        <v/>
      </c>
      <c r="O83" s="280"/>
      <c r="P83" s="280"/>
      <c r="Q83" s="280"/>
      <c r="R83" s="280"/>
      <c r="S83" s="232" t="str">
        <f t="shared" si="9"/>
        <v/>
      </c>
      <c r="T83" s="232" t="str">
        <f t="shared" si="5"/>
        <v/>
      </c>
      <c r="U83" s="232" t="str">
        <f t="shared" si="6"/>
        <v/>
      </c>
      <c r="V83" s="531"/>
      <c r="W83" s="38"/>
      <c r="X83" s="228"/>
      <c r="Y83" s="229"/>
      <c r="Z83" s="229"/>
    </row>
    <row r="84" spans="1:26" ht="29.4" customHeight="1" x14ac:dyDescent="0.3">
      <c r="A84" s="536"/>
      <c r="B84" s="539"/>
      <c r="C84" s="521"/>
      <c r="D84" s="524"/>
      <c r="E84" s="278">
        <v>5</v>
      </c>
      <c r="F84" s="258"/>
      <c r="G84" s="194"/>
      <c r="H84" s="194"/>
      <c r="I84" s="221" t="str">
        <f t="shared" si="7"/>
        <v xml:space="preserve">  </v>
      </c>
      <c r="J84" s="283"/>
      <c r="K84" s="232" t="str">
        <f>+IFERROR(VLOOKUP($J84,'10 FORMULAS'!$B$53:$C$53,2,0),"")</f>
        <v/>
      </c>
      <c r="L84" s="232" t="str">
        <f t="shared" si="8"/>
        <v/>
      </c>
      <c r="M84" s="279"/>
      <c r="N84" s="232" t="str">
        <f>+IFERROR(VLOOKUP($M84,'10 FORMULAS'!$B$54:$C$55,2,0),"")</f>
        <v/>
      </c>
      <c r="O84" s="280"/>
      <c r="P84" s="280"/>
      <c r="Q84" s="280"/>
      <c r="R84" s="280"/>
      <c r="S84" s="232" t="str">
        <f t="shared" si="9"/>
        <v/>
      </c>
      <c r="T84" s="232" t="str">
        <f t="shared" ref="T84:T115" si="10">+IFERROR(D84*S84,"")</f>
        <v/>
      </c>
      <c r="U84" s="232" t="str">
        <f t="shared" ref="U84:U115" si="11">+IFERROR(D84-T84,"")</f>
        <v/>
      </c>
      <c r="V84" s="531"/>
      <c r="W84" s="38"/>
      <c r="X84" s="228"/>
      <c r="Y84" s="229"/>
      <c r="Z84" s="229"/>
    </row>
    <row r="85" spans="1:26" ht="29.4" customHeight="1" thickBot="1" x14ac:dyDescent="0.35">
      <c r="A85" s="537"/>
      <c r="B85" s="540"/>
      <c r="C85" s="522"/>
      <c r="D85" s="525"/>
      <c r="E85" s="281">
        <v>6</v>
      </c>
      <c r="F85" s="261"/>
      <c r="G85" s="195"/>
      <c r="H85" s="195"/>
      <c r="I85" s="221" t="str">
        <f t="shared" si="7"/>
        <v xml:space="preserve">  </v>
      </c>
      <c r="J85" s="283"/>
      <c r="K85" s="232" t="str">
        <f>+IFERROR(VLOOKUP($J85,'10 FORMULAS'!$B$53:$C$53,2,0),"")</f>
        <v/>
      </c>
      <c r="L85" s="232" t="str">
        <f t="shared" si="8"/>
        <v/>
      </c>
      <c r="M85" s="279"/>
      <c r="N85" s="232" t="str">
        <f>+IFERROR(VLOOKUP($M85,'10 FORMULAS'!$B$54:$C$55,2,0),"")</f>
        <v/>
      </c>
      <c r="O85" s="280"/>
      <c r="P85" s="280"/>
      <c r="Q85" s="280"/>
      <c r="R85" s="280"/>
      <c r="S85" s="232" t="str">
        <f t="shared" si="9"/>
        <v/>
      </c>
      <c r="T85" s="232" t="str">
        <f t="shared" si="10"/>
        <v/>
      </c>
      <c r="U85" s="232" t="str">
        <f t="shared" si="11"/>
        <v/>
      </c>
      <c r="V85" s="532"/>
      <c r="W85" s="38"/>
    </row>
    <row r="86" spans="1:26" ht="29.4" customHeight="1" x14ac:dyDescent="0.3">
      <c r="A86" s="535" t="str">
        <f>'2 CONTEXTO E IDENTIFICACIÓN'!A22</f>
        <v>R14</v>
      </c>
      <c r="B86" s="538" t="str">
        <f>+'2 CONTEXTO E IDENTIFICACIÓN'!J22</f>
        <v xml:space="preserve"> por a causa de </v>
      </c>
      <c r="C86" s="520" t="str">
        <f>+'3 PROBABIL E IMPACTO INHERENTE'!E22</f>
        <v/>
      </c>
      <c r="D86" s="523" t="str">
        <f>+'3 PROBABIL E IMPACTO INHERENTE'!M22</f>
        <v/>
      </c>
      <c r="E86" s="282">
        <v>1</v>
      </c>
      <c r="F86" s="259"/>
      <c r="G86" s="52"/>
      <c r="H86" s="52"/>
      <c r="I86" s="221" t="str">
        <f t="shared" si="7"/>
        <v xml:space="preserve">  </v>
      </c>
      <c r="J86" s="283"/>
      <c r="K86" s="232" t="str">
        <f>+IFERROR(VLOOKUP($J86,'10 FORMULAS'!$B$53:$C$53,2,0),"")</f>
        <v/>
      </c>
      <c r="L86" s="232" t="str">
        <f t="shared" si="8"/>
        <v/>
      </c>
      <c r="M86" s="279"/>
      <c r="N86" s="232" t="str">
        <f>+IFERROR(VLOOKUP($M86,'10 FORMULAS'!$B$54:$C$55,2,0),"")</f>
        <v/>
      </c>
      <c r="O86" s="280"/>
      <c r="P86" s="280"/>
      <c r="Q86" s="280"/>
      <c r="R86" s="280"/>
      <c r="S86" s="232" t="str">
        <f t="shared" si="9"/>
        <v/>
      </c>
      <c r="T86" s="232" t="str">
        <f t="shared" si="10"/>
        <v/>
      </c>
      <c r="U86" s="232" t="str">
        <f t="shared" si="11"/>
        <v/>
      </c>
      <c r="V86" s="530"/>
      <c r="W86" s="38"/>
      <c r="X86" s="228"/>
      <c r="Y86" s="229"/>
      <c r="Z86" s="229"/>
    </row>
    <row r="87" spans="1:26" ht="29.4" customHeight="1" x14ac:dyDescent="0.3">
      <c r="A87" s="536"/>
      <c r="B87" s="539"/>
      <c r="C87" s="521"/>
      <c r="D87" s="524"/>
      <c r="E87" s="278">
        <v>2</v>
      </c>
      <c r="F87" s="258"/>
      <c r="G87" s="194"/>
      <c r="H87" s="194"/>
      <c r="I87" s="221" t="str">
        <f t="shared" si="7"/>
        <v xml:space="preserve">  </v>
      </c>
      <c r="J87" s="283"/>
      <c r="K87" s="232" t="str">
        <f>+IFERROR(VLOOKUP($J87,'10 FORMULAS'!$B$53:$C$53,2,0),"")</f>
        <v/>
      </c>
      <c r="L87" s="232" t="str">
        <f t="shared" si="8"/>
        <v/>
      </c>
      <c r="M87" s="279"/>
      <c r="N87" s="232" t="str">
        <f>+IFERROR(VLOOKUP($M87,'10 FORMULAS'!$B$54:$C$55,2,0),"")</f>
        <v/>
      </c>
      <c r="O87" s="280"/>
      <c r="P87" s="280"/>
      <c r="Q87" s="280"/>
      <c r="R87" s="280"/>
      <c r="S87" s="232" t="str">
        <f t="shared" si="9"/>
        <v/>
      </c>
      <c r="T87" s="232" t="str">
        <f t="shared" si="10"/>
        <v/>
      </c>
      <c r="U87" s="232" t="str">
        <f t="shared" si="11"/>
        <v/>
      </c>
      <c r="V87" s="531"/>
      <c r="W87" s="38"/>
      <c r="X87" s="228"/>
      <c r="Y87" s="229"/>
      <c r="Z87" s="229"/>
    </row>
    <row r="88" spans="1:26" ht="29.4" customHeight="1" x14ac:dyDescent="0.3">
      <c r="A88" s="536"/>
      <c r="B88" s="539"/>
      <c r="C88" s="521"/>
      <c r="D88" s="524"/>
      <c r="E88" s="278">
        <v>3</v>
      </c>
      <c r="F88" s="258"/>
      <c r="G88" s="194"/>
      <c r="H88" s="194"/>
      <c r="I88" s="221" t="str">
        <f t="shared" si="7"/>
        <v xml:space="preserve">  </v>
      </c>
      <c r="J88" s="283"/>
      <c r="K88" s="232" t="str">
        <f>+IFERROR(VLOOKUP($J88,'10 FORMULAS'!$B$53:$C$53,2,0),"")</f>
        <v/>
      </c>
      <c r="L88" s="232" t="str">
        <f t="shared" si="8"/>
        <v/>
      </c>
      <c r="M88" s="279"/>
      <c r="N88" s="232" t="str">
        <f>+IFERROR(VLOOKUP($M88,'10 FORMULAS'!$B$54:$C$55,2,0),"")</f>
        <v/>
      </c>
      <c r="O88" s="280"/>
      <c r="P88" s="280"/>
      <c r="Q88" s="280"/>
      <c r="R88" s="280"/>
      <c r="S88" s="232" t="str">
        <f t="shared" si="9"/>
        <v/>
      </c>
      <c r="T88" s="232" t="str">
        <f t="shared" si="10"/>
        <v/>
      </c>
      <c r="U88" s="232" t="str">
        <f t="shared" si="11"/>
        <v/>
      </c>
      <c r="V88" s="531"/>
      <c r="W88" s="38"/>
      <c r="X88" s="228"/>
      <c r="Y88" s="229"/>
      <c r="Z88" s="229"/>
    </row>
    <row r="89" spans="1:26" ht="29.4" customHeight="1" x14ac:dyDescent="0.3">
      <c r="A89" s="536"/>
      <c r="B89" s="539"/>
      <c r="C89" s="521"/>
      <c r="D89" s="524"/>
      <c r="E89" s="278">
        <v>4</v>
      </c>
      <c r="F89" s="258"/>
      <c r="G89" s="194"/>
      <c r="H89" s="194"/>
      <c r="I89" s="221" t="str">
        <f t="shared" si="7"/>
        <v xml:space="preserve">  </v>
      </c>
      <c r="J89" s="283"/>
      <c r="K89" s="232" t="str">
        <f>+IFERROR(VLOOKUP($J89,'10 FORMULAS'!$B$53:$C$53,2,0),"")</f>
        <v/>
      </c>
      <c r="L89" s="232" t="str">
        <f t="shared" si="8"/>
        <v/>
      </c>
      <c r="M89" s="279"/>
      <c r="N89" s="232" t="str">
        <f>+IFERROR(VLOOKUP($M89,'10 FORMULAS'!$B$54:$C$55,2,0),"")</f>
        <v/>
      </c>
      <c r="O89" s="280"/>
      <c r="P89" s="280"/>
      <c r="Q89" s="280"/>
      <c r="R89" s="280"/>
      <c r="S89" s="232" t="str">
        <f t="shared" si="9"/>
        <v/>
      </c>
      <c r="T89" s="232" t="str">
        <f t="shared" si="10"/>
        <v/>
      </c>
      <c r="U89" s="232" t="str">
        <f t="shared" si="11"/>
        <v/>
      </c>
      <c r="V89" s="531"/>
      <c r="W89" s="38"/>
      <c r="X89" s="228"/>
      <c r="Y89" s="229"/>
      <c r="Z89" s="229"/>
    </row>
    <row r="90" spans="1:26" ht="29.4" customHeight="1" x14ac:dyDescent="0.3">
      <c r="A90" s="536"/>
      <c r="B90" s="539"/>
      <c r="C90" s="521"/>
      <c r="D90" s="524"/>
      <c r="E90" s="278">
        <v>5</v>
      </c>
      <c r="F90" s="258"/>
      <c r="G90" s="194"/>
      <c r="H90" s="194"/>
      <c r="I90" s="221" t="str">
        <f t="shared" si="7"/>
        <v xml:space="preserve">  </v>
      </c>
      <c r="J90" s="283"/>
      <c r="K90" s="232" t="str">
        <f>+IFERROR(VLOOKUP($J90,'10 FORMULAS'!$B$53:$C$53,2,0),"")</f>
        <v/>
      </c>
      <c r="L90" s="232" t="str">
        <f t="shared" si="8"/>
        <v/>
      </c>
      <c r="M90" s="279"/>
      <c r="N90" s="232" t="str">
        <f>+IFERROR(VLOOKUP($M90,'10 FORMULAS'!$B$54:$C$55,2,0),"")</f>
        <v/>
      </c>
      <c r="O90" s="280"/>
      <c r="P90" s="280"/>
      <c r="Q90" s="280"/>
      <c r="R90" s="280"/>
      <c r="S90" s="232" t="str">
        <f t="shared" si="9"/>
        <v/>
      </c>
      <c r="T90" s="232" t="str">
        <f t="shared" si="10"/>
        <v/>
      </c>
      <c r="U90" s="232" t="str">
        <f t="shared" si="11"/>
        <v/>
      </c>
      <c r="V90" s="531"/>
      <c r="W90" s="38"/>
      <c r="X90" s="228"/>
      <c r="Y90" s="229"/>
      <c r="Z90" s="229"/>
    </row>
    <row r="91" spans="1:26" ht="29.4" customHeight="1" thickBot="1" x14ac:dyDescent="0.35">
      <c r="A91" s="537"/>
      <c r="B91" s="540"/>
      <c r="C91" s="522"/>
      <c r="D91" s="525"/>
      <c r="E91" s="281">
        <v>6</v>
      </c>
      <c r="F91" s="261"/>
      <c r="G91" s="195"/>
      <c r="H91" s="195"/>
      <c r="I91" s="221" t="str">
        <f t="shared" si="7"/>
        <v xml:space="preserve">  </v>
      </c>
      <c r="J91" s="283"/>
      <c r="K91" s="232" t="str">
        <f>+IFERROR(VLOOKUP($J91,'10 FORMULAS'!$B$53:$C$53,2,0),"")</f>
        <v/>
      </c>
      <c r="L91" s="232" t="str">
        <f t="shared" si="8"/>
        <v/>
      </c>
      <c r="M91" s="279"/>
      <c r="N91" s="232" t="str">
        <f>+IFERROR(VLOOKUP($M91,'10 FORMULAS'!$B$54:$C$55,2,0),"")</f>
        <v/>
      </c>
      <c r="O91" s="280"/>
      <c r="P91" s="280"/>
      <c r="Q91" s="280"/>
      <c r="R91" s="280"/>
      <c r="S91" s="232" t="str">
        <f t="shared" si="9"/>
        <v/>
      </c>
      <c r="T91" s="232" t="str">
        <f t="shared" si="10"/>
        <v/>
      </c>
      <c r="U91" s="232" t="str">
        <f t="shared" si="11"/>
        <v/>
      </c>
      <c r="V91" s="532"/>
      <c r="W91" s="38"/>
    </row>
    <row r="92" spans="1:26" ht="29.4" customHeight="1" x14ac:dyDescent="0.3">
      <c r="A92" s="535" t="str">
        <f>'2 CONTEXTO E IDENTIFICACIÓN'!A23</f>
        <v>R15</v>
      </c>
      <c r="B92" s="538" t="str">
        <f>+'2 CONTEXTO E IDENTIFICACIÓN'!J23</f>
        <v xml:space="preserve"> por a causa de </v>
      </c>
      <c r="C92" s="520" t="str">
        <f>+'3 PROBABIL E IMPACTO INHERENTE'!E23</f>
        <v/>
      </c>
      <c r="D92" s="523" t="str">
        <f>+'3 PROBABIL E IMPACTO INHERENTE'!M23</f>
        <v/>
      </c>
      <c r="E92" s="282">
        <v>1</v>
      </c>
      <c r="F92" s="259"/>
      <c r="G92" s="52"/>
      <c r="H92" s="52"/>
      <c r="I92" s="221" t="str">
        <f t="shared" si="7"/>
        <v xml:space="preserve">  </v>
      </c>
      <c r="J92" s="283"/>
      <c r="K92" s="232" t="str">
        <f>+IFERROR(VLOOKUP($J92,'10 FORMULAS'!$B$53:$C$53,2,0),"")</f>
        <v/>
      </c>
      <c r="L92" s="232" t="str">
        <f t="shared" si="8"/>
        <v/>
      </c>
      <c r="M92" s="279"/>
      <c r="N92" s="232" t="str">
        <f>+IFERROR(VLOOKUP($M92,'10 FORMULAS'!$B$54:$C$55,2,0),"")</f>
        <v/>
      </c>
      <c r="O92" s="280"/>
      <c r="P92" s="280"/>
      <c r="Q92" s="280"/>
      <c r="R92" s="280"/>
      <c r="S92" s="232" t="str">
        <f t="shared" si="9"/>
        <v/>
      </c>
      <c r="T92" s="232" t="str">
        <f t="shared" si="10"/>
        <v/>
      </c>
      <c r="U92" s="232" t="str">
        <f t="shared" si="11"/>
        <v/>
      </c>
      <c r="V92" s="530"/>
      <c r="W92" s="38"/>
      <c r="X92" s="228"/>
      <c r="Y92" s="229"/>
      <c r="Z92" s="229"/>
    </row>
    <row r="93" spans="1:26" ht="29.4" customHeight="1" x14ac:dyDescent="0.3">
      <c r="A93" s="536"/>
      <c r="B93" s="539"/>
      <c r="C93" s="521"/>
      <c r="D93" s="524"/>
      <c r="E93" s="278">
        <v>2</v>
      </c>
      <c r="F93" s="258"/>
      <c r="G93" s="194"/>
      <c r="H93" s="194"/>
      <c r="I93" s="221" t="str">
        <f t="shared" si="7"/>
        <v xml:space="preserve">  </v>
      </c>
      <c r="J93" s="283"/>
      <c r="K93" s="232" t="str">
        <f>+IFERROR(VLOOKUP($J93,'10 FORMULAS'!$B$53:$C$53,2,0),"")</f>
        <v/>
      </c>
      <c r="L93" s="232" t="str">
        <f t="shared" si="8"/>
        <v/>
      </c>
      <c r="M93" s="279"/>
      <c r="N93" s="232" t="str">
        <f>+IFERROR(VLOOKUP($M93,'10 FORMULAS'!$B$54:$C$55,2,0),"")</f>
        <v/>
      </c>
      <c r="O93" s="280"/>
      <c r="P93" s="280"/>
      <c r="Q93" s="280"/>
      <c r="R93" s="280"/>
      <c r="S93" s="232" t="str">
        <f t="shared" si="9"/>
        <v/>
      </c>
      <c r="T93" s="232" t="str">
        <f t="shared" si="10"/>
        <v/>
      </c>
      <c r="U93" s="232" t="str">
        <f t="shared" si="11"/>
        <v/>
      </c>
      <c r="V93" s="531"/>
      <c r="W93" s="38"/>
      <c r="X93" s="228"/>
      <c r="Y93" s="229"/>
      <c r="Z93" s="229"/>
    </row>
    <row r="94" spans="1:26" ht="29.4" customHeight="1" x14ac:dyDescent="0.3">
      <c r="A94" s="536"/>
      <c r="B94" s="539"/>
      <c r="C94" s="521"/>
      <c r="D94" s="524"/>
      <c r="E94" s="278">
        <v>3</v>
      </c>
      <c r="F94" s="258"/>
      <c r="G94" s="194"/>
      <c r="H94" s="194"/>
      <c r="I94" s="221" t="str">
        <f t="shared" si="7"/>
        <v xml:space="preserve">  </v>
      </c>
      <c r="J94" s="283"/>
      <c r="K94" s="232" t="str">
        <f>+IFERROR(VLOOKUP($J94,'10 FORMULAS'!$B$53:$C$53,2,0),"")</f>
        <v/>
      </c>
      <c r="L94" s="232" t="str">
        <f t="shared" si="8"/>
        <v/>
      </c>
      <c r="M94" s="279"/>
      <c r="N94" s="232" t="str">
        <f>+IFERROR(VLOOKUP($M94,'10 FORMULAS'!$B$54:$C$55,2,0),"")</f>
        <v/>
      </c>
      <c r="O94" s="280"/>
      <c r="P94" s="280"/>
      <c r="Q94" s="280"/>
      <c r="R94" s="280"/>
      <c r="S94" s="232" t="str">
        <f t="shared" si="9"/>
        <v/>
      </c>
      <c r="T94" s="232" t="str">
        <f t="shared" si="10"/>
        <v/>
      </c>
      <c r="U94" s="232" t="str">
        <f t="shared" si="11"/>
        <v/>
      </c>
      <c r="V94" s="531"/>
      <c r="W94" s="38"/>
      <c r="X94" s="228"/>
      <c r="Y94" s="229"/>
      <c r="Z94" s="229"/>
    </row>
    <row r="95" spans="1:26" ht="29.4" customHeight="1" x14ac:dyDescent="0.3">
      <c r="A95" s="536"/>
      <c r="B95" s="539"/>
      <c r="C95" s="521"/>
      <c r="D95" s="524"/>
      <c r="E95" s="278">
        <v>4</v>
      </c>
      <c r="F95" s="258"/>
      <c r="G95" s="194"/>
      <c r="H95" s="194"/>
      <c r="I95" s="221" t="str">
        <f t="shared" si="7"/>
        <v xml:space="preserve">  </v>
      </c>
      <c r="J95" s="283"/>
      <c r="K95" s="232" t="str">
        <f>+IFERROR(VLOOKUP($J95,'10 FORMULAS'!$B$53:$C$53,2,0),"")</f>
        <v/>
      </c>
      <c r="L95" s="232" t="str">
        <f t="shared" si="8"/>
        <v/>
      </c>
      <c r="M95" s="279"/>
      <c r="N95" s="232" t="str">
        <f>+IFERROR(VLOOKUP($M95,'10 FORMULAS'!$B$54:$C$55,2,0),"")</f>
        <v/>
      </c>
      <c r="O95" s="280"/>
      <c r="P95" s="280"/>
      <c r="Q95" s="280"/>
      <c r="R95" s="280"/>
      <c r="S95" s="232" t="str">
        <f t="shared" si="9"/>
        <v/>
      </c>
      <c r="T95" s="232" t="str">
        <f t="shared" si="10"/>
        <v/>
      </c>
      <c r="U95" s="232" t="str">
        <f t="shared" si="11"/>
        <v/>
      </c>
      <c r="V95" s="531"/>
      <c r="W95" s="38"/>
      <c r="X95" s="228"/>
      <c r="Y95" s="229"/>
      <c r="Z95" s="229"/>
    </row>
    <row r="96" spans="1:26" ht="29.4" customHeight="1" x14ac:dyDescent="0.3">
      <c r="A96" s="536"/>
      <c r="B96" s="539"/>
      <c r="C96" s="521"/>
      <c r="D96" s="524"/>
      <c r="E96" s="278">
        <v>5</v>
      </c>
      <c r="F96" s="258"/>
      <c r="G96" s="194"/>
      <c r="H96" s="194"/>
      <c r="I96" s="221" t="str">
        <f t="shared" si="7"/>
        <v xml:space="preserve">  </v>
      </c>
      <c r="J96" s="283"/>
      <c r="K96" s="232" t="str">
        <f>+IFERROR(VLOOKUP($J96,'10 FORMULAS'!$B$53:$C$53,2,0),"")</f>
        <v/>
      </c>
      <c r="L96" s="232" t="str">
        <f t="shared" si="8"/>
        <v/>
      </c>
      <c r="M96" s="279"/>
      <c r="N96" s="232" t="str">
        <f>+IFERROR(VLOOKUP($M96,'10 FORMULAS'!$B$54:$C$55,2,0),"")</f>
        <v/>
      </c>
      <c r="O96" s="280"/>
      <c r="P96" s="280"/>
      <c r="Q96" s="280"/>
      <c r="R96" s="280"/>
      <c r="S96" s="232" t="str">
        <f t="shared" si="9"/>
        <v/>
      </c>
      <c r="T96" s="232" t="str">
        <f t="shared" si="10"/>
        <v/>
      </c>
      <c r="U96" s="232" t="str">
        <f t="shared" si="11"/>
        <v/>
      </c>
      <c r="V96" s="531"/>
      <c r="W96" s="38"/>
      <c r="X96" s="228"/>
      <c r="Y96" s="229"/>
      <c r="Z96" s="229"/>
    </row>
    <row r="97" spans="1:26" ht="29.4" customHeight="1" thickBot="1" x14ac:dyDescent="0.35">
      <c r="A97" s="537"/>
      <c r="B97" s="540"/>
      <c r="C97" s="522"/>
      <c r="D97" s="525"/>
      <c r="E97" s="281">
        <v>6</v>
      </c>
      <c r="F97" s="261"/>
      <c r="G97" s="195"/>
      <c r="H97" s="195"/>
      <c r="I97" s="221" t="str">
        <f t="shared" si="7"/>
        <v xml:space="preserve">  </v>
      </c>
      <c r="J97" s="283"/>
      <c r="K97" s="232" t="str">
        <f>+IFERROR(VLOOKUP($J97,'10 FORMULAS'!$B$53:$C$53,2,0),"")</f>
        <v/>
      </c>
      <c r="L97" s="232" t="str">
        <f t="shared" si="8"/>
        <v/>
      </c>
      <c r="M97" s="279"/>
      <c r="N97" s="232" t="str">
        <f>+IFERROR(VLOOKUP($M97,'10 FORMULAS'!$B$54:$C$55,2,0),"")</f>
        <v/>
      </c>
      <c r="O97" s="280"/>
      <c r="P97" s="280"/>
      <c r="Q97" s="280"/>
      <c r="R97" s="280"/>
      <c r="S97" s="232" t="str">
        <f t="shared" si="9"/>
        <v/>
      </c>
      <c r="T97" s="232" t="str">
        <f t="shared" si="10"/>
        <v/>
      </c>
      <c r="U97" s="232" t="str">
        <f t="shared" si="11"/>
        <v/>
      </c>
      <c r="V97" s="532"/>
      <c r="W97" s="38"/>
    </row>
    <row r="98" spans="1:26" ht="29.4" customHeight="1" x14ac:dyDescent="0.3">
      <c r="A98" s="535" t="str">
        <f>'2 CONTEXTO E IDENTIFICACIÓN'!A24</f>
        <v>R16</v>
      </c>
      <c r="B98" s="538" t="str">
        <f>+'2 CONTEXTO E IDENTIFICACIÓN'!J24</f>
        <v xml:space="preserve"> por a causa de </v>
      </c>
      <c r="C98" s="520" t="str">
        <f>+'3 PROBABIL E IMPACTO INHERENTE'!E24</f>
        <v/>
      </c>
      <c r="D98" s="523" t="str">
        <f>+'3 PROBABIL E IMPACTO INHERENTE'!M24</f>
        <v/>
      </c>
      <c r="E98" s="282">
        <v>1</v>
      </c>
      <c r="F98" s="259"/>
      <c r="G98" s="52"/>
      <c r="H98" s="52"/>
      <c r="I98" s="221" t="str">
        <f t="shared" si="7"/>
        <v xml:space="preserve">  </v>
      </c>
      <c r="J98" s="283"/>
      <c r="K98" s="232" t="str">
        <f>+IFERROR(VLOOKUP($J98,'10 FORMULAS'!$B$53:$C$53,2,0),"")</f>
        <v/>
      </c>
      <c r="L98" s="232" t="str">
        <f t="shared" si="8"/>
        <v/>
      </c>
      <c r="M98" s="279"/>
      <c r="N98" s="232" t="str">
        <f>+IFERROR(VLOOKUP($M98,'10 FORMULAS'!$B$54:$C$55,2,0),"")</f>
        <v/>
      </c>
      <c r="O98" s="280"/>
      <c r="P98" s="280"/>
      <c r="Q98" s="280"/>
      <c r="R98" s="280"/>
      <c r="S98" s="232" t="str">
        <f t="shared" si="9"/>
        <v/>
      </c>
      <c r="T98" s="232" t="str">
        <f t="shared" si="10"/>
        <v/>
      </c>
      <c r="U98" s="232" t="str">
        <f t="shared" si="11"/>
        <v/>
      </c>
      <c r="V98" s="530"/>
      <c r="W98" s="38"/>
      <c r="X98" s="228"/>
      <c r="Y98" s="229"/>
      <c r="Z98" s="229"/>
    </row>
    <row r="99" spans="1:26" ht="29.4" customHeight="1" x14ac:dyDescent="0.3">
      <c r="A99" s="536"/>
      <c r="B99" s="539"/>
      <c r="C99" s="521"/>
      <c r="D99" s="524"/>
      <c r="E99" s="278">
        <v>2</v>
      </c>
      <c r="F99" s="258"/>
      <c r="G99" s="194"/>
      <c r="H99" s="194"/>
      <c r="I99" s="221" t="str">
        <f t="shared" si="7"/>
        <v xml:space="preserve">  </v>
      </c>
      <c r="J99" s="283"/>
      <c r="K99" s="232" t="str">
        <f>+IFERROR(VLOOKUP($J99,'10 FORMULAS'!$B$53:$C$53,2,0),"")</f>
        <v/>
      </c>
      <c r="L99" s="232" t="str">
        <f t="shared" si="8"/>
        <v/>
      </c>
      <c r="M99" s="279"/>
      <c r="N99" s="232" t="str">
        <f>+IFERROR(VLOOKUP($M99,'10 FORMULAS'!$B$54:$C$55,2,0),"")</f>
        <v/>
      </c>
      <c r="O99" s="280"/>
      <c r="P99" s="280"/>
      <c r="Q99" s="280"/>
      <c r="R99" s="280"/>
      <c r="S99" s="232" t="str">
        <f t="shared" si="9"/>
        <v/>
      </c>
      <c r="T99" s="232" t="str">
        <f t="shared" si="10"/>
        <v/>
      </c>
      <c r="U99" s="232" t="str">
        <f t="shared" si="11"/>
        <v/>
      </c>
      <c r="V99" s="531"/>
      <c r="W99" s="38"/>
      <c r="X99" s="228"/>
      <c r="Y99" s="229"/>
      <c r="Z99" s="229"/>
    </row>
    <row r="100" spans="1:26" ht="29.4" customHeight="1" x14ac:dyDescent="0.3">
      <c r="A100" s="536"/>
      <c r="B100" s="539"/>
      <c r="C100" s="521"/>
      <c r="D100" s="524"/>
      <c r="E100" s="278">
        <v>3</v>
      </c>
      <c r="F100" s="258"/>
      <c r="G100" s="194"/>
      <c r="H100" s="194"/>
      <c r="I100" s="221" t="str">
        <f t="shared" si="7"/>
        <v xml:space="preserve">  </v>
      </c>
      <c r="J100" s="283"/>
      <c r="K100" s="232" t="str">
        <f>+IFERROR(VLOOKUP($J100,'10 FORMULAS'!$B$53:$C$53,2,0),"")</f>
        <v/>
      </c>
      <c r="L100" s="232" t="str">
        <f t="shared" si="8"/>
        <v/>
      </c>
      <c r="M100" s="279"/>
      <c r="N100" s="232" t="str">
        <f>+IFERROR(VLOOKUP($M100,'10 FORMULAS'!$B$54:$C$55,2,0),"")</f>
        <v/>
      </c>
      <c r="O100" s="280"/>
      <c r="P100" s="280"/>
      <c r="Q100" s="280"/>
      <c r="R100" s="280"/>
      <c r="S100" s="232" t="str">
        <f t="shared" si="9"/>
        <v/>
      </c>
      <c r="T100" s="232" t="str">
        <f t="shared" si="10"/>
        <v/>
      </c>
      <c r="U100" s="232" t="str">
        <f t="shared" si="11"/>
        <v/>
      </c>
      <c r="V100" s="531"/>
      <c r="W100" s="38"/>
      <c r="X100" s="228"/>
      <c r="Y100" s="229"/>
      <c r="Z100" s="229"/>
    </row>
    <row r="101" spans="1:26" ht="29.4" customHeight="1" x14ac:dyDescent="0.3">
      <c r="A101" s="536"/>
      <c r="B101" s="539"/>
      <c r="C101" s="521"/>
      <c r="D101" s="524"/>
      <c r="E101" s="278">
        <v>4</v>
      </c>
      <c r="F101" s="258"/>
      <c r="G101" s="194"/>
      <c r="H101" s="194"/>
      <c r="I101" s="221" t="str">
        <f t="shared" si="7"/>
        <v xml:space="preserve">  </v>
      </c>
      <c r="J101" s="283"/>
      <c r="K101" s="232" t="str">
        <f>+IFERROR(VLOOKUP($J101,'10 FORMULAS'!$B$53:$C$53,2,0),"")</f>
        <v/>
      </c>
      <c r="L101" s="232" t="str">
        <f t="shared" si="8"/>
        <v/>
      </c>
      <c r="M101" s="279"/>
      <c r="N101" s="232" t="str">
        <f>+IFERROR(VLOOKUP($M101,'10 FORMULAS'!$B$54:$C$55,2,0),"")</f>
        <v/>
      </c>
      <c r="O101" s="280"/>
      <c r="P101" s="280"/>
      <c r="Q101" s="280"/>
      <c r="R101" s="280"/>
      <c r="S101" s="232" t="str">
        <f t="shared" si="9"/>
        <v/>
      </c>
      <c r="T101" s="232" t="str">
        <f t="shared" si="10"/>
        <v/>
      </c>
      <c r="U101" s="232" t="str">
        <f t="shared" si="11"/>
        <v/>
      </c>
      <c r="V101" s="531"/>
      <c r="W101" s="38"/>
      <c r="X101" s="228"/>
      <c r="Y101" s="229"/>
      <c r="Z101" s="229"/>
    </row>
    <row r="102" spans="1:26" ht="29.4" customHeight="1" x14ac:dyDescent="0.3">
      <c r="A102" s="536"/>
      <c r="B102" s="539"/>
      <c r="C102" s="521"/>
      <c r="D102" s="524"/>
      <c r="E102" s="278">
        <v>5</v>
      </c>
      <c r="F102" s="258"/>
      <c r="G102" s="194"/>
      <c r="H102" s="194"/>
      <c r="I102" s="221" t="str">
        <f t="shared" si="7"/>
        <v xml:space="preserve">  </v>
      </c>
      <c r="J102" s="283"/>
      <c r="K102" s="232" t="str">
        <f>+IFERROR(VLOOKUP($J102,'10 FORMULAS'!$B$53:$C$53,2,0),"")</f>
        <v/>
      </c>
      <c r="L102" s="232" t="str">
        <f t="shared" si="8"/>
        <v/>
      </c>
      <c r="M102" s="279"/>
      <c r="N102" s="232" t="str">
        <f>+IFERROR(VLOOKUP($M102,'10 FORMULAS'!$B$54:$C$55,2,0),"")</f>
        <v/>
      </c>
      <c r="O102" s="280"/>
      <c r="P102" s="280"/>
      <c r="Q102" s="280"/>
      <c r="R102" s="280"/>
      <c r="S102" s="232" t="str">
        <f t="shared" si="9"/>
        <v/>
      </c>
      <c r="T102" s="232" t="str">
        <f t="shared" si="10"/>
        <v/>
      </c>
      <c r="U102" s="232" t="str">
        <f t="shared" si="11"/>
        <v/>
      </c>
      <c r="V102" s="531"/>
      <c r="W102" s="38"/>
      <c r="X102" s="228"/>
      <c r="Y102" s="229"/>
      <c r="Z102" s="229"/>
    </row>
    <row r="103" spans="1:26" ht="29.4" customHeight="1" thickBot="1" x14ac:dyDescent="0.35">
      <c r="A103" s="537"/>
      <c r="B103" s="540"/>
      <c r="C103" s="522"/>
      <c r="D103" s="525"/>
      <c r="E103" s="281">
        <v>6</v>
      </c>
      <c r="F103" s="261"/>
      <c r="G103" s="195"/>
      <c r="H103" s="195"/>
      <c r="I103" s="221" t="str">
        <f t="shared" si="7"/>
        <v xml:space="preserve">  </v>
      </c>
      <c r="J103" s="283"/>
      <c r="K103" s="232" t="str">
        <f>+IFERROR(VLOOKUP($J103,'10 FORMULAS'!$B$53:$C$53,2,0),"")</f>
        <v/>
      </c>
      <c r="L103" s="232" t="str">
        <f t="shared" si="8"/>
        <v/>
      </c>
      <c r="M103" s="279"/>
      <c r="N103" s="232" t="str">
        <f>+IFERROR(VLOOKUP($M103,'10 FORMULAS'!$B$54:$C$55,2,0),"")</f>
        <v/>
      </c>
      <c r="O103" s="280"/>
      <c r="P103" s="280"/>
      <c r="Q103" s="280"/>
      <c r="R103" s="280"/>
      <c r="S103" s="232" t="str">
        <f t="shared" si="9"/>
        <v/>
      </c>
      <c r="T103" s="232" t="str">
        <f t="shared" si="10"/>
        <v/>
      </c>
      <c r="U103" s="232" t="str">
        <f t="shared" si="11"/>
        <v/>
      </c>
      <c r="V103" s="532"/>
      <c r="W103" s="38"/>
    </row>
    <row r="104" spans="1:26" ht="29.4" customHeight="1" x14ac:dyDescent="0.3">
      <c r="A104" s="535" t="str">
        <f>'2 CONTEXTO E IDENTIFICACIÓN'!A25</f>
        <v>R17</v>
      </c>
      <c r="B104" s="538" t="str">
        <f>+'2 CONTEXTO E IDENTIFICACIÓN'!J25</f>
        <v xml:space="preserve"> por a causa de </v>
      </c>
      <c r="C104" s="520" t="str">
        <f>+'3 PROBABIL E IMPACTO INHERENTE'!E25</f>
        <v/>
      </c>
      <c r="D104" s="523" t="str">
        <f>+'3 PROBABIL E IMPACTO INHERENTE'!M25</f>
        <v/>
      </c>
      <c r="E104" s="282">
        <v>1</v>
      </c>
      <c r="F104" s="259"/>
      <c r="G104" s="52"/>
      <c r="H104" s="52"/>
      <c r="I104" s="221" t="str">
        <f t="shared" si="7"/>
        <v xml:space="preserve">  </v>
      </c>
      <c r="J104" s="283"/>
      <c r="K104" s="232" t="str">
        <f>+IFERROR(VLOOKUP($J104,'10 FORMULAS'!$B$53:$C$53,2,0),"")</f>
        <v/>
      </c>
      <c r="L104" s="232" t="str">
        <f t="shared" si="8"/>
        <v/>
      </c>
      <c r="M104" s="279"/>
      <c r="N104" s="232" t="str">
        <f>+IFERROR(VLOOKUP($M104,'10 FORMULAS'!$B$54:$C$55,2,0),"")</f>
        <v/>
      </c>
      <c r="O104" s="280"/>
      <c r="P104" s="280"/>
      <c r="Q104" s="280"/>
      <c r="R104" s="280"/>
      <c r="S104" s="232" t="str">
        <f t="shared" si="9"/>
        <v/>
      </c>
      <c r="T104" s="232" t="str">
        <f t="shared" si="10"/>
        <v/>
      </c>
      <c r="U104" s="232" t="str">
        <f t="shared" si="11"/>
        <v/>
      </c>
      <c r="V104" s="530"/>
      <c r="W104" s="38"/>
      <c r="X104" s="228"/>
      <c r="Y104" s="229"/>
      <c r="Z104" s="229"/>
    </row>
    <row r="105" spans="1:26" ht="29.4" customHeight="1" x14ac:dyDescent="0.3">
      <c r="A105" s="541"/>
      <c r="B105" s="542"/>
      <c r="C105" s="529"/>
      <c r="D105" s="527"/>
      <c r="E105" s="278">
        <v>2</v>
      </c>
      <c r="F105" s="257"/>
      <c r="G105" s="254"/>
      <c r="H105" s="254"/>
      <c r="I105" s="221" t="str">
        <f t="shared" si="7"/>
        <v xml:space="preserve">  </v>
      </c>
      <c r="J105" s="283"/>
      <c r="K105" s="232" t="str">
        <f>+IFERROR(VLOOKUP($J105,'10 FORMULAS'!$B$53:$C$53,2,0),"")</f>
        <v/>
      </c>
      <c r="L105" s="232" t="str">
        <f t="shared" si="8"/>
        <v/>
      </c>
      <c r="M105" s="279"/>
      <c r="N105" s="232" t="str">
        <f>+IFERROR(VLOOKUP($M105,'10 FORMULAS'!$B$54:$C$55,2,0),"")</f>
        <v/>
      </c>
      <c r="O105" s="280"/>
      <c r="P105" s="280"/>
      <c r="Q105" s="280"/>
      <c r="R105" s="280"/>
      <c r="S105" s="232" t="str">
        <f t="shared" si="9"/>
        <v/>
      </c>
      <c r="T105" s="232" t="str">
        <f t="shared" si="10"/>
        <v/>
      </c>
      <c r="U105" s="232" t="str">
        <f t="shared" si="11"/>
        <v/>
      </c>
      <c r="V105" s="566"/>
      <c r="W105" s="38"/>
      <c r="X105" s="228"/>
      <c r="Y105" s="229"/>
      <c r="Z105" s="229"/>
    </row>
    <row r="106" spans="1:26" ht="29.4" customHeight="1" x14ac:dyDescent="0.3">
      <c r="A106" s="541"/>
      <c r="B106" s="542"/>
      <c r="C106" s="529"/>
      <c r="D106" s="527"/>
      <c r="E106" s="278">
        <v>3</v>
      </c>
      <c r="F106" s="257"/>
      <c r="G106" s="254"/>
      <c r="H106" s="254"/>
      <c r="I106" s="221" t="str">
        <f t="shared" si="7"/>
        <v xml:space="preserve">  </v>
      </c>
      <c r="J106" s="283"/>
      <c r="K106" s="232" t="str">
        <f>+IFERROR(VLOOKUP($J106,'10 FORMULAS'!$B$53:$C$53,2,0),"")</f>
        <v/>
      </c>
      <c r="L106" s="232" t="str">
        <f t="shared" si="8"/>
        <v/>
      </c>
      <c r="M106" s="279"/>
      <c r="N106" s="232" t="str">
        <f>+IFERROR(VLOOKUP($M106,'10 FORMULAS'!$B$54:$C$55,2,0),"")</f>
        <v/>
      </c>
      <c r="O106" s="280"/>
      <c r="P106" s="280"/>
      <c r="Q106" s="280"/>
      <c r="R106" s="280"/>
      <c r="S106" s="232" t="str">
        <f t="shared" si="9"/>
        <v/>
      </c>
      <c r="T106" s="232" t="str">
        <f t="shared" si="10"/>
        <v/>
      </c>
      <c r="U106" s="232" t="str">
        <f t="shared" si="11"/>
        <v/>
      </c>
      <c r="V106" s="566"/>
      <c r="W106" s="38"/>
      <c r="X106" s="228"/>
      <c r="Y106" s="229"/>
      <c r="Z106" s="229"/>
    </row>
    <row r="107" spans="1:26" ht="29.4" customHeight="1" x14ac:dyDescent="0.3">
      <c r="A107" s="536"/>
      <c r="B107" s="539"/>
      <c r="C107" s="521"/>
      <c r="D107" s="524"/>
      <c r="E107" s="278">
        <v>4</v>
      </c>
      <c r="F107" s="258"/>
      <c r="G107" s="194"/>
      <c r="H107" s="194"/>
      <c r="I107" s="221" t="str">
        <f t="shared" si="7"/>
        <v xml:space="preserve">  </v>
      </c>
      <c r="J107" s="283"/>
      <c r="K107" s="232" t="str">
        <f>+IFERROR(VLOOKUP($J107,'10 FORMULAS'!$B$53:$C$53,2,0),"")</f>
        <v/>
      </c>
      <c r="L107" s="232" t="str">
        <f t="shared" si="8"/>
        <v/>
      </c>
      <c r="M107" s="279"/>
      <c r="N107" s="232" t="str">
        <f>+IFERROR(VLOOKUP($M107,'10 FORMULAS'!$B$54:$C$55,2,0),"")</f>
        <v/>
      </c>
      <c r="O107" s="280"/>
      <c r="P107" s="280"/>
      <c r="Q107" s="280"/>
      <c r="R107" s="280"/>
      <c r="S107" s="232" t="str">
        <f t="shared" si="9"/>
        <v/>
      </c>
      <c r="T107" s="232" t="str">
        <f t="shared" si="10"/>
        <v/>
      </c>
      <c r="U107" s="232" t="str">
        <f t="shared" si="11"/>
        <v/>
      </c>
      <c r="V107" s="531"/>
      <c r="W107" s="38"/>
      <c r="X107" s="228"/>
      <c r="Y107" s="229"/>
      <c r="Z107" s="229"/>
    </row>
    <row r="108" spans="1:26" ht="29.4" customHeight="1" x14ac:dyDescent="0.3">
      <c r="A108" s="536"/>
      <c r="B108" s="539"/>
      <c r="C108" s="521"/>
      <c r="D108" s="524"/>
      <c r="E108" s="278">
        <v>5</v>
      </c>
      <c r="F108" s="258"/>
      <c r="G108" s="194"/>
      <c r="H108" s="194"/>
      <c r="I108" s="221" t="str">
        <f t="shared" si="7"/>
        <v xml:space="preserve">  </v>
      </c>
      <c r="J108" s="283"/>
      <c r="K108" s="232" t="str">
        <f>+IFERROR(VLOOKUP($J108,'10 FORMULAS'!$B$53:$C$53,2,0),"")</f>
        <v/>
      </c>
      <c r="L108" s="232" t="str">
        <f t="shared" si="8"/>
        <v/>
      </c>
      <c r="M108" s="279"/>
      <c r="N108" s="232" t="str">
        <f>+IFERROR(VLOOKUP($M108,'10 FORMULAS'!$B$54:$C$55,2,0),"")</f>
        <v/>
      </c>
      <c r="O108" s="280"/>
      <c r="P108" s="280"/>
      <c r="Q108" s="280"/>
      <c r="R108" s="280"/>
      <c r="S108" s="232" t="str">
        <f t="shared" si="9"/>
        <v/>
      </c>
      <c r="T108" s="232" t="str">
        <f t="shared" si="10"/>
        <v/>
      </c>
      <c r="U108" s="232" t="str">
        <f t="shared" si="11"/>
        <v/>
      </c>
      <c r="V108" s="531"/>
      <c r="W108" s="38"/>
      <c r="X108" s="228"/>
      <c r="Y108" s="229"/>
      <c r="Z108" s="229"/>
    </row>
    <row r="109" spans="1:26" ht="29.4" customHeight="1" thickBot="1" x14ac:dyDescent="0.35">
      <c r="A109" s="537"/>
      <c r="B109" s="540"/>
      <c r="C109" s="522"/>
      <c r="D109" s="525"/>
      <c r="E109" s="281">
        <v>6</v>
      </c>
      <c r="F109" s="261"/>
      <c r="G109" s="195"/>
      <c r="H109" s="195"/>
      <c r="I109" s="221" t="str">
        <f t="shared" si="7"/>
        <v xml:space="preserve">  </v>
      </c>
      <c r="J109" s="283"/>
      <c r="K109" s="232" t="str">
        <f>+IFERROR(VLOOKUP($J109,'10 FORMULAS'!$B$53:$C$53,2,0),"")</f>
        <v/>
      </c>
      <c r="L109" s="232" t="str">
        <f t="shared" si="8"/>
        <v/>
      </c>
      <c r="M109" s="279"/>
      <c r="N109" s="232" t="str">
        <f>+IFERROR(VLOOKUP($M109,'10 FORMULAS'!$B$54:$C$55,2,0),"")</f>
        <v/>
      </c>
      <c r="O109" s="280"/>
      <c r="P109" s="280"/>
      <c r="Q109" s="280"/>
      <c r="R109" s="280"/>
      <c r="S109" s="232" t="str">
        <f t="shared" si="9"/>
        <v/>
      </c>
      <c r="T109" s="232" t="str">
        <f t="shared" si="10"/>
        <v/>
      </c>
      <c r="U109" s="232" t="str">
        <f t="shared" si="11"/>
        <v/>
      </c>
      <c r="V109" s="532"/>
      <c r="W109" s="38"/>
    </row>
    <row r="110" spans="1:26" ht="29.4" customHeight="1" x14ac:dyDescent="0.3">
      <c r="A110" s="535" t="str">
        <f>'2 CONTEXTO E IDENTIFICACIÓN'!A26</f>
        <v>R18</v>
      </c>
      <c r="B110" s="538" t="str">
        <f>+'2 CONTEXTO E IDENTIFICACIÓN'!J26</f>
        <v xml:space="preserve"> por a causa de </v>
      </c>
      <c r="C110" s="520" t="str">
        <f>+'3 PROBABIL E IMPACTO INHERENTE'!E26</f>
        <v/>
      </c>
      <c r="D110" s="523" t="str">
        <f>+'3 PROBABIL E IMPACTO INHERENTE'!M26</f>
        <v/>
      </c>
      <c r="E110" s="282">
        <v>1</v>
      </c>
      <c r="F110" s="259"/>
      <c r="G110" s="52"/>
      <c r="H110" s="52"/>
      <c r="I110" s="221" t="str">
        <f t="shared" si="7"/>
        <v xml:space="preserve">  </v>
      </c>
      <c r="J110" s="283"/>
      <c r="K110" s="232" t="str">
        <f>+IFERROR(VLOOKUP($J110,'10 FORMULAS'!$B$53:$C$53,2,0),"")</f>
        <v/>
      </c>
      <c r="L110" s="232" t="str">
        <f t="shared" si="8"/>
        <v/>
      </c>
      <c r="M110" s="279"/>
      <c r="N110" s="232" t="str">
        <f>+IFERROR(VLOOKUP($M110,'10 FORMULAS'!$B$54:$C$55,2,0),"")</f>
        <v/>
      </c>
      <c r="O110" s="280"/>
      <c r="P110" s="280"/>
      <c r="Q110" s="280"/>
      <c r="R110" s="280"/>
      <c r="S110" s="232" t="str">
        <f t="shared" si="9"/>
        <v/>
      </c>
      <c r="T110" s="232" t="str">
        <f t="shared" si="10"/>
        <v/>
      </c>
      <c r="U110" s="232" t="str">
        <f t="shared" si="11"/>
        <v/>
      </c>
      <c r="V110" s="530"/>
      <c r="W110" s="38"/>
      <c r="X110" s="228"/>
      <c r="Y110" s="229"/>
      <c r="Z110" s="229"/>
    </row>
    <row r="111" spans="1:26" ht="29.4" customHeight="1" x14ac:dyDescent="0.3">
      <c r="A111" s="541"/>
      <c r="B111" s="542"/>
      <c r="C111" s="529"/>
      <c r="D111" s="527"/>
      <c r="E111" s="278">
        <v>2</v>
      </c>
      <c r="F111" s="257"/>
      <c r="G111" s="254"/>
      <c r="H111" s="254"/>
      <c r="I111" s="221" t="str">
        <f t="shared" si="7"/>
        <v xml:space="preserve">  </v>
      </c>
      <c r="J111" s="283"/>
      <c r="K111" s="232" t="str">
        <f>+IFERROR(VLOOKUP($J111,'10 FORMULAS'!$B$53:$C$53,2,0),"")</f>
        <v/>
      </c>
      <c r="L111" s="232" t="str">
        <f t="shared" si="8"/>
        <v/>
      </c>
      <c r="M111" s="279"/>
      <c r="N111" s="232" t="str">
        <f>+IFERROR(VLOOKUP($M111,'10 FORMULAS'!$B$54:$C$55,2,0),"")</f>
        <v/>
      </c>
      <c r="O111" s="280"/>
      <c r="P111" s="280"/>
      <c r="Q111" s="280"/>
      <c r="R111" s="280"/>
      <c r="S111" s="232" t="str">
        <f t="shared" si="9"/>
        <v/>
      </c>
      <c r="T111" s="232" t="str">
        <f t="shared" si="10"/>
        <v/>
      </c>
      <c r="U111" s="232" t="str">
        <f t="shared" si="11"/>
        <v/>
      </c>
      <c r="V111" s="566"/>
      <c r="W111" s="38"/>
      <c r="X111" s="228"/>
      <c r="Y111" s="229"/>
      <c r="Z111" s="229"/>
    </row>
    <row r="112" spans="1:26" ht="29.4" customHeight="1" x14ac:dyDescent="0.3">
      <c r="A112" s="541"/>
      <c r="B112" s="542"/>
      <c r="C112" s="529"/>
      <c r="D112" s="527"/>
      <c r="E112" s="278">
        <v>3</v>
      </c>
      <c r="F112" s="257"/>
      <c r="G112" s="254"/>
      <c r="H112" s="254"/>
      <c r="I112" s="221" t="str">
        <f t="shared" si="7"/>
        <v xml:space="preserve">  </v>
      </c>
      <c r="J112" s="283"/>
      <c r="K112" s="232" t="str">
        <f>+IFERROR(VLOOKUP($J112,'10 FORMULAS'!$B$53:$C$53,2,0),"")</f>
        <v/>
      </c>
      <c r="L112" s="232" t="str">
        <f t="shared" si="8"/>
        <v/>
      </c>
      <c r="M112" s="279"/>
      <c r="N112" s="232" t="str">
        <f>+IFERROR(VLOOKUP($M112,'10 FORMULAS'!$B$54:$C$55,2,0),"")</f>
        <v/>
      </c>
      <c r="O112" s="280"/>
      <c r="P112" s="280"/>
      <c r="Q112" s="280"/>
      <c r="R112" s="280"/>
      <c r="S112" s="232" t="str">
        <f t="shared" si="9"/>
        <v/>
      </c>
      <c r="T112" s="232" t="str">
        <f t="shared" si="10"/>
        <v/>
      </c>
      <c r="U112" s="232" t="str">
        <f t="shared" si="11"/>
        <v/>
      </c>
      <c r="V112" s="566"/>
      <c r="W112" s="38"/>
      <c r="X112" s="228"/>
      <c r="Y112" s="229"/>
      <c r="Z112" s="229"/>
    </row>
    <row r="113" spans="1:26" ht="29.4" customHeight="1" x14ac:dyDescent="0.3">
      <c r="A113" s="536"/>
      <c r="B113" s="539"/>
      <c r="C113" s="521"/>
      <c r="D113" s="524"/>
      <c r="E113" s="278">
        <v>4</v>
      </c>
      <c r="F113" s="258"/>
      <c r="G113" s="194"/>
      <c r="H113" s="194"/>
      <c r="I113" s="221" t="str">
        <f t="shared" si="7"/>
        <v xml:space="preserve">  </v>
      </c>
      <c r="J113" s="283"/>
      <c r="K113" s="232" t="str">
        <f>+IFERROR(VLOOKUP($J113,'10 FORMULAS'!$B$53:$C$53,2,0),"")</f>
        <v/>
      </c>
      <c r="L113" s="232" t="str">
        <f t="shared" si="8"/>
        <v/>
      </c>
      <c r="M113" s="279"/>
      <c r="N113" s="232" t="str">
        <f>+IFERROR(VLOOKUP($M113,'10 FORMULAS'!$B$54:$C$55,2,0),"")</f>
        <v/>
      </c>
      <c r="O113" s="280"/>
      <c r="P113" s="280"/>
      <c r="Q113" s="280"/>
      <c r="R113" s="280"/>
      <c r="S113" s="232" t="str">
        <f t="shared" si="9"/>
        <v/>
      </c>
      <c r="T113" s="232" t="str">
        <f t="shared" si="10"/>
        <v/>
      </c>
      <c r="U113" s="232" t="str">
        <f t="shared" si="11"/>
        <v/>
      </c>
      <c r="V113" s="531"/>
      <c r="W113" s="38"/>
      <c r="X113" s="228"/>
      <c r="Y113" s="229"/>
      <c r="Z113" s="229"/>
    </row>
    <row r="114" spans="1:26" ht="29.4" customHeight="1" x14ac:dyDescent="0.3">
      <c r="A114" s="536"/>
      <c r="B114" s="539"/>
      <c r="C114" s="521"/>
      <c r="D114" s="524"/>
      <c r="E114" s="278">
        <v>5</v>
      </c>
      <c r="F114" s="258"/>
      <c r="G114" s="194"/>
      <c r="H114" s="194"/>
      <c r="I114" s="221" t="str">
        <f t="shared" si="7"/>
        <v xml:space="preserve">  </v>
      </c>
      <c r="J114" s="283"/>
      <c r="K114" s="232" t="str">
        <f>+IFERROR(VLOOKUP($J114,'10 FORMULAS'!$B$53:$C$53,2,0),"")</f>
        <v/>
      </c>
      <c r="L114" s="232" t="str">
        <f t="shared" si="8"/>
        <v/>
      </c>
      <c r="M114" s="279"/>
      <c r="N114" s="232" t="str">
        <f>+IFERROR(VLOOKUP($M114,'10 FORMULAS'!$B$54:$C$55,2,0),"")</f>
        <v/>
      </c>
      <c r="O114" s="280"/>
      <c r="P114" s="280"/>
      <c r="Q114" s="280"/>
      <c r="R114" s="280"/>
      <c r="S114" s="232" t="str">
        <f t="shared" si="9"/>
        <v/>
      </c>
      <c r="T114" s="232" t="str">
        <f t="shared" si="10"/>
        <v/>
      </c>
      <c r="U114" s="232" t="str">
        <f t="shared" si="11"/>
        <v/>
      </c>
      <c r="V114" s="531"/>
      <c r="W114" s="38"/>
      <c r="X114" s="228"/>
      <c r="Y114" s="229"/>
      <c r="Z114" s="229"/>
    </row>
    <row r="115" spans="1:26" ht="29.4" customHeight="1" thickBot="1" x14ac:dyDescent="0.35">
      <c r="A115" s="537"/>
      <c r="B115" s="540"/>
      <c r="C115" s="522"/>
      <c r="D115" s="525"/>
      <c r="E115" s="281">
        <v>6</v>
      </c>
      <c r="F115" s="261"/>
      <c r="G115" s="195"/>
      <c r="H115" s="195"/>
      <c r="I115" s="221" t="str">
        <f t="shared" si="7"/>
        <v xml:space="preserve">  </v>
      </c>
      <c r="J115" s="283"/>
      <c r="K115" s="232" t="str">
        <f>+IFERROR(VLOOKUP($J115,'10 FORMULAS'!$B$53:$C$53,2,0),"")</f>
        <v/>
      </c>
      <c r="L115" s="232" t="str">
        <f t="shared" si="8"/>
        <v/>
      </c>
      <c r="M115" s="279"/>
      <c r="N115" s="232" t="str">
        <f>+IFERROR(VLOOKUP($M115,'10 FORMULAS'!$B$54:$C$55,2,0),"")</f>
        <v/>
      </c>
      <c r="O115" s="280"/>
      <c r="P115" s="280"/>
      <c r="Q115" s="280"/>
      <c r="R115" s="280"/>
      <c r="S115" s="232" t="str">
        <f t="shared" si="9"/>
        <v/>
      </c>
      <c r="T115" s="232" t="str">
        <f t="shared" si="10"/>
        <v/>
      </c>
      <c r="U115" s="232" t="str">
        <f t="shared" si="11"/>
        <v/>
      </c>
      <c r="V115" s="532"/>
      <c r="W115" s="38"/>
    </row>
    <row r="116" spans="1:26" ht="29.4" customHeight="1" x14ac:dyDescent="0.3">
      <c r="A116" s="535" t="str">
        <f>'2 CONTEXTO E IDENTIFICACIÓN'!A27</f>
        <v>R19</v>
      </c>
      <c r="B116" s="538" t="str">
        <f>+'2 CONTEXTO E IDENTIFICACIÓN'!J27</f>
        <v xml:space="preserve"> por a causa de </v>
      </c>
      <c r="C116" s="520" t="str">
        <f>+'3 PROBABIL E IMPACTO INHERENTE'!E27</f>
        <v/>
      </c>
      <c r="D116" s="523" t="str">
        <f>+'3 PROBABIL E IMPACTO INHERENTE'!M27</f>
        <v/>
      </c>
      <c r="E116" s="282">
        <v>1</v>
      </c>
      <c r="F116" s="259"/>
      <c r="G116" s="52"/>
      <c r="H116" s="52"/>
      <c r="I116" s="221" t="str">
        <f t="shared" si="7"/>
        <v xml:space="preserve">  </v>
      </c>
      <c r="J116" s="283"/>
      <c r="K116" s="232" t="str">
        <f>+IFERROR(VLOOKUP($J116,'10 FORMULAS'!$B$53:$C$53,2,0),"")</f>
        <v/>
      </c>
      <c r="L116" s="232" t="str">
        <f t="shared" si="8"/>
        <v/>
      </c>
      <c r="M116" s="279"/>
      <c r="N116" s="232" t="str">
        <f>+IFERROR(VLOOKUP($M116,'10 FORMULAS'!$B$54:$C$55,2,0),"")</f>
        <v/>
      </c>
      <c r="O116" s="280"/>
      <c r="P116" s="280"/>
      <c r="Q116" s="280"/>
      <c r="R116" s="280"/>
      <c r="S116" s="232" t="str">
        <f t="shared" si="9"/>
        <v/>
      </c>
      <c r="T116" s="232" t="str">
        <f t="shared" ref="T116:T127" si="12">+IFERROR(D116*S116,"")</f>
        <v/>
      </c>
      <c r="U116" s="232" t="str">
        <f t="shared" ref="U116:U127" si="13">+IFERROR(D116-T116,"")</f>
        <v/>
      </c>
      <c r="V116" s="530"/>
      <c r="W116" s="38"/>
      <c r="X116" s="228"/>
      <c r="Y116" s="229"/>
      <c r="Z116" s="229"/>
    </row>
    <row r="117" spans="1:26" ht="29.4" customHeight="1" x14ac:dyDescent="0.3">
      <c r="A117" s="541"/>
      <c r="B117" s="542"/>
      <c r="C117" s="529"/>
      <c r="D117" s="527"/>
      <c r="E117" s="278">
        <v>2</v>
      </c>
      <c r="F117" s="257"/>
      <c r="G117" s="254"/>
      <c r="H117" s="254"/>
      <c r="I117" s="221" t="str">
        <f t="shared" si="7"/>
        <v xml:space="preserve">  </v>
      </c>
      <c r="J117" s="283"/>
      <c r="K117" s="232" t="str">
        <f>+IFERROR(VLOOKUP($J117,'10 FORMULAS'!$B$53:$C$53,2,0),"")</f>
        <v/>
      </c>
      <c r="L117" s="232" t="str">
        <f t="shared" si="8"/>
        <v/>
      </c>
      <c r="M117" s="279"/>
      <c r="N117" s="232" t="str">
        <f>+IFERROR(VLOOKUP($M117,'10 FORMULAS'!$B$54:$C$55,2,0),"")</f>
        <v/>
      </c>
      <c r="O117" s="280"/>
      <c r="P117" s="280"/>
      <c r="Q117" s="280"/>
      <c r="R117" s="280"/>
      <c r="S117" s="232" t="str">
        <f t="shared" si="9"/>
        <v/>
      </c>
      <c r="T117" s="232" t="str">
        <f t="shared" si="12"/>
        <v/>
      </c>
      <c r="U117" s="232" t="str">
        <f t="shared" si="13"/>
        <v/>
      </c>
      <c r="V117" s="566"/>
      <c r="W117" s="38"/>
      <c r="X117" s="228"/>
      <c r="Y117" s="229"/>
      <c r="Z117" s="229"/>
    </row>
    <row r="118" spans="1:26" ht="29.4" customHeight="1" x14ac:dyDescent="0.3">
      <c r="A118" s="541"/>
      <c r="B118" s="542"/>
      <c r="C118" s="529"/>
      <c r="D118" s="527"/>
      <c r="E118" s="278">
        <v>3</v>
      </c>
      <c r="F118" s="257"/>
      <c r="G118" s="254"/>
      <c r="H118" s="254"/>
      <c r="I118" s="221" t="str">
        <f t="shared" si="7"/>
        <v xml:space="preserve">  </v>
      </c>
      <c r="J118" s="283"/>
      <c r="K118" s="232" t="str">
        <f>+IFERROR(VLOOKUP($J118,'10 FORMULAS'!$B$53:$C$53,2,0),"")</f>
        <v/>
      </c>
      <c r="L118" s="232" t="str">
        <f t="shared" si="8"/>
        <v/>
      </c>
      <c r="M118" s="279"/>
      <c r="N118" s="232" t="str">
        <f>+IFERROR(VLOOKUP($M118,'10 FORMULAS'!$B$54:$C$55,2,0),"")</f>
        <v/>
      </c>
      <c r="O118" s="280"/>
      <c r="P118" s="280"/>
      <c r="Q118" s="280"/>
      <c r="R118" s="280"/>
      <c r="S118" s="232" t="str">
        <f t="shared" si="9"/>
        <v/>
      </c>
      <c r="T118" s="232" t="str">
        <f t="shared" si="12"/>
        <v/>
      </c>
      <c r="U118" s="232" t="str">
        <f t="shared" si="13"/>
        <v/>
      </c>
      <c r="V118" s="566"/>
      <c r="W118" s="38"/>
      <c r="X118" s="228"/>
      <c r="Y118" s="229"/>
      <c r="Z118" s="229"/>
    </row>
    <row r="119" spans="1:26" ht="29.4" customHeight="1" x14ac:dyDescent="0.3">
      <c r="A119" s="536"/>
      <c r="B119" s="539"/>
      <c r="C119" s="521"/>
      <c r="D119" s="524"/>
      <c r="E119" s="278">
        <v>4</v>
      </c>
      <c r="F119" s="258"/>
      <c r="G119" s="194"/>
      <c r="H119" s="194"/>
      <c r="I119" s="221" t="str">
        <f t="shared" si="7"/>
        <v xml:space="preserve">  </v>
      </c>
      <c r="J119" s="283"/>
      <c r="K119" s="232" t="str">
        <f>+IFERROR(VLOOKUP($J119,'10 FORMULAS'!$B$53:$C$53,2,0),"")</f>
        <v/>
      </c>
      <c r="L119" s="232" t="str">
        <f t="shared" si="8"/>
        <v/>
      </c>
      <c r="M119" s="279"/>
      <c r="N119" s="232" t="str">
        <f>+IFERROR(VLOOKUP($M119,'10 FORMULAS'!$B$54:$C$55,2,0),"")</f>
        <v/>
      </c>
      <c r="O119" s="280"/>
      <c r="P119" s="280"/>
      <c r="Q119" s="280"/>
      <c r="R119" s="280"/>
      <c r="S119" s="232" t="str">
        <f t="shared" si="9"/>
        <v/>
      </c>
      <c r="T119" s="232" t="str">
        <f t="shared" si="12"/>
        <v/>
      </c>
      <c r="U119" s="232" t="str">
        <f t="shared" si="13"/>
        <v/>
      </c>
      <c r="V119" s="531"/>
      <c r="W119" s="38"/>
      <c r="X119" s="228"/>
      <c r="Y119" s="229"/>
      <c r="Z119" s="229"/>
    </row>
    <row r="120" spans="1:26" ht="29.4" customHeight="1" x14ac:dyDescent="0.3">
      <c r="A120" s="536"/>
      <c r="B120" s="539"/>
      <c r="C120" s="521"/>
      <c r="D120" s="524"/>
      <c r="E120" s="278">
        <v>5</v>
      </c>
      <c r="F120" s="258"/>
      <c r="G120" s="194"/>
      <c r="H120" s="194"/>
      <c r="I120" s="221" t="str">
        <f t="shared" si="7"/>
        <v xml:space="preserve">  </v>
      </c>
      <c r="J120" s="283"/>
      <c r="K120" s="232" t="str">
        <f>+IFERROR(VLOOKUP($J120,'10 FORMULAS'!$B$53:$C$53,2,0),"")</f>
        <v/>
      </c>
      <c r="L120" s="232" t="str">
        <f t="shared" si="8"/>
        <v/>
      </c>
      <c r="M120" s="279"/>
      <c r="N120" s="232" t="str">
        <f>+IFERROR(VLOOKUP($M120,'10 FORMULAS'!$B$54:$C$55,2,0),"")</f>
        <v/>
      </c>
      <c r="O120" s="280"/>
      <c r="P120" s="280"/>
      <c r="Q120" s="280"/>
      <c r="R120" s="280"/>
      <c r="S120" s="232" t="str">
        <f t="shared" si="9"/>
        <v/>
      </c>
      <c r="T120" s="232" t="str">
        <f t="shared" si="12"/>
        <v/>
      </c>
      <c r="U120" s="232" t="str">
        <f t="shared" si="13"/>
        <v/>
      </c>
      <c r="V120" s="531"/>
      <c r="W120" s="38"/>
      <c r="X120" s="228"/>
      <c r="Y120" s="229"/>
      <c r="Z120" s="229"/>
    </row>
    <row r="121" spans="1:26" ht="29.4" customHeight="1" thickBot="1" x14ac:dyDescent="0.35">
      <c r="A121" s="537"/>
      <c r="B121" s="540"/>
      <c r="C121" s="522"/>
      <c r="D121" s="525"/>
      <c r="E121" s="281">
        <v>6</v>
      </c>
      <c r="F121" s="261"/>
      <c r="G121" s="195"/>
      <c r="H121" s="195"/>
      <c r="I121" s="221" t="str">
        <f t="shared" si="7"/>
        <v xml:space="preserve">  </v>
      </c>
      <c r="J121" s="283"/>
      <c r="K121" s="232" t="str">
        <f>+IFERROR(VLOOKUP($J121,'10 FORMULAS'!$B$53:$C$53,2,0),"")</f>
        <v/>
      </c>
      <c r="L121" s="232" t="str">
        <f t="shared" si="8"/>
        <v/>
      </c>
      <c r="M121" s="279"/>
      <c r="N121" s="232" t="str">
        <f>+IFERROR(VLOOKUP($M121,'10 FORMULAS'!$B$54:$C$55,2,0),"")</f>
        <v/>
      </c>
      <c r="O121" s="280"/>
      <c r="P121" s="280"/>
      <c r="Q121" s="280"/>
      <c r="R121" s="280"/>
      <c r="S121" s="232" t="str">
        <f t="shared" si="9"/>
        <v/>
      </c>
      <c r="T121" s="232" t="str">
        <f t="shared" si="12"/>
        <v/>
      </c>
      <c r="U121" s="232" t="str">
        <f t="shared" si="13"/>
        <v/>
      </c>
      <c r="V121" s="532"/>
      <c r="W121" s="38"/>
    </row>
    <row r="122" spans="1:26" ht="29.4" customHeight="1" x14ac:dyDescent="0.3">
      <c r="A122" s="535" t="str">
        <f>'2 CONTEXTO E IDENTIFICACIÓN'!A28</f>
        <v>R20</v>
      </c>
      <c r="B122" s="538" t="str">
        <f>+'2 CONTEXTO E IDENTIFICACIÓN'!J28</f>
        <v xml:space="preserve"> por a causa de </v>
      </c>
      <c r="C122" s="520" t="str">
        <f>+'3 PROBABIL E IMPACTO INHERENTE'!E28</f>
        <v/>
      </c>
      <c r="D122" s="523" t="str">
        <f>+'3 PROBABIL E IMPACTO INHERENTE'!M28</f>
        <v/>
      </c>
      <c r="E122" s="282">
        <v>1</v>
      </c>
      <c r="F122" s="259"/>
      <c r="G122" s="52"/>
      <c r="H122" s="52"/>
      <c r="I122" s="221" t="str">
        <f t="shared" si="7"/>
        <v xml:space="preserve">  </v>
      </c>
      <c r="J122" s="283"/>
      <c r="K122" s="232" t="str">
        <f>+IFERROR(VLOOKUP($J122,'10 FORMULAS'!$B$53:$C$53,2,0),"")</f>
        <v/>
      </c>
      <c r="L122" s="232" t="str">
        <f t="shared" si="8"/>
        <v/>
      </c>
      <c r="M122" s="279"/>
      <c r="N122" s="232" t="str">
        <f>+IFERROR(VLOOKUP($M122,'10 FORMULAS'!$B$54:$C$55,2,0),"")</f>
        <v/>
      </c>
      <c r="O122" s="280"/>
      <c r="P122" s="280"/>
      <c r="Q122" s="280"/>
      <c r="R122" s="280"/>
      <c r="S122" s="232" t="str">
        <f t="shared" si="9"/>
        <v/>
      </c>
      <c r="T122" s="232" t="str">
        <f t="shared" si="12"/>
        <v/>
      </c>
      <c r="U122" s="232" t="str">
        <f t="shared" si="13"/>
        <v/>
      </c>
      <c r="V122" s="530"/>
      <c r="W122" s="38"/>
      <c r="X122" s="228"/>
      <c r="Y122" s="229"/>
      <c r="Z122" s="229"/>
    </row>
    <row r="123" spans="1:26" ht="29.4" customHeight="1" x14ac:dyDescent="0.3">
      <c r="A123" s="541"/>
      <c r="B123" s="542"/>
      <c r="C123" s="529"/>
      <c r="D123" s="527"/>
      <c r="E123" s="278">
        <v>2</v>
      </c>
      <c r="F123" s="257"/>
      <c r="G123" s="254"/>
      <c r="H123" s="254"/>
      <c r="I123" s="221" t="str">
        <f t="shared" si="7"/>
        <v xml:space="preserve">  </v>
      </c>
      <c r="J123" s="283"/>
      <c r="K123" s="232" t="str">
        <f>+IFERROR(VLOOKUP($J123,'10 FORMULAS'!$B$53:$C$53,2,0),"")</f>
        <v/>
      </c>
      <c r="L123" s="232" t="str">
        <f t="shared" si="8"/>
        <v/>
      </c>
      <c r="M123" s="279"/>
      <c r="N123" s="232" t="str">
        <f>+IFERROR(VLOOKUP($M123,'10 FORMULAS'!$B$54:$C$55,2,0),"")</f>
        <v/>
      </c>
      <c r="O123" s="280"/>
      <c r="P123" s="280"/>
      <c r="Q123" s="280"/>
      <c r="R123" s="280"/>
      <c r="S123" s="232" t="str">
        <f t="shared" si="9"/>
        <v/>
      </c>
      <c r="T123" s="232" t="str">
        <f t="shared" si="12"/>
        <v/>
      </c>
      <c r="U123" s="232" t="str">
        <f t="shared" si="13"/>
        <v/>
      </c>
      <c r="V123" s="566"/>
      <c r="W123" s="38"/>
      <c r="X123" s="228"/>
      <c r="Y123" s="229"/>
      <c r="Z123" s="229"/>
    </row>
    <row r="124" spans="1:26" ht="29.4" customHeight="1" x14ac:dyDescent="0.3">
      <c r="A124" s="541"/>
      <c r="B124" s="542"/>
      <c r="C124" s="529"/>
      <c r="D124" s="527"/>
      <c r="E124" s="278">
        <v>3</v>
      </c>
      <c r="F124" s="257"/>
      <c r="G124" s="254"/>
      <c r="H124" s="254"/>
      <c r="I124" s="221" t="str">
        <f t="shared" si="7"/>
        <v xml:space="preserve">  </v>
      </c>
      <c r="J124" s="283"/>
      <c r="K124" s="232" t="str">
        <f>+IFERROR(VLOOKUP($J124,'10 FORMULAS'!$B$53:$C$53,2,0),"")</f>
        <v/>
      </c>
      <c r="L124" s="232" t="str">
        <f t="shared" si="8"/>
        <v/>
      </c>
      <c r="M124" s="279"/>
      <c r="N124" s="232" t="str">
        <f>+IFERROR(VLOOKUP($M124,'10 FORMULAS'!$B$54:$C$55,2,0),"")</f>
        <v/>
      </c>
      <c r="O124" s="280"/>
      <c r="P124" s="280"/>
      <c r="Q124" s="280"/>
      <c r="R124" s="280"/>
      <c r="S124" s="232" t="str">
        <f t="shared" si="9"/>
        <v/>
      </c>
      <c r="T124" s="232" t="str">
        <f t="shared" si="12"/>
        <v/>
      </c>
      <c r="U124" s="232" t="str">
        <f t="shared" si="13"/>
        <v/>
      </c>
      <c r="V124" s="566"/>
      <c r="W124" s="38"/>
      <c r="X124" s="228"/>
      <c r="Y124" s="229"/>
      <c r="Z124" s="229"/>
    </row>
    <row r="125" spans="1:26" ht="29.4" customHeight="1" x14ac:dyDescent="0.3">
      <c r="A125" s="536"/>
      <c r="B125" s="539"/>
      <c r="C125" s="521"/>
      <c r="D125" s="524"/>
      <c r="E125" s="278">
        <v>4</v>
      </c>
      <c r="F125" s="258"/>
      <c r="G125" s="194"/>
      <c r="H125" s="194"/>
      <c r="I125" s="221" t="str">
        <f t="shared" si="7"/>
        <v xml:space="preserve">  </v>
      </c>
      <c r="J125" s="283"/>
      <c r="K125" s="232" t="str">
        <f>+IFERROR(VLOOKUP($J125,'10 FORMULAS'!$B$53:$C$53,2,0),"")</f>
        <v/>
      </c>
      <c r="L125" s="232" t="str">
        <f t="shared" si="8"/>
        <v/>
      </c>
      <c r="M125" s="279"/>
      <c r="N125" s="232" t="str">
        <f>+IFERROR(VLOOKUP($M125,'10 FORMULAS'!$B$54:$C$55,2,0),"")</f>
        <v/>
      </c>
      <c r="O125" s="280"/>
      <c r="P125" s="280"/>
      <c r="Q125" s="280"/>
      <c r="R125" s="280"/>
      <c r="S125" s="232" t="str">
        <f t="shared" si="9"/>
        <v/>
      </c>
      <c r="T125" s="232" t="str">
        <f t="shared" si="12"/>
        <v/>
      </c>
      <c r="U125" s="232" t="str">
        <f t="shared" si="13"/>
        <v/>
      </c>
      <c r="V125" s="531"/>
      <c r="W125" s="38"/>
      <c r="X125" s="228"/>
      <c r="Y125" s="229"/>
      <c r="Z125" s="229"/>
    </row>
    <row r="126" spans="1:26" ht="29.4" customHeight="1" x14ac:dyDescent="0.3">
      <c r="A126" s="536"/>
      <c r="B126" s="539"/>
      <c r="C126" s="521"/>
      <c r="D126" s="524"/>
      <c r="E126" s="278">
        <v>5</v>
      </c>
      <c r="F126" s="258"/>
      <c r="G126" s="194"/>
      <c r="H126" s="194"/>
      <c r="I126" s="221" t="str">
        <f t="shared" si="7"/>
        <v xml:space="preserve">  </v>
      </c>
      <c r="J126" s="283"/>
      <c r="K126" s="232" t="str">
        <f>+IFERROR(VLOOKUP($J126,'10 FORMULAS'!$B$53:$C$53,2,0),"")</f>
        <v/>
      </c>
      <c r="L126" s="232" t="str">
        <f t="shared" si="8"/>
        <v/>
      </c>
      <c r="M126" s="279"/>
      <c r="N126" s="232" t="str">
        <f>+IFERROR(VLOOKUP($M126,'10 FORMULAS'!$B$54:$C$55,2,0),"")</f>
        <v/>
      </c>
      <c r="O126" s="280"/>
      <c r="P126" s="280"/>
      <c r="Q126" s="280"/>
      <c r="R126" s="280"/>
      <c r="S126" s="232" t="str">
        <f t="shared" si="9"/>
        <v/>
      </c>
      <c r="T126" s="232" t="str">
        <f t="shared" si="12"/>
        <v/>
      </c>
      <c r="U126" s="232" t="str">
        <f t="shared" si="13"/>
        <v/>
      </c>
      <c r="V126" s="531"/>
      <c r="W126" s="38"/>
      <c r="X126" s="228"/>
      <c r="Y126" s="229"/>
      <c r="Z126" s="229"/>
    </row>
    <row r="127" spans="1:26" ht="29.4" customHeight="1" thickBot="1" x14ac:dyDescent="0.35">
      <c r="A127" s="537"/>
      <c r="B127" s="540"/>
      <c r="C127" s="522"/>
      <c r="D127" s="525"/>
      <c r="E127" s="281">
        <v>6</v>
      </c>
      <c r="F127" s="261"/>
      <c r="G127" s="195"/>
      <c r="H127" s="195"/>
      <c r="I127" s="221" t="str">
        <f t="shared" si="7"/>
        <v xml:space="preserve">  </v>
      </c>
      <c r="J127" s="283"/>
      <c r="K127" s="232" t="str">
        <f>+IFERROR(VLOOKUP($J127,'10 FORMULAS'!$B$53:$C$53,2,0),"")</f>
        <v/>
      </c>
      <c r="L127" s="232" t="str">
        <f t="shared" si="8"/>
        <v/>
      </c>
      <c r="M127" s="279"/>
      <c r="N127" s="232" t="str">
        <f>+IFERROR(VLOOKUP($M127,'10 FORMULAS'!$B$54:$C$55,2,0),"")</f>
        <v/>
      </c>
      <c r="O127" s="280"/>
      <c r="P127" s="280"/>
      <c r="Q127" s="280"/>
      <c r="R127" s="280"/>
      <c r="S127" s="232" t="str">
        <f t="shared" si="9"/>
        <v/>
      </c>
      <c r="T127" s="232" t="str">
        <f t="shared" si="12"/>
        <v/>
      </c>
      <c r="U127" s="232" t="str">
        <f t="shared" si="13"/>
        <v/>
      </c>
      <c r="V127" s="532"/>
      <c r="W127" s="38"/>
    </row>
  </sheetData>
  <sheetProtection formatCells="0" formatColumns="0" formatRows="0" sort="0" autoFilter="0" pivotTables="0"/>
  <autoFilter ref="A7:W127" xr:uid="{00000000-0009-0000-0000-000005000000}"/>
  <dataConsolidate/>
  <mergeCells count="118">
    <mergeCell ref="T4:U6"/>
    <mergeCell ref="X4:Z4"/>
    <mergeCell ref="A6:A7"/>
    <mergeCell ref="B6:B7"/>
    <mergeCell ref="C6:C7"/>
    <mergeCell ref="D6:D7"/>
    <mergeCell ref="E6:E7"/>
    <mergeCell ref="A1:A2"/>
    <mergeCell ref="B1:B2"/>
    <mergeCell ref="C1:D1"/>
    <mergeCell ref="B3:D3"/>
    <mergeCell ref="B4:D4"/>
    <mergeCell ref="J6:N6"/>
    <mergeCell ref="O6:R6"/>
    <mergeCell ref="S4:S6"/>
    <mergeCell ref="V4:V6"/>
    <mergeCell ref="F6:I6"/>
    <mergeCell ref="J4:R5"/>
    <mergeCell ref="A14:A19"/>
    <mergeCell ref="B14:B19"/>
    <mergeCell ref="C14:C19"/>
    <mergeCell ref="D14:D19"/>
    <mergeCell ref="V14:V19"/>
    <mergeCell ref="A8:A13"/>
    <mergeCell ref="B8:B13"/>
    <mergeCell ref="C8:C13"/>
    <mergeCell ref="D8:D13"/>
    <mergeCell ref="V8:V13"/>
    <mergeCell ref="A26:A31"/>
    <mergeCell ref="B26:B31"/>
    <mergeCell ref="C26:C31"/>
    <mergeCell ref="D26:D31"/>
    <mergeCell ref="V26:V31"/>
    <mergeCell ref="A20:A25"/>
    <mergeCell ref="B20:B25"/>
    <mergeCell ref="C20:C25"/>
    <mergeCell ref="D20:D25"/>
    <mergeCell ref="V20:V25"/>
    <mergeCell ref="A38:A43"/>
    <mergeCell ref="B38:B43"/>
    <mergeCell ref="C38:C43"/>
    <mergeCell ref="D38:D43"/>
    <mergeCell ref="V38:V43"/>
    <mergeCell ref="A32:A37"/>
    <mergeCell ref="B32:B37"/>
    <mergeCell ref="C32:C37"/>
    <mergeCell ref="D32:D37"/>
    <mergeCell ref="V32:V37"/>
    <mergeCell ref="A50:A55"/>
    <mergeCell ref="B50:B55"/>
    <mergeCell ref="C50:C55"/>
    <mergeCell ref="D50:D55"/>
    <mergeCell ref="V50:V55"/>
    <mergeCell ref="A44:A49"/>
    <mergeCell ref="B44:B49"/>
    <mergeCell ref="C44:C49"/>
    <mergeCell ref="D44:D49"/>
    <mergeCell ref="V44:V49"/>
    <mergeCell ref="A62:A67"/>
    <mergeCell ref="B62:B67"/>
    <mergeCell ref="C62:C67"/>
    <mergeCell ref="D62:D67"/>
    <mergeCell ref="V62:V67"/>
    <mergeCell ref="A56:A61"/>
    <mergeCell ref="B56:B61"/>
    <mergeCell ref="C56:C61"/>
    <mergeCell ref="D56:D61"/>
    <mergeCell ref="V56:V61"/>
    <mergeCell ref="A74:A79"/>
    <mergeCell ref="B74:B79"/>
    <mergeCell ref="C74:C79"/>
    <mergeCell ref="D74:D79"/>
    <mergeCell ref="V74:V79"/>
    <mergeCell ref="A68:A73"/>
    <mergeCell ref="B68:B73"/>
    <mergeCell ref="C68:C73"/>
    <mergeCell ref="D68:D73"/>
    <mergeCell ref="V68:V73"/>
    <mergeCell ref="A86:A91"/>
    <mergeCell ref="B86:B91"/>
    <mergeCell ref="C86:C91"/>
    <mergeCell ref="D86:D91"/>
    <mergeCell ref="V86:V91"/>
    <mergeCell ref="A80:A85"/>
    <mergeCell ref="B80:B85"/>
    <mergeCell ref="C80:C85"/>
    <mergeCell ref="D80:D85"/>
    <mergeCell ref="V80:V85"/>
    <mergeCell ref="A98:A103"/>
    <mergeCell ref="B98:B103"/>
    <mergeCell ref="C98:C103"/>
    <mergeCell ref="D98:D103"/>
    <mergeCell ref="V98:V103"/>
    <mergeCell ref="A92:A97"/>
    <mergeCell ref="B92:B97"/>
    <mergeCell ref="C92:C97"/>
    <mergeCell ref="D92:D97"/>
    <mergeCell ref="V92:V97"/>
    <mergeCell ref="A122:A127"/>
    <mergeCell ref="B122:B127"/>
    <mergeCell ref="C122:C127"/>
    <mergeCell ref="D122:D127"/>
    <mergeCell ref="V122:V127"/>
    <mergeCell ref="A116:A121"/>
    <mergeCell ref="B116:B121"/>
    <mergeCell ref="C116:C121"/>
    <mergeCell ref="D116:D121"/>
    <mergeCell ref="V116:V121"/>
    <mergeCell ref="A110:A115"/>
    <mergeCell ref="B110:B115"/>
    <mergeCell ref="C110:C115"/>
    <mergeCell ref="D110:D115"/>
    <mergeCell ref="V110:V115"/>
    <mergeCell ref="A104:A109"/>
    <mergeCell ref="B104:B109"/>
    <mergeCell ref="C104:C109"/>
    <mergeCell ref="D104:D109"/>
    <mergeCell ref="V104:V109"/>
  </mergeCells>
  <conditionalFormatting sqref="C8:D8 V8 C14:D14 V14 C20:D20 V20 C26:D26 V26 C32:D34 V32:V34 C38:D40 V38:V40 C44:D44 V44 C50:D50 V50 C56:D56 V56 C62:D62 V62 C68:D70 V68:V70 C74:D74 V74 C80:D80 V80 C86:D86 V86 C92:D92 V92 C98:D98 V98 C104:D106 V104:V106 C110:D112 V110:V112 C116:D118 V116:V118 C122:D124 V122:V124">
    <cfRule type="cellIs" dxfId="36" priority="1" operator="between">
      <formula>$Y$6</formula>
      <formula>$Z$6</formula>
    </cfRule>
    <cfRule type="cellIs" dxfId="35" priority="2" operator="between">
      <formula>$Y$7</formula>
      <formula>$Z$7</formula>
    </cfRule>
    <cfRule type="cellIs" dxfId="34" priority="3" operator="between">
      <formula>$Y$8</formula>
      <formula>$Z$8</formula>
    </cfRule>
    <cfRule type="cellIs" dxfId="33" priority="4" operator="between">
      <formula>$Y$9</formula>
      <formula>$Z$9</formula>
    </cfRule>
    <cfRule type="cellIs" dxfId="32" priority="5" operator="between">
      <formula>$Y$10</formula>
      <formula>$Z$10</formula>
    </cfRule>
  </conditionalFormatting>
  <dataValidations count="1">
    <dataValidation type="list" allowBlank="1" showInputMessage="1" showErrorMessage="1" sqref="P8" xr:uid="{C36073E8-96DC-4837-8B70-AADB2B17CBC2}">
      <formula1>$B$64:$B$69</formula1>
    </dataValidation>
  </dataValidations>
  <printOptions horizontalCentered="1" verticalCentered="1"/>
  <pageMargins left="0.23622047244094491" right="0.23622047244094491" top="0.74803149606299213" bottom="0.74803149606299213" header="0.31496062992125984" footer="0.31496062992125984"/>
  <pageSetup scale="31" orientation="landscape" r:id="rId1"/>
  <headerFooter alignWithMargins="0"/>
  <rowBreaks count="2" manualBreakCount="2">
    <brk id="37" max="16383" man="1"/>
    <brk id="75" max="26" man="1"/>
  </rowBreaks>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9904831B-17B7-48C9-93E6-C6D16147C873}">
          <x14:formula1>
            <xm:f>'10 FORMULAS'!$B$53</xm:f>
          </x14:formula1>
          <xm:sqref>J8:J127</xm:sqref>
        </x14:dataValidation>
        <x14:dataValidation type="list" allowBlank="1" showInputMessage="1" showErrorMessage="1" xr:uid="{B3E2C955-AB33-490B-A821-F981A53BD2C1}">
          <x14:formula1>
            <xm:f>'10 FORMULAS'!$B$64:$B$70</xm:f>
          </x14:formula1>
          <xm:sqref>P9:P127</xm:sqref>
        </x14:dataValidation>
        <x14:dataValidation type="list" allowBlank="1" showInputMessage="1" showErrorMessage="1" xr:uid="{92023117-5302-4A8B-B53E-0DF64AE0A2C4}">
          <x14:formula1>
            <xm:f>'10 FORMULAS'!$B$74:$B$76</xm:f>
          </x14:formula1>
          <xm:sqref>R8:R127</xm:sqref>
        </x14:dataValidation>
        <x14:dataValidation type="list" allowBlank="1" showInputMessage="1" showErrorMessage="1" xr:uid="{AA2C302C-5874-4102-9831-62733390F7BD}">
          <x14:formula1>
            <xm:f>'10 FORMULAS'!$B$71:$B$73</xm:f>
          </x14:formula1>
          <xm:sqref>Q8:Q127</xm:sqref>
        </x14:dataValidation>
        <x14:dataValidation type="list" allowBlank="1" showInputMessage="1" showErrorMessage="1" xr:uid="{63B0FB8D-A703-4197-9CF2-37864F7BBAAB}">
          <x14:formula1>
            <xm:f>'10 FORMULAS'!$B$60:$B$63</xm:f>
          </x14:formula1>
          <xm:sqref>O8:O127</xm:sqref>
        </x14:dataValidation>
        <x14:dataValidation type="list" allowBlank="1" showInputMessage="1" showErrorMessage="1" xr:uid="{3893B567-0EC6-491C-8672-93FB5835AFC3}">
          <x14:formula1>
            <xm:f>'10 FORMULAS'!$B$54:$B$55</xm:f>
          </x14:formula1>
          <xm:sqref>M8:M127</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sheetPr>
  <dimension ref="A1:XFC35"/>
  <sheetViews>
    <sheetView showGridLines="0" zoomScale="85" zoomScaleNormal="85" workbookViewId="0">
      <pane xSplit="1" ySplit="8" topLeftCell="B13" activePane="bottomRight" state="frozen"/>
      <selection pane="topRight" activeCell="B1" sqref="B1"/>
      <selection pane="bottomLeft" activeCell="A7" sqref="A7"/>
      <selection pane="bottomRight" activeCell="Z9" sqref="Z9"/>
    </sheetView>
  </sheetViews>
  <sheetFormatPr baseColWidth="10" defaultColWidth="14.44140625" defaultRowHeight="13.2" zeroHeight="1" x14ac:dyDescent="0.3"/>
  <cols>
    <col min="1" max="1" width="11.44140625" style="68" customWidth="1"/>
    <col min="2" max="2" width="48.44140625" style="73" customWidth="1"/>
    <col min="3" max="3" width="13.44140625" style="73" customWidth="1"/>
    <col min="4" max="4" width="13" style="73" customWidth="1"/>
    <col min="5" max="5" width="13.44140625" style="73" customWidth="1"/>
    <col min="6" max="6" width="11.33203125" style="73" customWidth="1"/>
    <col min="7" max="7" width="12.6640625" style="73" customWidth="1"/>
    <col min="8" max="8" width="10.109375" style="73" hidden="1" customWidth="1"/>
    <col min="9" max="9" width="7.44140625" style="73" hidden="1" customWidth="1"/>
    <col min="10" max="10" width="14" style="73" hidden="1" customWidth="1"/>
    <col min="11" max="15" width="12.44140625" style="73" hidden="1" customWidth="1"/>
    <col min="16" max="16" width="3.88671875" style="73" hidden="1" customWidth="1"/>
    <col min="17" max="17" width="4.88671875" style="68" hidden="1" customWidth="1"/>
    <col min="18" max="18" width="5.88671875" style="68" hidden="1" customWidth="1"/>
    <col min="19" max="24" width="14" style="68" hidden="1" customWidth="1"/>
    <col min="25" max="25" width="12.33203125" style="73" customWidth="1"/>
    <col min="26" max="26" width="21.33203125" style="68" customWidth="1"/>
    <col min="27" max="27" width="17.6640625" style="68" customWidth="1"/>
    <col min="28" max="28" width="11.44140625" style="68" customWidth="1"/>
    <col min="29" max="29" width="15.88671875" style="68" customWidth="1"/>
    <col min="30" max="30" width="27.44140625" style="68" customWidth="1"/>
    <col min="31" max="31" width="26.88671875" style="68" customWidth="1"/>
    <col min="32" max="36" width="22.88671875" style="73" customWidth="1"/>
    <col min="37" max="37" width="23.44140625" style="68" customWidth="1"/>
    <col min="38" max="265" width="11.44140625" style="68" customWidth="1"/>
    <col min="266" max="266" width="12.44140625" style="68" customWidth="1"/>
    <col min="267" max="267" width="47" style="68" customWidth="1"/>
    <col min="268" max="268" width="35" style="68" customWidth="1"/>
    <col min="269" max="16383" width="14.44140625" style="68"/>
    <col min="16384" max="16384" width="14.44140625" style="68" hidden="1" customWidth="1"/>
  </cols>
  <sheetData>
    <row r="1" spans="1:38" s="56" customFormat="1" ht="36" customHeight="1" x14ac:dyDescent="0.25">
      <c r="A1" s="506"/>
      <c r="B1" s="512" t="str">
        <f>+'2 CONTEXTO E IDENTIFICACIÓN'!A1</f>
        <v>MAPA DE RIESGOS INTEGRAL</v>
      </c>
      <c r="C1" s="499"/>
      <c r="D1" s="500"/>
      <c r="E1" s="57"/>
      <c r="F1" s="159"/>
      <c r="G1" s="375" t="str">
        <f>+'2 CONTEXTO E IDENTIFICACIÓN'!$I$4</f>
        <v>Elaboración o Actualización:</v>
      </c>
      <c r="H1" s="216">
        <f>'2 CONTEXTO E IDENTIFICACIÓN'!J4</f>
        <v>46035</v>
      </c>
      <c r="I1" s="13"/>
      <c r="J1" s="13"/>
      <c r="Y1" s="60"/>
      <c r="AF1" s="57"/>
      <c r="AG1" s="57"/>
      <c r="AH1" s="57"/>
      <c r="AI1" s="57"/>
      <c r="AJ1" s="57"/>
    </row>
    <row r="2" spans="1:38" s="56" customFormat="1" ht="24.75" customHeight="1" x14ac:dyDescent="0.25">
      <c r="A2" s="506"/>
      <c r="B2" s="512"/>
      <c r="C2" s="39" t="str">
        <f>+'2 CONTEXTO E IDENTIFICACIÓN'!A2</f>
        <v>VERSIÓN DEL MAPA DE RIESGOS:</v>
      </c>
      <c r="D2" s="112">
        <f>'2 CONTEXTO E IDENTIFICACIÓN'!B2</f>
        <v>1</v>
      </c>
      <c r="E2" s="57"/>
      <c r="F2" s="57"/>
      <c r="G2" s="112" t="str">
        <f>+'2 CONTEXTO E IDENTIFICACIÓN'!$E$5</f>
        <v>Vigencia: 2026</v>
      </c>
      <c r="H2" s="203">
        <f>'2 CONTEXTO E IDENTIFICACIÓN'!G5</f>
        <v>46023</v>
      </c>
      <c r="I2" s="204" t="s">
        <v>50</v>
      </c>
      <c r="J2" s="201">
        <f>'2 CONTEXTO E IDENTIFICACIÓN'!J5</f>
        <v>46386</v>
      </c>
      <c r="K2" s="59"/>
      <c r="L2" s="59"/>
      <c r="M2" s="59"/>
      <c r="N2" s="59"/>
      <c r="O2" s="59"/>
      <c r="P2" s="58"/>
      <c r="Y2" s="60"/>
      <c r="AF2" s="57"/>
      <c r="AG2" s="57"/>
      <c r="AH2" s="57"/>
      <c r="AI2" s="57"/>
      <c r="AJ2" s="57"/>
    </row>
    <row r="3" spans="1:38" s="56" customFormat="1" x14ac:dyDescent="0.25">
      <c r="A3" s="60"/>
      <c r="B3" s="58"/>
      <c r="C3" s="206"/>
      <c r="D3" s="206"/>
      <c r="E3" s="57"/>
      <c r="F3" s="206"/>
      <c r="G3" s="206"/>
      <c r="H3" s="219"/>
      <c r="I3" s="220"/>
      <c r="J3" s="199"/>
      <c r="K3" s="59"/>
      <c r="L3" s="59"/>
      <c r="M3" s="59"/>
      <c r="N3" s="59"/>
      <c r="O3" s="59"/>
      <c r="P3" s="58"/>
      <c r="Y3" s="60"/>
      <c r="AF3" s="57"/>
      <c r="AG3" s="57"/>
      <c r="AH3" s="57"/>
      <c r="AI3" s="57"/>
      <c r="AJ3" s="57"/>
    </row>
    <row r="4" spans="1:38" s="56" customFormat="1" ht="13.8" x14ac:dyDescent="0.25">
      <c r="A4" s="12" t="s">
        <v>46</v>
      </c>
      <c r="B4" s="491" t="str">
        <f>'2 CONTEXTO E IDENTIFICACIÓN'!B4</f>
        <v>UAERMV</v>
      </c>
      <c r="C4" s="491"/>
      <c r="D4" s="491"/>
      <c r="E4" s="376"/>
      <c r="F4" s="58"/>
      <c r="G4" s="57"/>
      <c r="Y4" s="60"/>
      <c r="AF4" s="57"/>
      <c r="AG4" s="57"/>
      <c r="AH4" s="57"/>
      <c r="AI4" s="57"/>
      <c r="AJ4" s="57"/>
    </row>
    <row r="5" spans="1:38" s="56" customFormat="1" ht="20.25" customHeight="1" thickBot="1" x14ac:dyDescent="0.55000000000000004">
      <c r="A5" s="12" t="s">
        <v>47</v>
      </c>
      <c r="B5" s="491" t="str">
        <f>'2 CONTEXTO E IDENTIFICACIÓN'!F4</f>
        <v>8. Logística Y Manejo De Maquinaria Y Equipo</v>
      </c>
      <c r="C5" s="492"/>
      <c r="D5" s="492"/>
      <c r="E5" s="376"/>
      <c r="F5" s="58"/>
      <c r="G5" s="57"/>
      <c r="K5" s="583"/>
      <c r="L5" s="583"/>
      <c r="M5" s="583"/>
      <c r="N5" s="583"/>
      <c r="O5" s="583"/>
      <c r="P5" s="583"/>
      <c r="Q5" s="583"/>
      <c r="R5" s="583"/>
      <c r="S5" s="583"/>
      <c r="T5" s="583"/>
      <c r="U5" s="583"/>
      <c r="V5" s="583"/>
      <c r="Y5" s="60"/>
      <c r="AF5" s="57"/>
      <c r="AG5" s="57"/>
      <c r="AH5" s="57"/>
      <c r="AI5" s="57"/>
      <c r="AJ5" s="57"/>
    </row>
    <row r="6" spans="1:38" s="56" customFormat="1" ht="13.8" hidden="1" thickBot="1" x14ac:dyDescent="0.3">
      <c r="D6" s="58"/>
      <c r="E6" s="206"/>
      <c r="F6" s="58"/>
      <c r="G6" s="57"/>
      <c r="I6" s="513" t="s">
        <v>279</v>
      </c>
      <c r="J6" s="514"/>
      <c r="K6" s="514"/>
      <c r="L6" s="514"/>
      <c r="M6" s="514"/>
      <c r="N6" s="514"/>
      <c r="O6" s="515"/>
      <c r="R6" s="61"/>
      <c r="S6" s="62"/>
      <c r="T6" s="584" t="s">
        <v>125</v>
      </c>
      <c r="U6" s="585"/>
      <c r="V6" s="585"/>
      <c r="W6" s="585"/>
      <c r="X6" s="586"/>
      <c r="Y6" s="60"/>
      <c r="AF6" s="57"/>
      <c r="AG6" s="57"/>
      <c r="AH6" s="57"/>
      <c r="AI6" s="57"/>
      <c r="AJ6" s="57"/>
    </row>
    <row r="7" spans="1:38" ht="24.75" customHeight="1" x14ac:dyDescent="0.3">
      <c r="A7" s="114"/>
      <c r="B7" s="114"/>
      <c r="C7" s="65"/>
      <c r="D7" s="114"/>
      <c r="E7" s="507" t="s">
        <v>280</v>
      </c>
      <c r="F7" s="507"/>
      <c r="G7" s="507"/>
      <c r="H7" s="65"/>
      <c r="I7" s="66"/>
      <c r="J7" s="67"/>
      <c r="K7" s="504" t="s">
        <v>125</v>
      </c>
      <c r="L7" s="504"/>
      <c r="M7" s="504"/>
      <c r="N7" s="504"/>
      <c r="O7" s="505"/>
      <c r="P7" s="65"/>
      <c r="R7" s="69"/>
      <c r="T7" s="70">
        <v>0.2</v>
      </c>
      <c r="U7" s="70">
        <v>0.4</v>
      </c>
      <c r="V7" s="70">
        <v>0.6</v>
      </c>
      <c r="W7" s="70">
        <v>0.8</v>
      </c>
      <c r="X7" s="71">
        <v>1</v>
      </c>
      <c r="Y7" s="576" t="s">
        <v>390</v>
      </c>
      <c r="Z7" s="577"/>
      <c r="AA7" s="577"/>
      <c r="AB7" s="577"/>
      <c r="AC7" s="578"/>
      <c r="AD7" s="579" t="s">
        <v>391</v>
      </c>
      <c r="AE7" s="577"/>
      <c r="AF7" s="578"/>
    </row>
    <row r="8" spans="1:38" ht="39.9" customHeight="1" x14ac:dyDescent="0.25">
      <c r="A8" s="76" t="s">
        <v>219</v>
      </c>
      <c r="B8" s="76" t="s">
        <v>256</v>
      </c>
      <c r="C8" s="76" t="s">
        <v>307</v>
      </c>
      <c r="D8" s="76" t="s">
        <v>281</v>
      </c>
      <c r="E8" s="76" t="s">
        <v>106</v>
      </c>
      <c r="F8" s="76" t="s">
        <v>125</v>
      </c>
      <c r="G8" s="76" t="s">
        <v>282</v>
      </c>
      <c r="H8" s="65"/>
      <c r="I8" s="69"/>
      <c r="J8" s="78"/>
      <c r="K8" s="79" t="s">
        <v>235</v>
      </c>
      <c r="L8" s="79" t="s">
        <v>238</v>
      </c>
      <c r="M8" s="79" t="s">
        <v>242</v>
      </c>
      <c r="N8" s="79" t="s">
        <v>246</v>
      </c>
      <c r="O8" s="80" t="s">
        <v>250</v>
      </c>
      <c r="P8" s="65"/>
      <c r="R8" s="69"/>
      <c r="S8" s="81"/>
      <c r="T8" s="82" t="s">
        <v>235</v>
      </c>
      <c r="U8" s="82" t="s">
        <v>238</v>
      </c>
      <c r="V8" s="82" t="s">
        <v>242</v>
      </c>
      <c r="W8" s="82" t="s">
        <v>246</v>
      </c>
      <c r="X8" s="359" t="s">
        <v>250</v>
      </c>
      <c r="Y8" s="76" t="s">
        <v>44</v>
      </c>
      <c r="Z8" s="76" t="s">
        <v>381</v>
      </c>
      <c r="AA8" s="76" t="s">
        <v>382</v>
      </c>
      <c r="AB8" s="76" t="s">
        <v>383</v>
      </c>
      <c r="AC8" s="76" t="s">
        <v>384</v>
      </c>
      <c r="AD8" s="76" t="s">
        <v>385</v>
      </c>
      <c r="AE8" s="76" t="s">
        <v>386</v>
      </c>
      <c r="AF8" s="76" t="s">
        <v>382</v>
      </c>
      <c r="AG8" s="84"/>
      <c r="AH8" s="84"/>
      <c r="AI8" s="84"/>
      <c r="AJ8" s="84"/>
      <c r="AK8" s="84"/>
      <c r="AL8" s="84"/>
    </row>
    <row r="9" spans="1:38" ht="85.5" customHeight="1" x14ac:dyDescent="0.25">
      <c r="A9" s="85" t="str">
        <f>'2 CONTEXTO E IDENTIFICACIÓN'!A9</f>
        <v>R1</v>
      </c>
      <c r="B9" s="86" t="str">
        <f>+'2 CONTEXTO E IDENTIFICACIÓN'!J9</f>
        <v>Posibilidad de afectación económica y reputacional por incumplimiento en las metas asociadas a los proyectos de inversión de la entidad a causa de la falta o inoportunidad de seguimientos a la gestión Institucional</v>
      </c>
      <c r="C9" s="115">
        <f>+'5 VALORACIÓN CONTROL PROBAB.'!V8</f>
        <v>0.22</v>
      </c>
      <c r="D9" s="87">
        <f>+'5 VALORACIÓN CONTROL IMPACTO'!V8</f>
        <v>0.8</v>
      </c>
      <c r="E9" s="87" t="str">
        <f t="shared" ref="E9:E28" si="0">+IF(C9=0,"",IF(C9&lt;=$R$13,$S$13,IF(C9&lt;=$R$12,$S$12,IF(C9&lt;=$R$11,$S$11,IF(C9&lt;=$R$10,$S$10,IF(C9&lt;=$R$9,$S$9,""))))))</f>
        <v>Baja</v>
      </c>
      <c r="F9" s="87" t="str">
        <f t="shared" ref="F9:F28" si="1">+IF(D9=0,"",IF(D9&lt;=$T$7,$T$8,IF(D9&lt;=$U$7,$U$8,IF(D9&lt;=$V$7,$V$8,IF(D9&lt;=$W$7,$W$8,IF(D9&lt;=$X$7,$X$8,""))))))</f>
        <v>Mayor</v>
      </c>
      <c r="G9" s="371" t="str">
        <f t="shared" ref="G9:G28" si="2">+IF(E9=$S$9,IF(F9=$T$8,$T$9,IF(F9=$U$8,$U$9,IF(F9=$V$8,$V$9,IF(F9=$W$8,$W$9,IF(F9=$X$8,$X$9))))),IF(E9=$S$10,IF(F9=$T$8,$T$10,IF(F9=$U$8,$U$10,IF(F9=$V$8,$V$10,IF(F9=$W$8,$W$10,IF(F9=$X$8,$X$10))))),IF(E9=$S$11,IF(F9=$T$8,$T$11,IF(F9=$U$8,$U$11,IF(F9=$V$8,$V$11,IF(F9=$W$8,$W$11,IF(F9=$X$8,$X$11))))),IF(E9=$S$12,IF(F9=$T$8,$T$12,IF(F9=$U$8,$U$12,IF(F9=$V$8,$V$12,IF(F9=$W$8,$W$12,IF(F9=$X$8,$X$12))))),IF(E9=$S$13,IF(F9=$T$8,$T$13,IF(F9=$U$8,$U$13,IF(F9=$V$8,$V$13,IF(F9=$W$8,$W$13,IF(F9=$X$8,$X$13))))),"")))))</f>
        <v>Alto</v>
      </c>
      <c r="H9" s="88"/>
      <c r="I9" s="510" t="s">
        <v>106</v>
      </c>
      <c r="J9" s="79" t="s">
        <v>248</v>
      </c>
      <c r="K9" s="89" t="str">
        <f>+IF(AND(E9=$S$9,F9=$T$8),A9,"")&amp;" "&amp;IF(AND(E10=$S$9,F10=$T$8),A10,"")&amp;" "&amp;IF(AND(E11=$S$9,F11=$T$8),A11,"")&amp;" "&amp;IF(AND(E12=$S$9,F12=$T$8),A12,"")&amp;" "&amp;IF(AND(E13=$S$9,F13=$T$8),A13,"")&amp;" "&amp;IF(AND(E14=$S$9,F14=$T$8),A14,"")&amp;" "&amp;IF(AND(E15=$S$9,F15=$T$8),A15,"")&amp;" "&amp;IF(AND(E16=$S$9,F16=$T$8),A16,"")&amp;" "&amp;IF(AND(E17=$S$9,F17=$T$8),A17,"")&amp;" "&amp;IF(AND(E18=$S$9,F18=$T$8),A18,"")&amp;" "&amp;IF(AND(E19=$S$9,F19=$T$8),A19,"")&amp;" "&amp;IF(AND(E20=$S$9,F20=$T$8),A20,"")&amp;" "&amp;IF(AND(E21=$S$9,F21=$T$8),A21,"")&amp;" "&amp;IF(AND(E22=$S$9,F22=$T$8),A22,"")&amp;" "&amp;IF(AND(E23=$S$9,F23=$T$8),A23,"")&amp;" "&amp;IF(AND(E24=$S$9,F24=$T$8),A24,"")&amp;" "&amp;IF(AND(E25=$S$9,F25=$T$8),A25,"")&amp;" "&amp;IF(AND(E26=$S$9,F26=$T$8),A26,"")&amp;" "&amp;IF(AND(E27=$S$9,F27=$T$8),A27,"")&amp;" "&amp;IF(AND(E28=$S$9,F28=$T$8),A28,"")</f>
        <v xml:space="preserve">                   </v>
      </c>
      <c r="L9" s="89" t="str">
        <f>+IF(AND(E9=$S$9,F9=$U$8),A9,"")&amp;" "&amp;IF(AND(E10=$S$9,F10=$U$8),A10,"")&amp;" "&amp;IF(AND(E11=$S$9,F11=$U$8),A11,"")&amp;" "&amp;IF(AND(E12=$S$9,F12=$U$8),A12,"")&amp;" "&amp;IF(AND(E13=$S$9,F13=$U$8),A13,"")&amp;" "&amp;IF(AND(E14=$S$9,F14=$U$8),A14,"")&amp;" "&amp;IF(AND(E15=$S$9,F15=$U$8),A15,"")&amp;" "&amp;IF(AND(E16=$S$9,F16=$U$8),A16,"")&amp;" "&amp;IF(AND(E17=$S$9,F17=$U$8),A17,"")&amp;" "&amp;IF(AND(E18=$S$9,F18=$U$8),A18,"")&amp;" "&amp;IF(AND(E19=$S$9,F19=$U$8),A19,"")&amp;" "&amp;IF(AND(E20=$S$9,F20=$U$8),A20,"")&amp;" "&amp;IF(AND(E21=$S$9,F21=$U$8),A21,"")&amp;" "&amp;IF(AND(E22=$S$9,F22=$U$8),A22,"")&amp;" "&amp;IF(AND(E23=$S$9,F23=$U$8),A23,"")&amp;" "&amp;IF(AND(E24=$S$9,F24=$U$8),A24,"")&amp;" "&amp;IF(AND(E25=$S$9,F25=$U$8),A25,"")&amp;" "&amp;IF(AND(E26=$S$9,F26=$U$8),A26,"")&amp;" "&amp;IF(AND(E27=$S$9,F27=$U$8),A27,"")&amp;" "&amp;IF(AND(E28=$S$9,F28=$U$8),A28,"")</f>
        <v xml:space="preserve">                   </v>
      </c>
      <c r="M9" s="89" t="str">
        <f>+IF(AND(E9=$S$9,F9=$V$8),A9,"")&amp;" "&amp;IF(AND(E10=$S$9,F10=$V$8),A10,"")&amp;" "&amp;IF(AND(E11=$S$9,F11=$V$8),A11,"")&amp;" "&amp;IF(AND(E12=$S$9,F12=$V$8),A12,"")&amp;" "&amp;IF(AND(E13=$S$9,F13=$V$8),A13,"")&amp;" "&amp;IF(AND(E14=$S$9,F14=$V$8),A14,"")&amp;" "&amp;IF(AND(E15=$S$9,F15=$V$8),A15,"")&amp;" "&amp;IF(AND(E16=$S$9,F16=$V$8),A16,"")&amp;" "&amp;IF(AND(E17=$S$9,F17=$V$8),A17,"")&amp;" "&amp;IF(AND(E18=$S$9,F18=$V$8),A18,"")&amp;" "&amp;IF(AND(E19=$S$9,F19=$V$8),A19,"")&amp;" "&amp;IF(AND(E20=$S$9,F20=$V$8),A20,"")&amp;" "&amp;IF(AND(E21=$S$9,F21=$V$8),A21,"")&amp;" "&amp;IF(AND(E22=$S$9,F22=$V$8),A22,"")&amp;" "&amp;IF(AND(E23=$S$9,F23=$V$8),A23,"")&amp;" "&amp;IF(AND(E24=$S$9,F24=$V$8),A24,"")&amp;" "&amp;IF(AND(E25=$S$9,F25=$V$8),A25,"")&amp;" "&amp;IF(AND(E26=$S$9,F26=$V$8),A26,"")&amp;" "&amp;IF(AND(E27=$S$9,F27=$V$8),A27,"")&amp;" "&amp;IF(AND(E28=$S$9,F28=$V$8),A28,"")</f>
        <v xml:space="preserve">                   </v>
      </c>
      <c r="N9" s="89" t="str">
        <f>+IF(AND(E9=$S$9,F9=$W$8),A9,"")&amp;" "&amp;IF(AND(E10=$S$9,F10=$W$8),A10,"")&amp;" "&amp;IF(AND(E11=$S$9,F11=$W$8),A11,"")&amp;" "&amp;IF(AND(E12=$S$9,F12=$W$8),A12,"")&amp;" "&amp;IF(AND(E13=$S$9,F13=$W$8),A13,"")&amp;" "&amp;IF(AND(E14=$S$9,F14=$W$8),A14,"")&amp;" "&amp;IF(AND(E15=$S$9,F15=$W$8),A15,"")&amp;" "&amp;IF(AND(E16=$S$9,F16=$W$8),A16,"")&amp;" "&amp;IF(AND(E17=$S$9,F17=$W$8),A17,"")&amp;" "&amp;IF(AND(E18=$S$9,F18=$W$8),A18,"")&amp;" "&amp;IF(AND(E19=$S$9,F19=$W$8),A19,"")&amp;" "&amp;IF(AND(E20=$S$9,F20=$W$8),A20,"")&amp;" "&amp;IF(AND(E21=$S$9,F21=$W$8),A21,"")&amp;" "&amp;IF(AND(E22=$S$9,F22=$W$8),A22,"")&amp;" "&amp;IF(AND(E23=$S$9,F23=$W$8),A23,"")&amp;" "&amp;IF(AND(E24=$S$9,F24=$W$8),A24,"")&amp;" "&amp;IF(AND(E25=$S$9,F25=$W$8),A25,"")&amp;" "&amp;IF(AND(E26=$S$9,F26=$W$8),A26,"")&amp;" "&amp;IF(AND(E27=$S$9,F27=$W$8),A27,"")&amp;" "&amp;IF(AND(E28=$S$9,F28=$W$8),A28,"")</f>
        <v xml:space="preserve">                   </v>
      </c>
      <c r="O9" s="90" t="str">
        <f>+IF(AND(E9=$S$9,F9=$X$8),A9,"")&amp;" "&amp;IF(AND(E10=$S$9,F10=$X$8),A10,"")&amp;" "&amp;IF(AND(E11=$S$9,F11=$X$8),A11,"")&amp;" "&amp;IF(AND(E12=$S$9,F12=$X$8),A12,"")&amp;" "&amp;IF(AND(E13=$S$9,F13=$X$8),A13,"")&amp;" "&amp;IF(AND(E14=$S$9,F14=$X$8),A14,"")&amp;" "&amp;IF(AND(E15=$S$9,F15=$X$8),A15,"")&amp;" "&amp;IF(AND(E16=$S$9,F16=$X$8),A16,"")&amp;" "&amp;IF(AND(E17=$S$9,F17=$X$8),A17,"")&amp;" "&amp;IF(AND(E18=$S$9,F18=$X$8),A18,"")&amp;" "&amp;IF(AND(E19=$S$9,F19=$X$8),A19,"")&amp;" "&amp;IF(AND(E20=$S$9,F20=$X$8),A20,"")&amp;" "&amp;IF(AND(E21=$S$9,F21=$X$8),A21,"")&amp;" "&amp;IF(AND(E22=$S$9,F22=$X$8),A22,"")&amp;" "&amp;IF(AND(E23=$S$9,F23=$X$8),A23,"")&amp;" "&amp;IF(AND(E24=$S$9,F24=$X$8),A24,"")&amp;" "&amp;IF(AND(E25=$S$9,F25=$X$8),A25,"")&amp;" "&amp;IF(AND(E26=$S$9,F26=$X$8),A26,"")&amp;" "&amp;IF(AND(E27=$S$9,F27=$X$8),A27,"")&amp;" "&amp;IF(AND(E28=$S$9,F28=$X$8),A28,"")</f>
        <v xml:space="preserve">                   </v>
      </c>
      <c r="P9" s="88"/>
      <c r="Q9" s="580" t="s">
        <v>106</v>
      </c>
      <c r="R9" s="91">
        <v>1</v>
      </c>
      <c r="S9" s="82" t="s">
        <v>248</v>
      </c>
      <c r="T9" s="89" t="s">
        <v>257</v>
      </c>
      <c r="U9" s="89" t="s">
        <v>257</v>
      </c>
      <c r="V9" s="89" t="s">
        <v>257</v>
      </c>
      <c r="W9" s="89" t="s">
        <v>257</v>
      </c>
      <c r="X9" s="360" t="s">
        <v>258</v>
      </c>
      <c r="Y9" s="372" t="s">
        <v>107</v>
      </c>
      <c r="Z9" s="81"/>
      <c r="AA9" s="362"/>
      <c r="AB9" s="362"/>
      <c r="AC9" s="363"/>
      <c r="AD9" s="363"/>
      <c r="AE9" s="363"/>
      <c r="AF9" s="364"/>
      <c r="AG9" s="92"/>
      <c r="AH9" s="92"/>
      <c r="AI9" s="92"/>
      <c r="AJ9" s="92"/>
      <c r="AK9" s="84"/>
      <c r="AL9" s="84"/>
    </row>
    <row r="10" spans="1:38" ht="93" customHeight="1" x14ac:dyDescent="0.25">
      <c r="A10" s="85" t="str">
        <f>'2 CONTEXTO E IDENTIFICACIÓN'!A10</f>
        <v>R2</v>
      </c>
      <c r="B10" s="86" t="str">
        <f>+'2 CONTEXTO E IDENTIFICACIÓN'!J10</f>
        <v>Posibilidad de afectación económica y reputacional por Soborno entrante al aceptar o solicitar una ventaja indebida a causa de    manipular, alterar, entregar documentación y/o información, que ingresa a la entidad a partir de la recepción de las peticiones, Quejas, Reclamos, Felicitaciones o Denuncias</v>
      </c>
      <c r="C10" s="115">
        <f>'5 VALORACIÓN CONTROL PROBAB.'!V14</f>
        <v>0.36</v>
      </c>
      <c r="D10" s="87">
        <f>'5 VALORACIÓN CONTROL PROBAB.'!V14</f>
        <v>0.36</v>
      </c>
      <c r="E10" s="87" t="str">
        <f t="shared" si="0"/>
        <v>Baja</v>
      </c>
      <c r="F10" s="87" t="str">
        <f t="shared" si="1"/>
        <v>Menor</v>
      </c>
      <c r="G10" s="371" t="str">
        <f t="shared" si="2"/>
        <v>Moderado</v>
      </c>
      <c r="H10" s="88"/>
      <c r="I10" s="510"/>
      <c r="J10" s="79" t="s">
        <v>244</v>
      </c>
      <c r="K10" s="93" t="str">
        <f>+IF(AND(E9=$S$10,F9=$T$8),A9,"")&amp;" "&amp;IF(AND(E10=$S$10,F10=$T$8),A10,"")&amp;" "&amp;IF(AND(E11=$S$10,F11=$T$8),A11,"")&amp;" "&amp;IF(AND(E12=$S$10,F12=$T$8),A12,"")&amp;" "&amp;IF(AND(E13=$S$10,F13=$T$8),A13,"")&amp;" "&amp;IF(AND(E14=$S$10,F14=$T$8),A14,"")&amp;" "&amp;IF(AND(E15=$S$10,F15=$T$8),A15,"")&amp;" "&amp;IF(AND(E16=$S$10,F16=$T$8),A16,"")&amp;" "&amp;IF(AND(E17=$S$10,F17=$T$8),A17,"")&amp;" "&amp;IF(AND(E18=$S$10,F18=$T$8),A18,"")&amp;" "&amp;IF(AND(E19=$S$10,F19=$T$8),A19,"")&amp;" "&amp;IF(AND(E20=$S$10,F20=$T$8),A20,"")&amp;" "&amp;IF(AND(E21=$S$10,F21=$T$8),A21,"")&amp;" "&amp;IF(AND(E22=$S$10,F22=$T$8),A22,"")&amp;" "&amp;IF(AND(E23=$S$10,F23=$T$8),A23,"")&amp;" "&amp;IF(AND(E24=$S$10,F24=$T$8),A24,"")&amp;" "&amp;IF(AND(E25=$S$10,F25=$T$8),A25,"")&amp;" "&amp;IF(AND(E26=$S$10,F26=$T$8),A26,"")&amp;" "&amp;IF(AND(E27=$S$10,F27=$T$8),A27,"")&amp;" "&amp;IF(AND(E28=$S$10,F28=$T$8),A28,"")</f>
        <v xml:space="preserve">                   </v>
      </c>
      <c r="L10" s="93" t="str">
        <f>+IF(AND(E9=$S$10,F9=$U$8),A9,"")&amp;" "&amp;IF(AND(E10=$S$10,F10=$U$8),A10,"")&amp;" "&amp;IF(AND(E11=$S$10,F11=$U$8),A11,"")&amp;" "&amp;IF(AND(E12=$S$10,F12=$U$8),A12,"")&amp;" "&amp;IF(AND(E13=$S$10,F13=$U$8),A13,"")&amp;" "&amp;IF(AND(E14=$S$10,F14=$U$8),A14,"")&amp;" "&amp;IF(AND(E15=$S$10,F15=$U$8),A15,"")&amp;" "&amp;IF(AND(E16=$S$10,F16=$U$8),A16,"")&amp;" "&amp;IF(AND(E17=$S$10,F17=$U$8),A17,"")&amp;" "&amp;IF(AND(E18=$S$10,F18=$U$8),A18,"")&amp;" "&amp;IF(AND(E19=$S$10,F19=$U$8),A19,"")&amp;" "&amp;IF(AND(E20=$S$10,F20=$U$8),A20,"")&amp;" "&amp;IF(AND(E21=$S$10,F21=$U$8),A21,"")&amp;" "&amp;IF(AND(E22=$S$10,F22=$U$8),A22,"")&amp;" "&amp;IF(AND(E23=$S$10,F23=$U$8),A23,"")&amp;" "&amp;IF(AND(E24=$S$10,F24=$U$8),A24,"")&amp;" "&amp;IF(AND(E25=$S$10,F25=$U$8),A25,"")&amp;" "&amp;IF(AND(E26=$S$10,F26=$U$8),A26,"")&amp;" "&amp;IF(AND(E27=$S$10,F27=$U$8),A27,"")&amp;" "&amp;IF(AND(E28=$S$10,F28=$U$8),A28,"")</f>
        <v xml:space="preserve">                   </v>
      </c>
      <c r="M10" s="89" t="str">
        <f>+IF(AND(E9=$S$10,F9=$V$8),A9,"")&amp;" "&amp;IF(AND(E10=$S$10,F10=$V$8),A10,"")&amp;" "&amp;IF(AND(E11=$S$10,F11=$V$8),A11,"")&amp;" "&amp;IF(AND(E12=$S$10,F12=$V$8),A12,"")&amp;" "&amp;IF(AND(E13=$S$10,F13=$V$8),A13,"")&amp;" "&amp;IF(AND(E14=$S$10,F14=$V$8),A14,"")&amp;" "&amp;IF(AND(E15=$S$10,F15=$V$8),A15,"")&amp;" "&amp;IF(AND(E16=$S$10,F16=$V$8),A16,"")&amp;" "&amp;IF(AND(E17=$S$10,F17=$V$8),A17,"")&amp;" "&amp;IF(AND(E18=$S$10,F18=$V$8),A18,"")&amp;" "&amp;IF(AND(E19=$S$10,F19=$V$8),A19,"")&amp;" "&amp;IF(AND(E20=$S$10,F20=$V$8),A20,"")&amp;" "&amp;IF(AND(E21=$S$10,F21=$V$8),A21,"")&amp;" "&amp;IF(AND(E22=$S$10,F22=$V$8),A22,"")&amp;" "&amp;IF(AND(E23=$S$10,F23=$V$8),A23,"")&amp;" "&amp;IF(AND(E24=$S$10,F24=$V$8),A24,"")&amp;" "&amp;IF(AND(E25=$S$10,F25=$V$8),A25,"")&amp;" "&amp;IF(AND(E26=$S$10,F26=$V$8),A26,"")&amp;" "&amp;IF(AND(E27=$S$10,F27=$V$8),A27,"")&amp;" "&amp;IF(AND(E28=$S$10,F28=$V$8),A28,"")</f>
        <v xml:space="preserve">                   </v>
      </c>
      <c r="N10" s="89" t="str">
        <f>+IF(AND(E9=$S$10,F9=$W$8),A9,"")&amp;" "&amp;IF(AND(E10=$S$10,F10=$W$8),A10,"")&amp;" "&amp;IF(AND(E11=$S$10,F11=$W$8),A11,"")&amp;" "&amp;IF(AND(E12=$S$10,F12=$W$8),A12,"")&amp;" "&amp;IF(AND(E13=$S$10,F13=$W$8),A13,"")&amp;" "&amp;IF(AND(E14=$S$10,F14=$W$8),A14,"")&amp;" "&amp;IF(AND(E15=$S$10,F15=$W$8),A15,"")&amp;" "&amp;IF(AND(E16=$S$10,F16=$W$8),A16,"")&amp;" "&amp;IF(AND(E17=$S$10,F17=$W$8),A17,"")&amp;" "&amp;IF(AND(E18=$S$10,F18=$W$8),A18,"")&amp;" "&amp;IF(AND(E19=$S$10,F19=$W$8),A19,"")&amp;" "&amp;IF(AND(E20=$S$10,F20=$W$8),A20,"")&amp;" "&amp;IF(AND(E21=$S$10,F21=$W$8),A21,"")&amp;" "&amp;IF(AND(E22=$S$10,F22=$W$8),A22,"")&amp;" "&amp;IF(AND(E23=$S$10,F23=$W$8),A23,"")&amp;" "&amp;IF(AND(E24=$S$10,F24=$W$8),A24,"")&amp;" "&amp;IF(AND(E25=$S$10,F25=$W$8),A25,"")&amp;" "&amp;IF(AND(E26=$S$10,F26=$W$8),A26,"")&amp;" "&amp;IF(AND(E27=$S$10,F27=$W$8),A27,"")&amp;" "&amp;IF(AND(E28=$S$10,F28=$W$8),A28,"")</f>
        <v xml:space="preserve">                   </v>
      </c>
      <c r="O10" s="90" t="str">
        <f>+IF(AND(E9=$S$10,F9=$X$8),A9,"")&amp;" "&amp;IF(AND(E10=$S$10,F10=$X$8),A10,"")&amp;" "&amp;IF(AND(E11=$S$10,F11=$X$8),A11,"")&amp;" "&amp;IF(AND(E12=$S$10,F12=$X$8),A12,"")&amp;" "&amp;IF(AND(E13=$S$10,F13=$X$8),A13,"")&amp;" "&amp;IF(AND(E14=$S$10,F14=$X$8),A14,"")&amp;" "&amp;IF(AND(E15=$S$10,F15=$X$8),A15,"")&amp;" "&amp;IF(AND(E16=$S$10,F16=$X$8),A16,"")&amp;" "&amp;IF(AND(E17=$S$10,F17=$X$8),A17,"")&amp;" "&amp;IF(AND(E18=$S$10,F18=$X$8),A18,"")&amp;" "&amp;IF(AND(E19=$S$10,F19=$X$8),A19,"")&amp;" "&amp;IF(AND(E20=$S$10,F20=$X$8),A20,"")&amp;" "&amp;IF(AND(E21=$S$10,F21=$X$8),A21,"")&amp;" "&amp;IF(AND(E22=$S$10,F22=$X$8),A22,"")&amp;" "&amp;IF(AND(E23=$S$10,F23=$X$8),A23,"")&amp;" "&amp;IF(AND(E24=$S$10,F24=$X$8),A24,"")&amp;" "&amp;IF(AND(E25=$S$10,F25=$X$8),A25,"")&amp;" "&amp;IF(AND(E26=$S$10,F26=$X$8),A26,"")&amp;" "&amp;IF(AND(E27=$S$10,F27=$X$8),A27,"")&amp;" "&amp;IF(AND(E28=$S$10,F28=$X$8),A28,"")</f>
        <v xml:space="preserve">                   </v>
      </c>
      <c r="P10" s="88"/>
      <c r="Q10" s="581"/>
      <c r="R10" s="91">
        <v>0.8</v>
      </c>
      <c r="S10" s="82" t="s">
        <v>244</v>
      </c>
      <c r="T10" s="93" t="s">
        <v>242</v>
      </c>
      <c r="U10" s="93" t="s">
        <v>242</v>
      </c>
      <c r="V10" s="89" t="s">
        <v>257</v>
      </c>
      <c r="W10" s="89" t="s">
        <v>257</v>
      </c>
      <c r="X10" s="360" t="s">
        <v>258</v>
      </c>
      <c r="Y10" s="372" t="s">
        <v>107</v>
      </c>
      <c r="Z10" s="81"/>
      <c r="AA10" s="362"/>
      <c r="AB10" s="362"/>
      <c r="AC10" s="363"/>
      <c r="AD10" s="365"/>
      <c r="AE10" s="366"/>
      <c r="AF10" s="364"/>
      <c r="AG10" s="92"/>
      <c r="AH10" s="92"/>
      <c r="AI10" s="92"/>
      <c r="AJ10" s="92"/>
      <c r="AK10" s="84"/>
      <c r="AL10" s="84"/>
    </row>
    <row r="11" spans="1:38" ht="93" customHeight="1" x14ac:dyDescent="0.25">
      <c r="A11" s="85" t="str">
        <f>'2 CONTEXTO E IDENTIFICACIÓN'!A11</f>
        <v>R3</v>
      </c>
      <c r="B11" s="86" t="str">
        <f>+'2 CONTEXTO E IDENTIFICACIÓN'!J11</f>
        <v>Posibilidad  de efecto dañoso sobre bienes de uso fiscal porpor perdida, hurto o daño de elementos devolutivos y de consumo necesarios para la gestión ambiental, social y de sst  a causa de debido a la falta de cuidado, rigurosidad en la vigilancia y debilidades en los controles internos</v>
      </c>
      <c r="C11" s="115">
        <f>'5 VALORACIÓN CONTROL PROBAB.'!V20</f>
        <v>0.26</v>
      </c>
      <c r="D11" s="87">
        <f>'5 VALORACIÓN CONTROL PROBAB.'!V20</f>
        <v>0.26</v>
      </c>
      <c r="E11" s="87" t="str">
        <f t="shared" si="0"/>
        <v>Baja</v>
      </c>
      <c r="F11" s="87" t="str">
        <f t="shared" si="1"/>
        <v>Menor</v>
      </c>
      <c r="G11" s="371" t="str">
        <f t="shared" si="2"/>
        <v>Moderado</v>
      </c>
      <c r="H11" s="88"/>
      <c r="I11" s="510"/>
      <c r="J11" s="79" t="s">
        <v>240</v>
      </c>
      <c r="K11" s="93" t="str">
        <f>+IF(AND(E9=$S$11,F9=$T$8),A9,"")&amp;" "&amp;IF(AND(E10=$S$11,F10=$T$8),A10,"")&amp;" "&amp;IF(AND(E11=$S$11,F11=$T$8),A11,"")&amp;" "&amp;IF(AND(E12=$S$11,F12=$T$8),A12,"")&amp;" "&amp;IF(AND(E13=$S$11,F13=$T$8),A13,"")&amp;" "&amp;IF(AND(E14=$S$11,F14=$T$8),A14,"")&amp;" "&amp;IF(AND(E15=$S$11,F15=$T$8),A15,"")&amp;" "&amp;IF(AND(E16=$S$11,F16=$T$8),A16,"")&amp;" "&amp;IF(AND(E17=$S$11,F17=$T$8),A17,"")&amp;" "&amp;IF(AND(E18=$S$11,F18=$T$8),A18,"")&amp;" "&amp;IF(AND(E19=$S$11,F19=$T$8),A19,"")&amp;" "&amp;IF(AND(E20=$S$11,F20=$T$8),A20,"")&amp;" "&amp;IF(AND(E21=$S$11,F21=$T$8),A21,"")&amp;" "&amp;IF(AND(E22=$S$11,F22=$T$8),A22,"")&amp;" "&amp;IF(AND(E23=$S$11,F23=$T$8),A23,"")&amp;" "&amp;IF(AND(E24=$S$11,F24=$T$8),A24,"")&amp;" "&amp;IF(AND(E25=$S$11,F25=$T$8),A25,"")&amp;" "&amp;IF(AND(E26=$S$11,F26=$T$8),A26,"")&amp;" "&amp;IF(AND(E27=$S$11,F27=$T$8),A27,"")&amp;" "&amp;IF(AND(E28=$S$11,F28=$T$8),A28,"")</f>
        <v xml:space="preserve">                   </v>
      </c>
      <c r="L11" s="93" t="str">
        <f>+IF(AND(E9=$S$11,F9=$U$8),A9,"")&amp;" "&amp;IF(AND(E10=$S$11,F10=$U$8),A10,"")&amp;" "&amp;IF(AND(E11=$S$11,F11=$U$8),A11,"")&amp;" "&amp;IF(AND(E12=$S$11,F12=$U$8),A12,"")&amp;" "&amp;IF(AND(E13=$S$11,F13=$U$8),A13,"")&amp;" "&amp;IF(AND(E14=$S$11,F14=$U$8),A14,"")&amp;" "&amp;IF(AND(E15=$S$11,F15=$U$8),A15,"")&amp;" "&amp;IF(AND(E16=$S$11,F16=$U$8),A16,"")&amp;" "&amp;IF(AND(E17=$S$11,F17=$U$8),A17,"")&amp;" "&amp;IF(AND(E18=$S$11,F18=$U$8),A18,"")&amp;" "&amp;IF(AND(E19=$S$11,F19=$U$8),A19,"")&amp;" "&amp;IF(AND(E20=$S$11,F20=$U$8),A20,"")&amp;" "&amp;IF(AND(E21=$S$11,F21=$U$8),A21,"")&amp;" "&amp;IF(AND(E22=$S$11,F22=$U$8),A22,"")&amp;" "&amp;IF(AND(E23=$S$11,F23=$U$8),A23,"")&amp;" "&amp;IF(AND(E24=$S$11,F24=$U$8),A24,"")&amp;" "&amp;IF(AND(E25=$S$11,F25=$U$8),A25,"")&amp;" "&amp;IF(AND(E26=$S$11,F26=$U$8),A26,"")&amp;" "&amp;IF(AND(E27=$S$11,F27=$U$8),A27,"")&amp;" "&amp;IF(AND(E28=$S$11,F28=$U$8),A28,"")</f>
        <v xml:space="preserve">                   </v>
      </c>
      <c r="M11" s="93" t="str">
        <f>+IF(AND(E9=$S$11,F9=$V$8),A9,"")&amp;" "&amp;IF(AND(E10=$S$11,F10=$V$8),A10,"")&amp;" "&amp;IF(AND(E11=$S$11,F11=$V$8),A11,"")&amp;" "&amp;IF(AND(E12=$S$11,F12=$V$8),A12,"")&amp;" "&amp;IF(AND(E13=$S$11,F13=$V$8),A13,"")&amp;" "&amp;IF(AND(E14=$S$11,F14=$V$8),A14,"")&amp;" "&amp;IF(AND(E15=$S$11,F15=$V$8),A15,"")&amp;" "&amp;IF(AND(E16=$S$11,F16=$V$8),A16,"")&amp;" "&amp;IF(AND(E17=$S$11,F17=$V$8),A17,"")&amp;" "&amp;IF(AND(E18=$S$11,F18=$V$8),A18,"")&amp;" "&amp;IF(AND(E19=$S$11,F19=$V$8),A19,"")&amp;" "&amp;IF(AND(E20=$S$11,F20=$V$8),A20,"")&amp;" "&amp;IF(AND(E21=$S$11,F21=$V$8),A21,"")&amp;" "&amp;IF(AND(E22=$S$11,F22=$V$8),A22,"")&amp;" "&amp;IF(AND(E23=$S$11,F23=$V$8),A23,"")&amp;" "&amp;IF(AND(E24=$S$11,F24=$V$8),A24,"")&amp;" "&amp;IF(AND(E25=$S$11,F25=$V$8),A25,"")&amp;" "&amp;IF(AND(E26=$S$11,F26=$V$8),A26,"")&amp;" "&amp;IF(AND(E27=$S$11,F27=$V$8),A27,"")&amp;" "&amp;IF(AND(E28=$S$11,F28=$V$8),A28,"")</f>
        <v xml:space="preserve">                   </v>
      </c>
      <c r="N11" s="89" t="str">
        <f>+IF(AND(E9=$S$11,F9=$W$8),A9,"")&amp;" "&amp;IF(AND(E10=$S$11,F10=$W$8),A10,"")&amp;" "&amp;IF(AND(E11=$S$11,F11=$W$8),A11,"")&amp;" "&amp;IF(AND(E12=$S$11,F12=$W$8),A12,"")&amp;" "&amp;IF(AND(E13=$S$11,F13=$W$8),A13,"")&amp;" "&amp;IF(AND(E14=$S$11,F14=$W$8),A14,"")&amp;" "&amp;IF(AND(E15=$S$11,F15=$W$8),A15,"")&amp;" "&amp;IF(AND(E16=$S$11,F16=$W$8),A16,"")&amp;" "&amp;IF(AND(E17=$S$11,F17=$W$8),A17,"")&amp;" "&amp;IF(AND(E18=$S$11,F18=$W$8),A18,"")&amp;" "&amp;IF(AND(E19=$S$11,F19=$W$8),A19,"")&amp;" "&amp;IF(AND(E20=$S$11,F20=$W$8),A20,"")&amp;" "&amp;IF(AND(E21=$S$11,F21=$W$8),A21,"")&amp;" "&amp;IF(AND(E22=$S$11,F22=$W$8),A22,"")&amp;" "&amp;IF(AND(E23=$S$11,F23=$W$8),A23,"")&amp;" "&amp;IF(AND(E24=$S$11,F24=$W$8),A24,"")&amp;" "&amp;IF(AND(E25=$S$11,F25=$W$8),A25,"")&amp;" "&amp;IF(AND(E26=$S$11,F26=$W$8),A26,"")&amp;" "&amp;IF(AND(E27=$S$11,F27=$W$8),A27,"")&amp;" "&amp;IF(AND(E28=$S$11,F28=$W$8),A28,"")</f>
        <v xml:space="preserve">                   </v>
      </c>
      <c r="O11" s="90" t="str">
        <f>+IF(AND(E9=$S$11,F9=$X$8),A9,"")&amp;" "&amp;IF(AND(E10=$S$11,F10=$X$8),A10,"")&amp;" "&amp;IF(AND(E11=$S$11,F11=$X$8),A11,"")&amp;" "&amp;IF(AND(E12=$S$11,F12=$X$8),A12,"")&amp;" "&amp;IF(AND(E13=$S$11,F13=$X$8),A13,"")&amp;" "&amp;IF(AND(E14=$S$11,F14=$X$8),A14,"")&amp;" "&amp;IF(AND(E15=$S$11,F15=$X$8),A15,"")&amp;" "&amp;IF(AND(E16=$S$11,F16=$X$8),A16,"")&amp;" "&amp;IF(AND(E17=$S$11,F17=$X$8),A17,"")&amp;" "&amp;IF(AND(E18=$S$11,F18=$X$8),A18,"")&amp;" "&amp;IF(AND(E19=$S$11,F19=$X$8),A19,"")&amp;" "&amp;IF(AND(E20=$S$11,F20=$X$8),A20,"")&amp;" "&amp;IF(AND(E21=$S$11,F21=$X$8),A21,"")&amp;" "&amp;IF(AND(E22=$S$11,F22=$X$8),A22,"")&amp;" "&amp;IF(AND(E23=$S$11,F23=$X$8),A23,"")&amp;" "&amp;IF(AND(E24=$S$11,F24=$X$8),A24,"")&amp;" "&amp;IF(AND(E25=$S$11,F25=$X$8),A25,"")&amp;" "&amp;IF(AND(E26=$S$11,F26=$X$8),A26,"")&amp;" "&amp;IF(AND(E27=$S$11,F27=$X$8),A27,"")&amp;" "&amp;IF(AND(E28=$S$11,F28=$X$8),A28,"")</f>
        <v xml:space="preserve">                   </v>
      </c>
      <c r="P11" s="88"/>
      <c r="Q11" s="581"/>
      <c r="R11" s="91">
        <v>0.6</v>
      </c>
      <c r="S11" s="82" t="s">
        <v>240</v>
      </c>
      <c r="T11" s="93" t="s">
        <v>242</v>
      </c>
      <c r="U11" s="93" t="s">
        <v>242</v>
      </c>
      <c r="V11" s="93" t="s">
        <v>242</v>
      </c>
      <c r="W11" s="89" t="s">
        <v>257</v>
      </c>
      <c r="X11" s="360" t="s">
        <v>258</v>
      </c>
      <c r="Y11" s="372" t="s">
        <v>107</v>
      </c>
      <c r="Z11" s="81"/>
      <c r="AA11" s="362"/>
      <c r="AB11" s="362"/>
      <c r="AC11" s="363"/>
      <c r="AD11" s="365"/>
      <c r="AE11" s="366"/>
      <c r="AF11" s="364"/>
      <c r="AG11" s="92"/>
      <c r="AH11" s="92"/>
      <c r="AI11" s="92"/>
      <c r="AJ11" s="96"/>
      <c r="AK11" s="84"/>
      <c r="AL11" s="84"/>
    </row>
    <row r="12" spans="1:38" ht="93" customHeight="1" x14ac:dyDescent="0.25">
      <c r="A12" s="85" t="str">
        <f>'2 CONTEXTO E IDENTIFICACIÓN'!A12</f>
        <v>R4</v>
      </c>
      <c r="B12" s="86" t="str">
        <f>+'2 CONTEXTO E IDENTIFICACIÓN'!J12</f>
        <v>Posibilidad de afectación económica porpor usar la entidad para dar apariencia de legalidad a los activos provenientes de actividades delictivas, para canalizar recursos hacia la realización de actividades terroristas o la proliferación de armas de destrucción masiva, a causa de a causa de fallas u omisiones en las operaciones de contratación directa</v>
      </c>
      <c r="C12" s="115">
        <f>'5 VALORACIÓN CONTROL PROBAB.'!V26</f>
        <v>0.36</v>
      </c>
      <c r="D12" s="87">
        <f>'5 VALORACIÓN CONTROL PROBAB.'!V26</f>
        <v>0.36</v>
      </c>
      <c r="E12" s="87" t="str">
        <f t="shared" si="0"/>
        <v>Baja</v>
      </c>
      <c r="F12" s="87" t="str">
        <f t="shared" si="1"/>
        <v>Menor</v>
      </c>
      <c r="G12" s="371" t="str">
        <f t="shared" si="2"/>
        <v>Moderado</v>
      </c>
      <c r="H12" s="88"/>
      <c r="I12" s="510"/>
      <c r="J12" s="79" t="s">
        <v>236</v>
      </c>
      <c r="K12" s="97" t="str">
        <f>+IF(AND(E9=$S$12,F9=$T$8),A9,"")&amp;" "&amp;IF(AND(E10=$S$12,F10=$T$8),A10,"")&amp;" "&amp;IF(AND(E11=$S$12,F11=$T$8),A11,"")&amp;" "&amp;IF(AND(E12=$S$12,F12=$T$8),A12,"")&amp;" "&amp;IF(AND(E13=$S$12,F13=$T$8),A13,"")&amp;" "&amp;IF(AND(E14=$S$12,F14=$T$8),A14,"")&amp;" "&amp;IF(AND(E15=$S$12,F15=$T$8),A15,"")&amp;" "&amp;IF(AND(E16=$S$12,F16=$T$8),A16,"")&amp;" "&amp;IF(AND(E17=$S$12,F17=$T$8),A17,"")&amp;" "&amp;IF(AND(E18=$S$12,F18=$T$8),A18,"")&amp;" "&amp;IF(AND(E19=$S$12,F19=$T$8),A19,"")&amp;" "&amp;IF(AND(E20=$S$12,F20=$T$8),A20,"")&amp;" "&amp;IF(AND(E21=$S$12,F21=$T$8),A21,"")&amp;" "&amp;IF(AND(E22=$S$12,F22=$T$8),A22,"")&amp;" "&amp;IF(AND(E23=$S$12,F23=$T$8),A23,"")&amp;" "&amp;IF(AND(E24=$S$12,F24=$T$8),A24,"")&amp;" "&amp;IF(AND(E25=$S$12,F25=$T$8),A25,"")&amp;" "&amp;IF(AND(E26=$S$12,F26=$T$8),A26,"")&amp;" "&amp;IF(AND(E27=$S$12,F27=$T$8),A27,"")&amp;" "&amp;IF(AND(E28=$S$12,F28=$T$8),A28,"")</f>
        <v xml:space="preserve">                   </v>
      </c>
      <c r="L12" s="93" t="str">
        <f>+IF(AND(E9=$S$12,F9=$U$8),A9,"")&amp;" "&amp;IF(AND(E10=$S$12,F10=$U$8),A10,"")&amp;" "&amp;IF(AND(E11=$S$12,F11=$U$8),A11,"")&amp;" "&amp;IF(AND(E12=$S$12,F12=$U$8),A12,"")&amp;" "&amp;IF(AND(E13=$S$12,F13=$U$8),A13,"")&amp;" "&amp;IF(AND(E14=$S$12,F14=$U$8),A14,"")&amp;" "&amp;IF(AND(E15=$S$12,F15=$U$8),A15,"")&amp;" "&amp;IF(AND(E16=$S$12,F16=$U$8),A16,"")&amp;" "&amp;IF(AND(E17=$S$12,F17=$U$8),A17,"")&amp;" "&amp;IF(AND(E18=$S$12,F18=$U$8),A18,"")&amp;" "&amp;IF(AND(E19=$S$12,F19=$U$8),A19,"")&amp;" "&amp;IF(AND(E20=$S$12,F20=$U$8),A20,"")&amp;" "&amp;IF(AND(E21=$S$12,F21=$U$8),A21,"")&amp;" "&amp;IF(AND(E22=$S$12,F22=$U$8),A22,"")&amp;" "&amp;IF(AND(E23=$S$12,F23=$U$8),A23,"")&amp;" "&amp;IF(AND(E24=$S$12,F24=$U$8),A24,"")&amp;" "&amp;IF(AND(E25=$S$12,F25=$U$8),A25,"")&amp;" "&amp;IF(AND(E26=$S$12,F26=$U$8),A26,"")&amp;" "&amp;IF(AND(E27=$S$12,F27=$U$8),A27,"")&amp;" "&amp;IF(AND(E28=$S$12,F28=$U$8),A28,"")</f>
        <v xml:space="preserve"> R2 R3 R4                </v>
      </c>
      <c r="M12" s="93" t="str">
        <f>+IF(AND(E9=$S$12,F9=$V$8),A9,"")&amp;" "&amp;IF(AND(E10=$S$12,F10=$V$8),A10,"")&amp;" "&amp;IF(AND(E11=$S$12,F11=$V$8),A11,"")&amp;" "&amp;IF(AND(E12=$S$12,F12=$V$8),A12,"")&amp;" "&amp;IF(AND(E13=$S$12,F13=$V$8),A13,"")&amp;" "&amp;IF(AND(E14=$S$12,F14=$V$8),A14,"")&amp;" "&amp;IF(AND(E15=$S$12,F15=$V$8),A15,"")&amp;" "&amp;IF(AND(E16=$S$12,F16=$V$8),A16,"")&amp;" "&amp;IF(AND(E17=$S$12,F17=$V$8),A17,"")&amp;" "&amp;IF(AND(E18=$S$12,F18=$V$8),A18,"")&amp;" "&amp;IF(AND(E19=$S$12,F19=$V$8),A19,"")&amp;" "&amp;IF(AND(E20=$S$12,F20=$V$8),A20,"")&amp;" "&amp;IF(AND(E21=$S$12,F21=$V$8),A21,"")&amp;" "&amp;IF(AND(E22=$S$12,F22=$V$8),A22,"")&amp;" "&amp;IF(AND(E23=$S$12,F23=$V$8),A23,"")&amp;" "&amp;IF(AND(E24=$S$12,F24=$V$8),A24,"")&amp;" "&amp;IF(AND(E25=$S$12,F25=$V$8),A25,"")&amp;" "&amp;IF(AND(E26=$S$12,F26=$V$8),A26,"")&amp;" "&amp;IF(AND(E27=$S$12,F27=$V$8),A27,"")&amp;" "&amp;IF(AND(E28=$S$12,F28=$V$8),A28,"")</f>
        <v xml:space="preserve">                   </v>
      </c>
      <c r="N12" s="89" t="str">
        <f>+IF(AND(E9=$S$12,F9=$W$8),A9,"")&amp;" "&amp;IF(AND(E10=$S$12,F10=$W$8),A10,"")&amp;" "&amp;IF(AND(E11=$S$12,F11=$W$8),A11,"")&amp;" "&amp;IF(AND(E12=$S$12,F12=$W$8),A12,"")&amp;" "&amp;IF(AND(E13=$S$12,F13=$W$8),A13,"")&amp;" "&amp;IF(AND(E14=$S$12,F14=$W$8),A14,"")&amp;" "&amp;IF(AND(E15=$S$12,F15=$W$8),A15,"")&amp;" "&amp;IF(AND(E16=$S$12,F16=$W$8),A16,"")&amp;" "&amp;IF(AND(E17=$S$12,F17=$W$8),A17,"")&amp;" "&amp;IF(AND(E18=$S$12,F18=$W$8),A18,"")&amp;" "&amp;IF(AND(E19=$S$12,F19=$W$8),A19,"")&amp;" "&amp;IF(AND(E20=$S$12,F20=$W$8),A20,"")&amp;" "&amp;IF(AND(E21=$S$12,F21=$W$8),A21,"")&amp;" "&amp;IF(AND(E22=$S$12,F22=$W$8),A22,"")&amp;" "&amp;IF(AND(E23=$S$12,F23=$W$8),A23,"")&amp;" "&amp;IF(AND(E24=$S$12,F24=$W$8),A24,"")&amp;" "&amp;IF(AND(E25=$S$12,F25=$W$8),A25,"")&amp;" "&amp;IF(AND(E26=$S$12,F26=$W$8),A26,"")&amp;" "&amp;IF(AND(E27=$S$12,F27=$W$8),A27,"")&amp;" "&amp;IF(AND(E28=$S$12,F28=$W$8),A28,"")</f>
        <v xml:space="preserve">R1                   </v>
      </c>
      <c r="O12" s="90" t="str">
        <f>+IF(AND(E9=$S$12,F9=$X$8),A9,"")&amp;" "&amp;IF(AND(E10=$S$12,F10=$X$8),A10,"")&amp;" "&amp;IF(AND(E11=$S$12,F11=$X$8),A11,"")&amp;" "&amp;IF(AND(E12=$S$12,F12=$X$8),A12,"")&amp;" "&amp;IF(AND(E13=$S$12,F13=$X$8),A13,"")&amp;" "&amp;IF(AND(E14=$S$12,F14=$X$8),A14,"")&amp;" "&amp;IF(AND(E15=$S$12,F15=$X$8),A15,"")&amp;" "&amp;IF(AND(E16=$S$12,F16=$X$8),A16,"")&amp;" "&amp;IF(AND(E17=$S$12,F17=$X$8),A17,"")&amp;" "&amp;IF(AND(E18=$S$12,F18=$X$8),A18,"")&amp;" "&amp;IF(AND(E19=$S$12,F19=$X$8),A19,"")&amp;" "&amp;IF(AND(E20=$S$12,F20=$X$8),A20,"")&amp;" "&amp;IF(AND(E21=$S$12,F21=$X$8),A21,"")&amp;" "&amp;IF(AND(E22=$S$12,F22=$X$8),A22,"")&amp;" "&amp;IF(AND(E23=$S$12,F23=$X$8),A23,"")&amp;" "&amp;IF(AND(E24=$S$12,F24=$X$8),A24,"")&amp;" "&amp;IF(AND(E25=$S$12,F25=$X$8),A25,"")&amp;" "&amp;IF(AND(E26=$S$12,F26=$X$8),A26,"")&amp;" "&amp;IF(AND(E27=$S$12,F27=$X$8),A27,"")&amp;" "&amp;IF(AND(E28=$S$12,F28=$X$8),A28,"")</f>
        <v xml:space="preserve">                   </v>
      </c>
      <c r="P12" s="88"/>
      <c r="Q12" s="581"/>
      <c r="R12" s="91">
        <v>0.4</v>
      </c>
      <c r="S12" s="82" t="s">
        <v>236</v>
      </c>
      <c r="T12" s="97" t="s">
        <v>259</v>
      </c>
      <c r="U12" s="93" t="s">
        <v>242</v>
      </c>
      <c r="V12" s="93" t="s">
        <v>242</v>
      </c>
      <c r="W12" s="89" t="s">
        <v>257</v>
      </c>
      <c r="X12" s="360" t="s">
        <v>258</v>
      </c>
      <c r="Y12" s="372"/>
      <c r="Z12" s="81"/>
      <c r="AA12" s="362"/>
      <c r="AB12" s="362"/>
      <c r="AC12" s="363"/>
      <c r="AD12" s="365"/>
      <c r="AE12" s="366"/>
      <c r="AF12" s="364"/>
      <c r="AG12" s="92"/>
      <c r="AH12" s="92"/>
      <c r="AI12" s="96"/>
      <c r="AJ12" s="92"/>
      <c r="AK12" s="84"/>
      <c r="AL12" s="84"/>
    </row>
    <row r="13" spans="1:38" ht="93" customHeight="1" thickBot="1" x14ac:dyDescent="0.3">
      <c r="A13" s="85" t="str">
        <f>'2 CONTEXTO E IDENTIFICACIÓN'!A13</f>
        <v>R5</v>
      </c>
      <c r="B13" s="86" t="str">
        <f>+'2 CONTEXTO E IDENTIFICACIÓN'!J13</f>
        <v xml:space="preserve"> por a causa de </v>
      </c>
      <c r="C13" s="115">
        <f>'5 VALORACIÓN CONTROL PROBAB.'!V32</f>
        <v>0</v>
      </c>
      <c r="D13" s="87">
        <f>'5 VALORACIÓN CONTROL PROBAB.'!V32</f>
        <v>0</v>
      </c>
      <c r="E13" s="87" t="str">
        <f t="shared" si="0"/>
        <v/>
      </c>
      <c r="F13" s="87" t="str">
        <f t="shared" si="1"/>
        <v/>
      </c>
      <c r="G13" s="371" t="str">
        <f t="shared" si="2"/>
        <v/>
      </c>
      <c r="H13" s="88"/>
      <c r="I13" s="511"/>
      <c r="J13" s="98" t="s">
        <v>233</v>
      </c>
      <c r="K13" s="99" t="str">
        <f>+IF(AND(E9=$S$13,F9=$T$8),A9,"")&amp;" "&amp;IF(AND(E10=$S$13,F10=$T$8),A10,"")&amp;" "&amp;IF(AND(E11=$S$13,F11=$T$8),A11,"")&amp;" "&amp;IF(AND(E12=$S$13,F12=$T$8),A12,"")&amp;" "&amp;IF(AND(E13=$S$13,F13=$T$8),A13,"")&amp;" "&amp;IF(AND(E14=$S$13,F14=$T$8),A14,"")&amp;" "&amp;IF(AND(E15=$S$13,F15=$T$8),A15,"")&amp;" "&amp;IF(AND(E16=$S$13,F16=$T$8),A16,"")&amp;" "&amp;IF(AND(E17=$S$13,F17=$T$8),A17,"")&amp;" "&amp;IF(AND(E18=$S$13,F18=$T$8),A18,"")&amp;" "&amp;IF(AND(E19=$S$13,F19=$T$8),A19,"")&amp;" "&amp;IF(AND(E20=$S$13,F20=$T$8),A20,"")&amp;" "&amp;IF(AND(E21=$S$13,F21=$T$8),A21,"")&amp;" "&amp;IF(AND(E22=$S$13,F22=$T$8),A22,"")&amp;" "&amp;IF(AND(E23=$S$13,F23=$T$8),A23,"")&amp;" "&amp;IF(AND(E24=$S$13,F24=$T$8),A24,"")&amp;" "&amp;IF(AND(E25=$S$13,F25=$T$8),A25,"")&amp;" "&amp;IF(AND(E26=$S$13,F26=$T$8),A26,"")&amp;" "&amp;IF(AND(E27=$S$13,F27=$T$8),A27,"")&amp;" "&amp;IF(AND(E28=$S$13,F28=$T$8),A28,"")</f>
        <v xml:space="preserve">                   </v>
      </c>
      <c r="L13" s="99" t="str">
        <f>+IF(AND(E9=$S$13,F9=$U$8),A9,"")&amp;" "&amp;IF(AND(E10=$S$13,F10=$U$8),A10,"")&amp;" "&amp;IF(AND(E11=$S$13,F11=$U$8),A11,"")&amp;" "&amp;IF(AND(E12=$S$13,F12=$U$8),A12,"")&amp;" "&amp;IF(AND(E13=$S$13,F13=$U$8),A13,"")&amp;" "&amp;IF(AND(E14=$S$13,F14=$U$8),A14,"")&amp;" "&amp;IF(AND(E15=$S$13,F15=$U$8),A15,"")&amp;" "&amp;IF(AND(E16=$S$13,F16=$U$8),A16,"")&amp;" "&amp;IF(AND(E17=$S$13,F17=$U$8),A17,"")&amp;" "&amp;IF(AND(E18=$S$13,F18=$U$8),A18,"")&amp;" "&amp;IF(AND(E19=$S$13,F19=$U$8),A19,"")&amp;" "&amp;IF(AND(E20=$S$13,F20=$U$8),A20,"")&amp;" "&amp;IF(AND(E21=$S$13,F21=$U$8),A21,"")&amp;" "&amp;IF(AND(E22=$S$13,F22=$U$8),A22,"")&amp;" "&amp;IF(AND(E23=$S$13,F23=$U$8),A23,"")&amp;" "&amp;IF(AND(E24=$S$13,F24=$U$8),A24,"")&amp;" "&amp;IF(AND(E25=$S$13,F25=$U$8),A25,"")&amp;" "&amp;IF(AND(E26=$S$13,F26=$U$8),A26,"")&amp;" "&amp;IF(AND(E27=$S$13,F27=$U$8),A27,"")&amp;" "&amp;IF(AND(E28=$S$13,F28=$U$8),A28,"")</f>
        <v xml:space="preserve">                   </v>
      </c>
      <c r="M13" s="100" t="str">
        <f>+IF(AND(E9=$S$13,F9=$V$8),A9,"")&amp;" "&amp;IF(AND(E10=$S$13,F10=$V$8),A10,"")&amp;" "&amp;IF(AND(E11=$S$13,F11=$V$8),A11,"")&amp;" "&amp;IF(AND(E12=$S$13,F12=$V$8),A12,"")&amp;" "&amp;IF(AND(E13=$S$13,F13=$V$8),A13,"")&amp;" "&amp;IF(AND(E14=$S$13,F14=$V$8),A14,"")&amp;" "&amp;IF(AND(E15=$S$13,F15=$V$8),A15,"")&amp;" "&amp;IF(AND(E16=$S$13,F16=$V$8),A16,"")&amp;" "&amp;IF(AND(E17=$S$13,F17=$V$8),A17,"")&amp;" "&amp;IF(AND(E18=$S$13,F18=$V$8),A18,"")&amp;" "&amp;IF(AND(E19=$S$13,F19=$V$8),A19,"")&amp;" "&amp;IF(AND(E20=$S$13,F20=$V$8),A20,"")&amp;" "&amp;IF(AND(E21=$S$13,F21=$V$8),A21,"")&amp;" "&amp;IF(AND(E22=$S$13,F22=$V$8),A22,"")&amp;" "&amp;IF(AND(E23=$S$13,F23=$V$8),A23,"")&amp;" "&amp;IF(AND(E24=$S$13,F24=$V$8),A24,"")&amp;" "&amp;IF(AND(E25=$S$13,F25=$V$8),A25,"")&amp;" "&amp;IF(AND(E26=$S$13,F26=$V$8),A26,"")&amp;" "&amp;IF(AND(E27=$S$13,F27=$V$8),A27,"")&amp;" "&amp;IF(AND(E28=$S$13,F28=$V$8),A28,"")</f>
        <v xml:space="preserve">                   </v>
      </c>
      <c r="N13" s="101" t="str">
        <f>+IF(AND(E9=$S$13,F9=$W$8),A9,"")&amp;" "&amp;IF(AND(E10=$S$13,F10=$W$8),A10,"")&amp;" "&amp;IF(AND(E11=$S$13,F11=$W$8),A11,"")&amp;" "&amp;IF(AND(E12=$S$13,F12=$W$8),A12,"")&amp;" "&amp;IF(AND(E13=$S$13,F13=$W$8),A13,"")&amp;" "&amp;IF(AND(E14=$S$13,F14=$W$8),A14,"")&amp;" "&amp;IF(AND(E15=$S$13,F15=$W$8),A15,"")&amp;" "&amp;IF(AND(E16=$S$13,F16=$W$8),A16,"")&amp;" "&amp;IF(AND(E17=$S$13,F17=$W$8),A17,"")&amp;" "&amp;IF(AND(E18=$S$13,F18=$W$8),A18,"")&amp;" "&amp;IF(AND(E19=$S$13,F19=$W$8),A19,"")&amp;" "&amp;IF(AND(E20=$S$13,F20=$W$8),A20,"")&amp;" "&amp;IF(AND(E21=$S$13,F21=$W$8),A21,"")&amp;" "&amp;IF(AND(E22=$S$13,F22=$W$8),A22,"")&amp;" "&amp;IF(AND(E23=$S$13,F23=$W$8),A23,"")&amp;" "&amp;IF(AND(E24=$S$13,F24=$W$8),A24,"")&amp;" "&amp;IF(AND(E25=$S$13,F25=$W$8),A25,"")&amp;" "&amp;IF(AND(E26=$S$13,F26=$W$8),A26,"")&amp;" "&amp;IF(AND(E27=$S$13,F27=$W$8),A27,"")&amp;" "&amp;IF(AND(E28=$S$13,F28=$W$8),A28,"")</f>
        <v xml:space="preserve">                   </v>
      </c>
      <c r="O13" s="102" t="str">
        <f>+IF(AND(E9=$S$13,F9=$X$8),A9,"")&amp;" "&amp;IF(AND(E10=$S$13,F10=$X$8),A10,"")&amp;" "&amp;IF(AND(E11=$S$13,F11=$X$8),A11,"")&amp;" "&amp;IF(AND(E12=$S$13,F12=$X$8),A12,"")&amp;" "&amp;IF(AND(E13=$S$13,F13=$X$8),A13,"")&amp;" "&amp;IF(AND(E14=$S$13,F14=$X$8),A14,"")&amp;" "&amp;IF(AND(E15=$S$13,F15=$X$8),A15,"")&amp;" "&amp;IF(AND(E16=$S$13,F16=$X$8),A16,"")&amp;" "&amp;IF(AND(E17=$S$13,F17=$X$8),A17,"")&amp;" "&amp;IF(AND(E18=$S$13,F18=$X$8),A18,"")&amp;" "&amp;IF(AND(E19=$S$13,F19=$X$8),A19,"")&amp;" "&amp;IF(AND(E20=$S$13,F20=$X$8),A20,"")&amp;" "&amp;IF(AND(E21=$S$13,F21=$X$8),A21,"")&amp;" "&amp;IF(AND(E22=$S$13,F22=$X$8),A22,"")&amp;" "&amp;IF(AND(E23=$S$13,F23=$X$8),A23,"")&amp;" "&amp;IF(AND(E24=$S$13,F24=$X$8),A24,"")&amp;" "&amp;IF(AND(E25=$S$13,F25=$X$8),A25,"")&amp;" "&amp;IF(AND(E26=$S$13,F26=$X$8),A26,"")&amp;" "&amp;IF(AND(E27=$S$13,F27=$X$8),A27,"")&amp;" "&amp;IF(AND(E28=$S$13,F28=$X$8),A28,"")</f>
        <v xml:space="preserve">                   </v>
      </c>
      <c r="P13" s="88"/>
      <c r="Q13" s="582"/>
      <c r="R13" s="103">
        <v>0.2</v>
      </c>
      <c r="S13" s="104" t="s">
        <v>233</v>
      </c>
      <c r="T13" s="99" t="s">
        <v>259</v>
      </c>
      <c r="U13" s="99" t="s">
        <v>259</v>
      </c>
      <c r="V13" s="100" t="s">
        <v>242</v>
      </c>
      <c r="W13" s="101" t="s">
        <v>257</v>
      </c>
      <c r="X13" s="361" t="s">
        <v>258</v>
      </c>
      <c r="Y13" s="372"/>
      <c r="Z13" s="81"/>
      <c r="AA13" s="362"/>
      <c r="AB13" s="362"/>
      <c r="AC13" s="363"/>
      <c r="AD13" s="365"/>
      <c r="AE13" s="366"/>
      <c r="AF13" s="364"/>
      <c r="AG13" s="92"/>
      <c r="AH13" s="92"/>
      <c r="AI13" s="105"/>
      <c r="AJ13" s="92"/>
      <c r="AK13" s="84"/>
      <c r="AL13" s="84"/>
    </row>
    <row r="14" spans="1:38" ht="93" customHeight="1" x14ac:dyDescent="0.25">
      <c r="A14" s="85" t="str">
        <f>'2 CONTEXTO E IDENTIFICACIÓN'!A14</f>
        <v>R6</v>
      </c>
      <c r="B14" s="86" t="str">
        <f>+'2 CONTEXTO E IDENTIFICACIÓN'!J14</f>
        <v xml:space="preserve"> por a causa de </v>
      </c>
      <c r="C14" s="115">
        <f>'5 VALORACIÓN CONTROL PROBAB.'!V38</f>
        <v>0</v>
      </c>
      <c r="D14" s="87">
        <f>'5 VALORACIÓN CONTROL PROBAB.'!V38</f>
        <v>0</v>
      </c>
      <c r="E14" s="87" t="str">
        <f t="shared" si="0"/>
        <v/>
      </c>
      <c r="F14" s="87" t="str">
        <f t="shared" si="1"/>
        <v/>
      </c>
      <c r="G14" s="371" t="str">
        <f t="shared" si="2"/>
        <v/>
      </c>
      <c r="H14" s="88"/>
      <c r="I14" s="88"/>
      <c r="J14" s="88"/>
      <c r="K14" s="88"/>
      <c r="L14" s="88"/>
      <c r="M14" s="88"/>
      <c r="N14" s="88"/>
      <c r="O14" s="88"/>
      <c r="P14" s="88"/>
      <c r="Y14" s="372"/>
      <c r="Z14" s="81"/>
      <c r="AA14" s="362"/>
      <c r="AB14" s="362"/>
      <c r="AC14" s="363"/>
      <c r="AD14" s="365"/>
      <c r="AE14" s="366"/>
      <c r="AF14" s="364"/>
      <c r="AG14" s="92"/>
      <c r="AH14" s="92"/>
      <c r="AI14" s="92"/>
      <c r="AJ14" s="92"/>
      <c r="AK14" s="84"/>
      <c r="AL14" s="84"/>
    </row>
    <row r="15" spans="1:38" ht="93" customHeight="1" x14ac:dyDescent="0.25">
      <c r="A15" s="85" t="str">
        <f>'2 CONTEXTO E IDENTIFICACIÓN'!A15</f>
        <v>R7</v>
      </c>
      <c r="B15" s="86" t="str">
        <f>+'2 CONTEXTO E IDENTIFICACIÓN'!J15</f>
        <v xml:space="preserve"> por a causa de </v>
      </c>
      <c r="C15" s="115" t="str">
        <f>'5 VALORACIÓN CONTROL PROBAB.'!C44</f>
        <v/>
      </c>
      <c r="D15" s="87">
        <f>'5 VALORACIÓN CONTROL PROBAB.'!V44</f>
        <v>0</v>
      </c>
      <c r="E15" s="87" t="str">
        <f t="shared" si="0"/>
        <v/>
      </c>
      <c r="F15" s="87" t="str">
        <f t="shared" si="1"/>
        <v/>
      </c>
      <c r="G15" s="371" t="str">
        <f t="shared" si="2"/>
        <v/>
      </c>
      <c r="H15" s="88"/>
      <c r="I15" s="88"/>
      <c r="J15" s="76" t="s">
        <v>260</v>
      </c>
      <c r="K15" s="88"/>
      <c r="L15" s="88"/>
      <c r="M15" s="88"/>
      <c r="N15" s="88"/>
      <c r="O15" s="88"/>
      <c r="P15" s="88"/>
      <c r="V15" s="72"/>
      <c r="W15" s="72"/>
      <c r="X15" s="72"/>
      <c r="Y15" s="373"/>
      <c r="Z15" s="362"/>
      <c r="AA15" s="362"/>
      <c r="AB15" s="362"/>
      <c r="AC15" s="363"/>
      <c r="AD15" s="365"/>
      <c r="AE15" s="363"/>
      <c r="AF15" s="366"/>
      <c r="AG15" s="95"/>
      <c r="AH15" s="95"/>
      <c r="AI15" s="95"/>
      <c r="AJ15" s="95"/>
      <c r="AK15" s="84"/>
      <c r="AL15" s="84"/>
    </row>
    <row r="16" spans="1:38" ht="93" customHeight="1" x14ac:dyDescent="0.25">
      <c r="A16" s="85" t="str">
        <f>'2 CONTEXTO E IDENTIFICACIÓN'!A16</f>
        <v>R8</v>
      </c>
      <c r="B16" s="86" t="str">
        <f>+'2 CONTEXTO E IDENTIFICACIÓN'!J16</f>
        <v xml:space="preserve"> por a causa de </v>
      </c>
      <c r="C16" s="115">
        <f>'5 VALORACIÓN CONTROL PROBAB.'!V50</f>
        <v>0</v>
      </c>
      <c r="D16" s="87">
        <f>'5 VALORACIÓN CONTROL PROBAB.'!V50</f>
        <v>0</v>
      </c>
      <c r="E16" s="87" t="str">
        <f t="shared" si="0"/>
        <v/>
      </c>
      <c r="F16" s="87" t="str">
        <f t="shared" si="1"/>
        <v/>
      </c>
      <c r="G16" s="371" t="str">
        <f t="shared" si="2"/>
        <v/>
      </c>
      <c r="H16" s="88"/>
      <c r="I16" s="88"/>
      <c r="J16" s="106" t="s">
        <v>258</v>
      </c>
      <c r="K16" s="88"/>
      <c r="L16" s="88"/>
      <c r="M16" s="88"/>
      <c r="N16" s="88"/>
      <c r="O16" s="88"/>
      <c r="P16" s="88"/>
      <c r="V16" s="72"/>
      <c r="W16" s="72"/>
      <c r="X16" s="72"/>
      <c r="Y16" s="373"/>
      <c r="Z16" s="362"/>
      <c r="AA16" s="362"/>
      <c r="AB16" s="362"/>
      <c r="AC16" s="363"/>
      <c r="AD16" s="363"/>
      <c r="AE16" s="363"/>
      <c r="AF16" s="364"/>
      <c r="AG16" s="92"/>
      <c r="AH16" s="92"/>
      <c r="AI16" s="92"/>
      <c r="AJ16" s="92"/>
      <c r="AK16" s="84"/>
      <c r="AL16" s="84"/>
    </row>
    <row r="17" spans="1:38" ht="93" customHeight="1" x14ac:dyDescent="0.25">
      <c r="A17" s="85" t="str">
        <f>'2 CONTEXTO E IDENTIFICACIÓN'!A17</f>
        <v>R9</v>
      </c>
      <c r="B17" s="86" t="str">
        <f>+'2 CONTEXTO E IDENTIFICACIÓN'!J17</f>
        <v xml:space="preserve"> por a causa de </v>
      </c>
      <c r="C17" s="115">
        <f>'5 VALORACIÓN CONTROL PROBAB.'!V56</f>
        <v>0</v>
      </c>
      <c r="D17" s="87">
        <f>'5 VALORACIÓN CONTROL PROBAB.'!V56</f>
        <v>0</v>
      </c>
      <c r="E17" s="87" t="str">
        <f t="shared" si="0"/>
        <v/>
      </c>
      <c r="F17" s="87" t="str">
        <f t="shared" si="1"/>
        <v/>
      </c>
      <c r="G17" s="371" t="str">
        <f t="shared" si="2"/>
        <v/>
      </c>
      <c r="H17" s="88"/>
      <c r="I17" s="88"/>
      <c r="J17" s="89" t="s">
        <v>257</v>
      </c>
      <c r="K17" s="88"/>
      <c r="L17" s="88"/>
      <c r="M17" s="88"/>
      <c r="N17" s="88"/>
      <c r="O17" s="88"/>
      <c r="P17" s="88"/>
      <c r="U17" s="72"/>
      <c r="V17" s="72"/>
      <c r="W17" s="72"/>
      <c r="X17" s="72"/>
      <c r="Y17" s="373"/>
      <c r="Z17" s="362"/>
      <c r="AA17" s="362"/>
      <c r="AB17" s="362"/>
      <c r="AC17" s="363"/>
      <c r="AD17" s="363"/>
      <c r="AE17" s="363"/>
      <c r="AF17" s="364"/>
      <c r="AG17" s="92"/>
      <c r="AH17" s="92"/>
      <c r="AI17" s="92"/>
      <c r="AJ17" s="92"/>
      <c r="AK17" s="84"/>
      <c r="AL17" s="84"/>
    </row>
    <row r="18" spans="1:38" ht="93" customHeight="1" x14ac:dyDescent="0.25">
      <c r="A18" s="85" t="str">
        <f>'2 CONTEXTO E IDENTIFICACIÓN'!A18</f>
        <v>R10</v>
      </c>
      <c r="B18" s="86" t="str">
        <f>+'2 CONTEXTO E IDENTIFICACIÓN'!J18</f>
        <v xml:space="preserve"> por a causa de </v>
      </c>
      <c r="C18" s="115">
        <f>'5 VALORACIÓN CONTROL PROBAB.'!V62</f>
        <v>0</v>
      </c>
      <c r="D18" s="87">
        <f>'5 VALORACIÓN CONTROL PROBAB.'!V62</f>
        <v>0</v>
      </c>
      <c r="E18" s="87" t="str">
        <f t="shared" si="0"/>
        <v/>
      </c>
      <c r="F18" s="87" t="str">
        <f t="shared" si="1"/>
        <v/>
      </c>
      <c r="G18" s="371" t="str">
        <f t="shared" si="2"/>
        <v/>
      </c>
      <c r="H18" s="88"/>
      <c r="I18" s="88"/>
      <c r="J18" s="93" t="s">
        <v>242</v>
      </c>
      <c r="K18" s="88"/>
      <c r="L18" s="88"/>
      <c r="M18" s="88"/>
      <c r="N18" s="88"/>
      <c r="O18" s="88"/>
      <c r="P18" s="88"/>
      <c r="S18" s="107"/>
      <c r="U18" s="107"/>
      <c r="V18" s="107"/>
      <c r="W18" s="107"/>
      <c r="X18" s="107"/>
      <c r="Y18" s="374"/>
      <c r="Z18" s="367"/>
      <c r="AA18" s="367"/>
      <c r="AB18" s="367"/>
      <c r="AC18" s="363"/>
      <c r="AD18" s="363"/>
      <c r="AE18" s="368"/>
      <c r="AF18" s="368"/>
      <c r="AG18" s="108"/>
      <c r="AH18" s="108"/>
      <c r="AI18" s="108"/>
      <c r="AJ18" s="108"/>
      <c r="AK18" s="84"/>
      <c r="AL18" s="84"/>
    </row>
    <row r="19" spans="1:38" ht="93" customHeight="1" x14ac:dyDescent="0.25">
      <c r="A19" s="85" t="str">
        <f>'2 CONTEXTO E IDENTIFICACIÓN'!A19</f>
        <v>R11</v>
      </c>
      <c r="B19" s="86" t="str">
        <f>+'2 CONTEXTO E IDENTIFICACIÓN'!J19</f>
        <v xml:space="preserve"> por a causa de </v>
      </c>
      <c r="C19" s="115">
        <f>'5 VALORACIÓN CONTROL PROBAB.'!V68</f>
        <v>0</v>
      </c>
      <c r="D19" s="87">
        <f>'5 VALORACIÓN CONTROL PROBAB.'!V68</f>
        <v>0</v>
      </c>
      <c r="E19" s="87" t="str">
        <f t="shared" si="0"/>
        <v/>
      </c>
      <c r="F19" s="87" t="str">
        <f t="shared" si="1"/>
        <v/>
      </c>
      <c r="G19" s="371" t="str">
        <f t="shared" si="2"/>
        <v/>
      </c>
      <c r="H19" s="88"/>
      <c r="I19" s="88"/>
      <c r="J19" s="97" t="s">
        <v>259</v>
      </c>
      <c r="K19" s="88"/>
      <c r="L19" s="88"/>
      <c r="M19" s="88"/>
      <c r="N19" s="88"/>
      <c r="O19" s="88"/>
      <c r="P19" s="88"/>
      <c r="S19" s="107"/>
      <c r="Y19" s="372"/>
      <c r="Z19" s="81"/>
      <c r="AA19" s="367"/>
      <c r="AB19" s="367"/>
      <c r="AC19" s="363"/>
      <c r="AD19" s="363"/>
      <c r="AE19" s="363"/>
      <c r="AF19" s="364"/>
      <c r="AG19" s="92"/>
      <c r="AH19" s="92"/>
      <c r="AI19" s="92"/>
      <c r="AJ19" s="92"/>
      <c r="AK19" s="84"/>
      <c r="AL19" s="84"/>
    </row>
    <row r="20" spans="1:38" ht="93" customHeight="1" x14ac:dyDescent="0.25">
      <c r="A20" s="85" t="str">
        <f>'2 CONTEXTO E IDENTIFICACIÓN'!A20</f>
        <v>R12</v>
      </c>
      <c r="B20" s="86" t="str">
        <f>+'2 CONTEXTO E IDENTIFICACIÓN'!J20</f>
        <v xml:space="preserve"> por a causa de </v>
      </c>
      <c r="C20" s="115">
        <f>'5 VALORACIÓN CONTROL PROBAB.'!V74</f>
        <v>0</v>
      </c>
      <c r="D20" s="87">
        <f>'5 VALORACIÓN CONTROL PROBAB.'!V74</f>
        <v>0</v>
      </c>
      <c r="E20" s="87" t="str">
        <f t="shared" si="0"/>
        <v/>
      </c>
      <c r="F20" s="87" t="str">
        <f t="shared" si="1"/>
        <v/>
      </c>
      <c r="G20" s="371" t="str">
        <f t="shared" si="2"/>
        <v/>
      </c>
      <c r="H20" s="88"/>
      <c r="I20" s="88"/>
      <c r="J20" s="88"/>
      <c r="K20" s="88"/>
      <c r="L20" s="88"/>
      <c r="M20" s="88"/>
      <c r="N20" s="88"/>
      <c r="O20" s="88"/>
      <c r="P20" s="88"/>
      <c r="Q20" s="109"/>
      <c r="R20" s="109"/>
      <c r="S20" s="107"/>
      <c r="Y20" s="372"/>
      <c r="Z20" s="81"/>
      <c r="AA20" s="367"/>
      <c r="AB20" s="367"/>
      <c r="AC20" s="363"/>
      <c r="AD20" s="363"/>
      <c r="AE20" s="363"/>
      <c r="AF20" s="364"/>
      <c r="AG20" s="92"/>
      <c r="AH20" s="92"/>
      <c r="AI20" s="92"/>
      <c r="AJ20" s="92"/>
      <c r="AK20" s="84"/>
      <c r="AL20" s="84"/>
    </row>
    <row r="21" spans="1:38" ht="93" customHeight="1" x14ac:dyDescent="0.25">
      <c r="A21" s="85" t="str">
        <f>'2 CONTEXTO E IDENTIFICACIÓN'!A21</f>
        <v>R13</v>
      </c>
      <c r="B21" s="86" t="str">
        <f>+'2 CONTEXTO E IDENTIFICACIÓN'!J21</f>
        <v xml:space="preserve"> por a causa de </v>
      </c>
      <c r="C21" s="115">
        <f>'5 VALORACIÓN CONTROL PROBAB.'!V80</f>
        <v>0</v>
      </c>
      <c r="D21" s="87">
        <f>'5 VALORACIÓN CONTROL PROBAB.'!V80</f>
        <v>0</v>
      </c>
      <c r="E21" s="87" t="str">
        <f t="shared" si="0"/>
        <v/>
      </c>
      <c r="F21" s="87" t="str">
        <f t="shared" si="1"/>
        <v/>
      </c>
      <c r="G21" s="371" t="str">
        <f t="shared" si="2"/>
        <v/>
      </c>
      <c r="H21" s="88"/>
      <c r="I21" s="88"/>
      <c r="J21" s="88"/>
      <c r="K21" s="88"/>
      <c r="L21" s="88"/>
      <c r="M21" s="88"/>
      <c r="N21" s="88"/>
      <c r="O21" s="88"/>
      <c r="P21" s="88"/>
      <c r="Q21" s="109"/>
      <c r="R21" s="109"/>
      <c r="S21" s="110"/>
      <c r="Y21" s="372"/>
      <c r="Z21" s="81"/>
      <c r="AA21" s="367"/>
      <c r="AB21" s="367"/>
      <c r="AC21" s="363"/>
      <c r="AD21" s="369"/>
      <c r="AE21" s="369"/>
      <c r="AF21" s="369"/>
      <c r="AG21" s="105"/>
      <c r="AH21" s="105"/>
      <c r="AI21" s="105"/>
      <c r="AJ21" s="92"/>
      <c r="AK21" s="84"/>
      <c r="AL21" s="84"/>
    </row>
    <row r="22" spans="1:38" ht="93" customHeight="1" x14ac:dyDescent="0.25">
      <c r="A22" s="85" t="str">
        <f>'2 CONTEXTO E IDENTIFICACIÓN'!A22</f>
        <v>R14</v>
      </c>
      <c r="B22" s="86" t="str">
        <f>+'2 CONTEXTO E IDENTIFICACIÓN'!J22</f>
        <v xml:space="preserve"> por a causa de </v>
      </c>
      <c r="C22" s="115">
        <f>'5 VALORACIÓN CONTROL PROBAB.'!V86</f>
        <v>0</v>
      </c>
      <c r="D22" s="87">
        <f>'5 VALORACIÓN CONTROL PROBAB.'!V86</f>
        <v>0</v>
      </c>
      <c r="E22" s="87" t="str">
        <f t="shared" si="0"/>
        <v/>
      </c>
      <c r="F22" s="87" t="str">
        <f t="shared" si="1"/>
        <v/>
      </c>
      <c r="G22" s="371" t="str">
        <f t="shared" si="2"/>
        <v/>
      </c>
      <c r="H22" s="88"/>
      <c r="I22" s="88"/>
      <c r="J22" s="88"/>
      <c r="K22" s="88"/>
      <c r="L22" s="88"/>
      <c r="M22" s="88"/>
      <c r="N22" s="88"/>
      <c r="O22" s="88"/>
      <c r="P22" s="88"/>
      <c r="Q22" s="109"/>
      <c r="R22" s="109"/>
      <c r="Y22" s="372"/>
      <c r="Z22" s="81"/>
      <c r="AA22" s="81"/>
      <c r="AB22" s="81"/>
      <c r="AC22" s="363"/>
      <c r="AD22" s="370"/>
      <c r="AE22" s="370"/>
      <c r="AF22" s="370"/>
      <c r="AG22" s="111"/>
      <c r="AH22" s="111"/>
      <c r="AI22" s="111"/>
      <c r="AJ22" s="92"/>
      <c r="AK22" s="84"/>
      <c r="AL22" s="84"/>
    </row>
    <row r="23" spans="1:38" ht="93" customHeight="1" x14ac:dyDescent="0.25">
      <c r="A23" s="85" t="str">
        <f>'2 CONTEXTO E IDENTIFICACIÓN'!A23</f>
        <v>R15</v>
      </c>
      <c r="B23" s="86" t="str">
        <f>+'2 CONTEXTO E IDENTIFICACIÓN'!J23</f>
        <v xml:space="preserve"> por a causa de </v>
      </c>
      <c r="C23" s="115">
        <f>'5 VALORACIÓN CONTROL PROBAB.'!V92</f>
        <v>0</v>
      </c>
      <c r="D23" s="87">
        <f>'5 VALORACIÓN CONTROL PROBAB.'!V92</f>
        <v>0</v>
      </c>
      <c r="E23" s="87" t="str">
        <f t="shared" si="0"/>
        <v/>
      </c>
      <c r="F23" s="87" t="str">
        <f t="shared" si="1"/>
        <v/>
      </c>
      <c r="G23" s="371" t="str">
        <f t="shared" si="2"/>
        <v/>
      </c>
      <c r="H23" s="88"/>
      <c r="I23" s="88"/>
      <c r="J23" s="88"/>
      <c r="K23" s="88"/>
      <c r="L23" s="88"/>
      <c r="M23" s="88"/>
      <c r="N23" s="88"/>
      <c r="O23" s="88"/>
      <c r="P23" s="88"/>
      <c r="Q23" s="109"/>
      <c r="R23" s="109"/>
      <c r="Y23" s="372"/>
      <c r="Z23" s="81"/>
      <c r="AA23" s="81"/>
      <c r="AB23" s="81"/>
      <c r="AC23" s="363"/>
      <c r="AD23" s="369"/>
      <c r="AE23" s="369"/>
      <c r="AF23" s="369"/>
      <c r="AG23" s="105"/>
      <c r="AH23" s="105"/>
      <c r="AI23" s="105"/>
      <c r="AJ23" s="92"/>
      <c r="AK23" s="84"/>
      <c r="AL23" s="84"/>
    </row>
    <row r="24" spans="1:38" ht="93" customHeight="1" x14ac:dyDescent="0.25">
      <c r="A24" s="85" t="str">
        <f>'2 CONTEXTO E IDENTIFICACIÓN'!A24</f>
        <v>R16</v>
      </c>
      <c r="B24" s="86" t="str">
        <f>+'2 CONTEXTO E IDENTIFICACIÓN'!J24</f>
        <v xml:space="preserve"> por a causa de </v>
      </c>
      <c r="C24" s="115">
        <f>'5 VALORACIÓN CONTROL PROBAB.'!V98</f>
        <v>0</v>
      </c>
      <c r="D24" s="87">
        <f>'5 VALORACIÓN CONTROL PROBAB.'!V98</f>
        <v>0</v>
      </c>
      <c r="E24" s="87" t="str">
        <f t="shared" si="0"/>
        <v/>
      </c>
      <c r="F24" s="87" t="str">
        <f t="shared" si="1"/>
        <v/>
      </c>
      <c r="G24" s="371" t="str">
        <f t="shared" si="2"/>
        <v/>
      </c>
      <c r="H24" s="88"/>
      <c r="I24" s="88"/>
      <c r="J24" s="88"/>
      <c r="K24" s="88"/>
      <c r="L24" s="88"/>
      <c r="M24" s="88"/>
      <c r="N24" s="88"/>
      <c r="O24" s="88"/>
      <c r="P24" s="88"/>
      <c r="Y24" s="372"/>
      <c r="Z24" s="81"/>
      <c r="AA24" s="81"/>
      <c r="AB24" s="81"/>
      <c r="AC24" s="363"/>
      <c r="AD24" s="369"/>
      <c r="AE24" s="369"/>
      <c r="AF24" s="369"/>
      <c r="AG24" s="105"/>
      <c r="AH24" s="105"/>
      <c r="AI24" s="105"/>
      <c r="AJ24" s="92"/>
      <c r="AK24" s="84"/>
      <c r="AL24" s="84"/>
    </row>
    <row r="25" spans="1:38" ht="93" customHeight="1" x14ac:dyDescent="0.3">
      <c r="A25" s="85" t="str">
        <f>'2 CONTEXTO E IDENTIFICACIÓN'!A25</f>
        <v>R17</v>
      </c>
      <c r="B25" s="86" t="str">
        <f>+'2 CONTEXTO E IDENTIFICACIÓN'!J25</f>
        <v xml:space="preserve"> por a causa de </v>
      </c>
      <c r="C25" s="115">
        <f>'5 VALORACIÓN CONTROL PROBAB.'!V104</f>
        <v>0</v>
      </c>
      <c r="D25" s="87">
        <f>'5 VALORACIÓN CONTROL PROBAB.'!V104</f>
        <v>0</v>
      </c>
      <c r="E25" s="87" t="str">
        <f t="shared" si="0"/>
        <v/>
      </c>
      <c r="F25" s="87" t="str">
        <f t="shared" si="1"/>
        <v/>
      </c>
      <c r="G25" s="371" t="str">
        <f t="shared" si="2"/>
        <v/>
      </c>
      <c r="H25" s="88"/>
      <c r="I25" s="88"/>
      <c r="J25" s="88"/>
      <c r="K25" s="88"/>
      <c r="L25" s="88"/>
      <c r="M25" s="88"/>
      <c r="N25" s="88"/>
      <c r="O25" s="88"/>
      <c r="P25" s="88"/>
      <c r="Y25" s="372"/>
      <c r="Z25" s="81"/>
      <c r="AA25" s="81"/>
      <c r="AB25" s="81"/>
      <c r="AC25" s="81"/>
      <c r="AD25" s="81"/>
      <c r="AE25" s="81"/>
      <c r="AF25" s="371"/>
    </row>
    <row r="26" spans="1:38" ht="93" customHeight="1" x14ac:dyDescent="0.3">
      <c r="A26" s="85" t="str">
        <f>'2 CONTEXTO E IDENTIFICACIÓN'!A26</f>
        <v>R18</v>
      </c>
      <c r="B26" s="86" t="str">
        <f>+'2 CONTEXTO E IDENTIFICACIÓN'!J26</f>
        <v xml:space="preserve"> por a causa de </v>
      </c>
      <c r="C26" s="115">
        <f>'5 VALORACIÓN CONTROL PROBAB.'!V110</f>
        <v>0</v>
      </c>
      <c r="D26" s="87">
        <f>'5 VALORACIÓN CONTROL PROBAB.'!V110</f>
        <v>0</v>
      </c>
      <c r="E26" s="87" t="str">
        <f t="shared" si="0"/>
        <v/>
      </c>
      <c r="F26" s="87" t="str">
        <f t="shared" si="1"/>
        <v/>
      </c>
      <c r="G26" s="371" t="str">
        <f t="shared" si="2"/>
        <v/>
      </c>
      <c r="H26" s="88"/>
      <c r="I26" s="88"/>
      <c r="J26" s="88"/>
      <c r="K26" s="88"/>
      <c r="L26" s="88"/>
      <c r="M26" s="88"/>
      <c r="N26" s="88"/>
      <c r="O26" s="88"/>
      <c r="P26" s="88"/>
      <c r="Y26" s="372"/>
      <c r="Z26" s="81"/>
      <c r="AA26" s="81"/>
      <c r="AB26" s="81"/>
      <c r="AC26" s="81"/>
      <c r="AD26" s="81"/>
      <c r="AE26" s="81"/>
      <c r="AF26" s="371"/>
    </row>
    <row r="27" spans="1:38" ht="93" customHeight="1" x14ac:dyDescent="0.3">
      <c r="A27" s="85" t="str">
        <f>'2 CONTEXTO E IDENTIFICACIÓN'!A27</f>
        <v>R19</v>
      </c>
      <c r="B27" s="86" t="str">
        <f>+'2 CONTEXTO E IDENTIFICACIÓN'!J27</f>
        <v xml:space="preserve"> por a causa de </v>
      </c>
      <c r="C27" s="115">
        <f>'5 VALORACIÓN CONTROL PROBAB.'!V116</f>
        <v>0</v>
      </c>
      <c r="D27" s="87">
        <f>'5 VALORACIÓN CONTROL PROBAB.'!V116</f>
        <v>0</v>
      </c>
      <c r="E27" s="87" t="str">
        <f t="shared" si="0"/>
        <v/>
      </c>
      <c r="F27" s="87" t="str">
        <f t="shared" si="1"/>
        <v/>
      </c>
      <c r="G27" s="371" t="str">
        <f t="shared" si="2"/>
        <v/>
      </c>
      <c r="H27" s="88"/>
      <c r="I27" s="88"/>
      <c r="J27" s="88"/>
      <c r="K27" s="88"/>
      <c r="L27" s="88"/>
      <c r="M27" s="88"/>
      <c r="N27" s="88"/>
      <c r="O27" s="88"/>
      <c r="P27" s="88"/>
      <c r="Y27" s="372"/>
      <c r="Z27" s="81"/>
      <c r="AA27" s="81"/>
      <c r="AB27" s="81"/>
      <c r="AC27" s="81"/>
      <c r="AD27" s="81"/>
      <c r="AE27" s="81"/>
      <c r="AF27" s="371"/>
    </row>
    <row r="28" spans="1:38" ht="93" customHeight="1" x14ac:dyDescent="0.3">
      <c r="A28" s="85" t="str">
        <f>'2 CONTEXTO E IDENTIFICACIÓN'!A28</f>
        <v>R20</v>
      </c>
      <c r="B28" s="86" t="str">
        <f>+'2 CONTEXTO E IDENTIFICACIÓN'!J28</f>
        <v xml:space="preserve"> por a causa de </v>
      </c>
      <c r="C28" s="115">
        <f>'5 VALORACIÓN CONTROL PROBAB.'!V122</f>
        <v>0</v>
      </c>
      <c r="D28" s="87">
        <f>'5 VALORACIÓN CONTROL PROBAB.'!V122</f>
        <v>0</v>
      </c>
      <c r="E28" s="87" t="str">
        <f t="shared" si="0"/>
        <v/>
      </c>
      <c r="F28" s="87" t="str">
        <f t="shared" si="1"/>
        <v/>
      </c>
      <c r="G28" s="371" t="str">
        <f t="shared" si="2"/>
        <v/>
      </c>
      <c r="H28" s="88"/>
      <c r="I28" s="88"/>
      <c r="J28" s="88"/>
      <c r="K28" s="88"/>
      <c r="L28" s="88"/>
      <c r="M28" s="88"/>
      <c r="N28" s="88"/>
      <c r="O28" s="88"/>
      <c r="P28" s="88"/>
      <c r="Y28" s="372"/>
      <c r="Z28" s="81"/>
      <c r="AA28" s="81"/>
      <c r="AB28" s="81"/>
      <c r="AC28" s="81"/>
      <c r="AD28" s="81"/>
      <c r="AE28" s="81"/>
      <c r="AF28" s="371"/>
    </row>
    <row r="29" spans="1:38" ht="14.4" customHeight="1" x14ac:dyDescent="0.3">
      <c r="B29" s="68"/>
      <c r="D29" s="68"/>
      <c r="H29" s="68"/>
      <c r="I29" s="68"/>
      <c r="J29" s="68"/>
      <c r="K29" s="68"/>
      <c r="L29" s="68"/>
      <c r="M29" s="68"/>
      <c r="N29" s="68"/>
      <c r="O29" s="68"/>
      <c r="P29" s="68"/>
      <c r="AA29" s="73"/>
      <c r="AB29" s="73"/>
      <c r="AC29" s="73"/>
      <c r="AD29" s="73"/>
      <c r="AE29" s="73"/>
      <c r="AF29" s="68"/>
      <c r="AG29" s="68"/>
      <c r="AH29" s="68"/>
      <c r="AI29" s="68"/>
      <c r="AJ29" s="68"/>
    </row>
    <row r="30" spans="1:38" ht="39" hidden="1" customHeight="1" x14ac:dyDescent="0.3">
      <c r="B30" s="68"/>
      <c r="D30" s="68"/>
      <c r="H30" s="68"/>
      <c r="I30" s="68"/>
      <c r="J30" s="68"/>
      <c r="K30" s="68"/>
      <c r="L30" s="68"/>
      <c r="M30" s="68"/>
      <c r="N30" s="68"/>
      <c r="O30" s="68"/>
      <c r="P30" s="68"/>
      <c r="AA30" s="73"/>
      <c r="AB30" s="73"/>
      <c r="AC30" s="73"/>
      <c r="AD30" s="73"/>
      <c r="AE30" s="73"/>
      <c r="AF30" s="68"/>
      <c r="AG30" s="68"/>
      <c r="AH30" s="68"/>
      <c r="AI30" s="68"/>
      <c r="AJ30" s="68"/>
    </row>
    <row r="31" spans="1:38" ht="19.5" hidden="1" customHeight="1" x14ac:dyDescent="0.3">
      <c r="B31" s="68"/>
      <c r="D31" s="68"/>
      <c r="H31" s="68"/>
      <c r="I31" s="68"/>
      <c r="J31" s="68"/>
      <c r="K31" s="68"/>
      <c r="L31" s="68"/>
      <c r="M31" s="68"/>
      <c r="N31" s="68"/>
      <c r="O31" s="68"/>
      <c r="P31" s="68"/>
      <c r="AA31" s="73"/>
      <c r="AB31" s="73"/>
      <c r="AC31" s="73"/>
      <c r="AD31" s="73"/>
      <c r="AE31" s="73"/>
      <c r="AF31" s="68"/>
      <c r="AG31" s="68"/>
      <c r="AH31" s="68"/>
      <c r="AI31" s="68"/>
      <c r="AJ31" s="68"/>
    </row>
    <row r="32" spans="1:38" ht="19.5" hidden="1" customHeight="1" x14ac:dyDescent="0.3">
      <c r="B32" s="68"/>
      <c r="D32" s="68"/>
      <c r="H32" s="68"/>
      <c r="I32" s="68"/>
      <c r="J32" s="68"/>
      <c r="K32" s="68"/>
      <c r="L32" s="68"/>
      <c r="M32" s="68"/>
      <c r="N32" s="68"/>
      <c r="O32" s="68"/>
      <c r="P32" s="68"/>
      <c r="AA32" s="73"/>
      <c r="AB32" s="73"/>
      <c r="AC32" s="73"/>
      <c r="AD32" s="73"/>
      <c r="AE32" s="73"/>
      <c r="AF32" s="68"/>
      <c r="AG32" s="68"/>
      <c r="AH32" s="68"/>
      <c r="AI32" s="68"/>
      <c r="AJ32" s="68"/>
    </row>
    <row r="33" spans="3:31" s="68" customFormat="1" ht="19.5" hidden="1" customHeight="1" x14ac:dyDescent="0.3">
      <c r="C33" s="73"/>
      <c r="E33" s="73"/>
      <c r="F33" s="73"/>
      <c r="G33" s="73"/>
      <c r="Y33" s="73"/>
      <c r="AA33" s="73"/>
      <c r="AB33" s="73"/>
      <c r="AC33" s="73"/>
      <c r="AD33" s="73"/>
      <c r="AE33" s="73"/>
    </row>
    <row r="34" spans="3:31" s="68" customFormat="1" ht="19.5" hidden="1" customHeight="1" x14ac:dyDescent="0.3">
      <c r="C34" s="73"/>
      <c r="E34" s="73"/>
      <c r="F34" s="73"/>
      <c r="G34" s="73"/>
      <c r="Y34" s="73"/>
      <c r="AA34" s="73"/>
      <c r="AB34" s="73"/>
      <c r="AC34" s="73"/>
      <c r="AD34" s="73"/>
      <c r="AE34" s="73"/>
    </row>
    <row r="35" spans="3:31" s="68" customFormat="1" ht="19.5" hidden="1" customHeight="1" x14ac:dyDescent="0.3">
      <c r="C35" s="73"/>
      <c r="E35" s="73"/>
      <c r="F35" s="73"/>
      <c r="G35" s="73"/>
      <c r="Y35" s="73"/>
      <c r="AA35" s="73"/>
      <c r="AB35" s="73"/>
      <c r="AC35" s="73"/>
      <c r="AD35" s="73"/>
      <c r="AE35" s="73"/>
    </row>
  </sheetData>
  <sheetProtection formatCells="0" formatColumns="0" formatRows="0" sort="0" autoFilter="0" pivotTables="0"/>
  <dataConsolidate/>
  <mergeCells count="14">
    <mergeCell ref="A1:A2"/>
    <mergeCell ref="B1:B2"/>
    <mergeCell ref="I6:O6"/>
    <mergeCell ref="B4:D4"/>
    <mergeCell ref="B5:D5"/>
    <mergeCell ref="C1:D1"/>
    <mergeCell ref="K5:V5"/>
    <mergeCell ref="T6:X6"/>
    <mergeCell ref="Y7:AC7"/>
    <mergeCell ref="AD7:AF7"/>
    <mergeCell ref="E7:G7"/>
    <mergeCell ref="K7:O7"/>
    <mergeCell ref="I9:I13"/>
    <mergeCell ref="Q9:Q13"/>
  </mergeCells>
  <conditionalFormatting sqref="D9:E28">
    <cfRule type="cellIs" dxfId="31" priority="1" operator="equal">
      <formula>$S$13</formula>
    </cfRule>
    <cfRule type="cellIs" dxfId="30" priority="2" operator="equal">
      <formula>$S$12</formula>
    </cfRule>
    <cfRule type="cellIs" dxfId="29" priority="3" operator="equal">
      <formula>$S$11</formula>
    </cfRule>
    <cfRule type="cellIs" dxfId="28" priority="4" operator="equal">
      <formula>$S$10</formula>
    </cfRule>
    <cfRule type="cellIs" dxfId="27" priority="5" operator="equal">
      <formula>$S$9</formula>
    </cfRule>
  </conditionalFormatting>
  <conditionalFormatting sqref="F9:F28">
    <cfRule type="cellIs" dxfId="26" priority="6" operator="equal">
      <formula>$T$8</formula>
    </cfRule>
    <cfRule type="cellIs" dxfId="25" priority="7" operator="equal">
      <formula>$U$8</formula>
    </cfRule>
    <cfRule type="cellIs" dxfId="24" priority="8" operator="equal">
      <formula>$V$8</formula>
    </cfRule>
    <cfRule type="cellIs" dxfId="23" priority="9" operator="equal">
      <formula>$W$8</formula>
    </cfRule>
    <cfRule type="cellIs" dxfId="22" priority="10" operator="equal">
      <formula>$X$8</formula>
    </cfRule>
  </conditionalFormatting>
  <conditionalFormatting sqref="G9:G28">
    <cfRule type="cellIs" dxfId="21" priority="274" operator="equal">
      <formula>$J$16</formula>
    </cfRule>
    <cfRule type="cellIs" dxfId="20" priority="275" operator="equal">
      <formula>$J$17</formula>
    </cfRule>
    <cfRule type="cellIs" dxfId="19" priority="276" operator="equal">
      <formula>$J$18</formula>
    </cfRule>
    <cfRule type="cellIs" dxfId="18" priority="277" operator="equal">
      <formula>$J$19</formula>
    </cfRule>
  </conditionalFormatting>
  <dataValidations count="3">
    <dataValidation allowBlank="1" showInputMessage="1" showErrorMessage="1" prompt="Es la materialización del riesgo y las consecuencias de su aparición. Su escala es: 5 bajo impacto, 10 medio, 20 alto impacto._x000a_" sqref="JD8:JJ8" xr:uid="{00000000-0002-0000-0600-000000000000}"/>
    <dataValidation allowBlank="1" showInputMessage="1" showErrorMessage="1" prompt="La probabilidad se encuentra determinada por una escala de 1 a 3, siendo 1 la menor probabilidad de ocurrencia del riesgo y 3 la mayor probabilidad de  ocurrencia." sqref="JC8" xr:uid="{00000000-0002-0000-0600-000001000000}"/>
    <dataValidation type="list" allowBlank="1" showInputMessage="1" showErrorMessage="1" sqref="JD9:JJ16" xr:uid="{00000000-0002-0000-0600-000002000000}">
      <formula1>#REF!</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C3DE9F06-50E1-47CB-BD5B-3CA30B8203C4}">
          <x14:formula1>
            <xm:f>'10 FORMULAS'!$S$3:$S$7</xm:f>
          </x14:formula1>
          <xm:sqref>Y9:Y28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8" tint="0.39997558519241921"/>
  </sheetPr>
  <dimension ref="A1:JH72"/>
  <sheetViews>
    <sheetView showGridLines="0" zoomScale="70" zoomScaleNormal="70" workbookViewId="0">
      <pane xSplit="1" ySplit="9" topLeftCell="B10" activePane="bottomRight" state="frozen"/>
      <selection pane="topRight" activeCell="B1" sqref="B1"/>
      <selection pane="bottomLeft" activeCell="A7" sqref="A7"/>
      <selection pane="bottomRight" activeCell="AA11" sqref="AA11"/>
    </sheetView>
  </sheetViews>
  <sheetFormatPr baseColWidth="10" defaultColWidth="0" defaultRowHeight="13.2" zeroHeight="1" x14ac:dyDescent="0.3"/>
  <cols>
    <col min="1" max="1" width="11.44140625" style="68" customWidth="1"/>
    <col min="2" max="2" width="9.109375" style="73" bestFit="1" customWidth="1"/>
    <col min="3" max="4" width="15.44140625" style="73" customWidth="1"/>
    <col min="5" max="6" width="15.44140625" style="116" customWidth="1"/>
    <col min="7" max="7" width="15.44140625" style="73" customWidth="1"/>
    <col min="8" max="8" width="3.88671875" style="73" customWidth="1"/>
    <col min="9" max="9" width="7.44140625" style="73" customWidth="1"/>
    <col min="10" max="10" width="14" style="73" customWidth="1"/>
    <col min="11" max="15" width="12.44140625" style="73" customWidth="1"/>
    <col min="16" max="16" width="3.88671875" style="73" customWidth="1"/>
    <col min="17" max="17" width="4.88671875" style="68" hidden="1" customWidth="1"/>
    <col min="18" max="18" width="6.109375" style="68" hidden="1" customWidth="1"/>
    <col min="19" max="24" width="14" style="68" hidden="1" customWidth="1"/>
    <col min="25" max="29" width="11.44140625" style="68" customWidth="1"/>
    <col min="30" max="30" width="5.44140625" style="68" bestFit="1" customWidth="1"/>
    <col min="31" max="31" width="26.88671875" style="68" customWidth="1"/>
    <col min="32" max="32" width="22.88671875" style="73" customWidth="1"/>
    <col min="33" max="36" width="22.88671875" style="73" hidden="1" customWidth="1"/>
    <col min="37" max="37" width="23.44140625" style="68" hidden="1" customWidth="1"/>
    <col min="38" max="265" width="11.44140625" style="68" hidden="1" customWidth="1"/>
    <col min="266" max="266" width="12.44140625" style="68" hidden="1" customWidth="1"/>
    <col min="267" max="267" width="47" style="68" hidden="1" customWidth="1"/>
    <col min="268" max="268" width="35" style="68" hidden="1" customWidth="1"/>
    <col min="269" max="16384" width="14.44140625" style="68" hidden="1"/>
  </cols>
  <sheetData>
    <row r="1" spans="1:38" s="56" customFormat="1" ht="15.75" customHeight="1" x14ac:dyDescent="0.25">
      <c r="A1" s="506"/>
      <c r="B1" s="512" t="str">
        <f>+'2 CONTEXTO E IDENTIFICACIÓN'!A1</f>
        <v>MAPA DE RIESGOS INTEGRAL</v>
      </c>
      <c r="C1" s="512"/>
      <c r="D1" s="512"/>
      <c r="E1" s="499"/>
      <c r="F1" s="500"/>
      <c r="J1" s="202" t="str">
        <f>+'2 CONTEXTO E IDENTIFICACIÓN'!$I$4</f>
        <v>Elaboración o Actualización:</v>
      </c>
      <c r="K1" s="216">
        <f>'2 CONTEXTO E IDENTIFICACIÓN'!J4</f>
        <v>46035</v>
      </c>
      <c r="L1" s="13"/>
      <c r="M1" s="13"/>
      <c r="AF1" s="57"/>
      <c r="AG1" s="57"/>
      <c r="AH1" s="57"/>
      <c r="AI1" s="57"/>
      <c r="AJ1" s="57"/>
    </row>
    <row r="2" spans="1:38" s="56" customFormat="1" ht="15.75" customHeight="1" x14ac:dyDescent="0.25">
      <c r="A2" s="506"/>
      <c r="B2" s="512"/>
      <c r="C2" s="512"/>
      <c r="D2" s="512"/>
      <c r="E2" s="39" t="str">
        <f>+'2 CONTEXTO E IDENTIFICACIÓN'!A2</f>
        <v>VERSIÓN DEL MAPA DE RIESGOS:</v>
      </c>
      <c r="F2" s="112">
        <f>'2 CONTEXTO E IDENTIFICACIÓN'!B2</f>
        <v>1</v>
      </c>
      <c r="G2" s="58"/>
      <c r="H2" s="58"/>
      <c r="J2" s="205" t="str">
        <f>+'2 CONTEXTO E IDENTIFICACIÓN'!$E$5</f>
        <v>Vigencia: 2026</v>
      </c>
      <c r="K2" s="203">
        <f>'2 CONTEXTO E IDENTIFICACIÓN'!G5</f>
        <v>46023</v>
      </c>
      <c r="L2" s="204" t="s">
        <v>50</v>
      </c>
      <c r="M2" s="201">
        <f>'2 CONTEXTO E IDENTIFICACIÓN'!J5</f>
        <v>46386</v>
      </c>
      <c r="N2" s="59"/>
      <c r="O2" s="59"/>
      <c r="P2" s="58"/>
      <c r="AF2" s="57"/>
      <c r="AG2" s="57"/>
      <c r="AH2" s="57"/>
      <c r="AI2" s="57"/>
      <c r="AJ2" s="57"/>
    </row>
    <row r="3" spans="1:38" s="56" customFormat="1" x14ac:dyDescent="0.25">
      <c r="A3" s="60"/>
      <c r="B3" s="58"/>
      <c r="C3" s="58"/>
      <c r="D3" s="58"/>
      <c r="E3" s="206"/>
      <c r="F3" s="206"/>
      <c r="G3" s="58"/>
      <c r="H3" s="58"/>
      <c r="N3" s="59"/>
      <c r="O3" s="59"/>
      <c r="P3" s="58"/>
      <c r="AF3" s="57"/>
      <c r="AG3" s="57"/>
      <c r="AH3" s="57"/>
      <c r="AI3" s="57"/>
      <c r="AJ3" s="57"/>
    </row>
    <row r="4" spans="1:38" s="56" customFormat="1" ht="15.75" customHeight="1" x14ac:dyDescent="0.25">
      <c r="A4" s="12" t="s">
        <v>46</v>
      </c>
      <c r="B4" s="491" t="str">
        <f>'2 CONTEXTO E IDENTIFICACIÓN'!B4</f>
        <v>UAERMV</v>
      </c>
      <c r="C4" s="491"/>
      <c r="D4" s="491"/>
      <c r="E4" s="54"/>
      <c r="F4" s="206"/>
      <c r="G4" s="58"/>
      <c r="H4" s="58"/>
      <c r="I4" s="207"/>
      <c r="J4" s="207"/>
      <c r="K4" s="208"/>
      <c r="L4" s="208"/>
      <c r="M4" s="208"/>
      <c r="N4" s="59"/>
      <c r="O4" s="59"/>
      <c r="P4" s="58"/>
      <c r="AF4" s="57"/>
      <c r="AG4" s="57"/>
      <c r="AH4" s="57"/>
      <c r="AI4" s="57"/>
      <c r="AJ4" s="57"/>
    </row>
    <row r="5" spans="1:38" s="56" customFormat="1" ht="15.75" customHeight="1" x14ac:dyDescent="0.25">
      <c r="A5" s="12" t="s">
        <v>47</v>
      </c>
      <c r="B5" s="491" t="str">
        <f>'2 CONTEXTO E IDENTIFICACIÓN'!F4</f>
        <v>8. Logística Y Manejo De Maquinaria Y Equipo</v>
      </c>
      <c r="C5" s="492"/>
      <c r="D5" s="492"/>
      <c r="E5" s="54"/>
      <c r="F5" s="206"/>
      <c r="G5" s="58"/>
      <c r="H5" s="58"/>
      <c r="I5" s="207"/>
      <c r="J5" s="207"/>
      <c r="K5" s="208"/>
      <c r="L5" s="208"/>
      <c r="M5" s="208"/>
      <c r="N5" s="59"/>
      <c r="O5" s="59"/>
      <c r="P5" s="58"/>
      <c r="AF5" s="57"/>
      <c r="AG5" s="57"/>
      <c r="AH5" s="57"/>
      <c r="AI5" s="57"/>
      <c r="AJ5" s="57"/>
    </row>
    <row r="6" spans="1:38" s="56" customFormat="1" ht="14.4" thickBot="1" x14ac:dyDescent="0.3">
      <c r="D6" s="54"/>
      <c r="E6" s="54"/>
      <c r="F6" s="113"/>
      <c r="AF6" s="57"/>
      <c r="AG6" s="57"/>
      <c r="AH6" s="57"/>
      <c r="AI6" s="57"/>
      <c r="AJ6" s="57"/>
    </row>
    <row r="7" spans="1:38" s="377" customFormat="1" ht="23.25" customHeight="1" thickBot="1" x14ac:dyDescent="0.35">
      <c r="A7" s="587" t="s">
        <v>253</v>
      </c>
      <c r="B7" s="588"/>
      <c r="C7" s="588"/>
      <c r="D7" s="588"/>
      <c r="E7" s="588"/>
      <c r="F7" s="588"/>
      <c r="G7" s="589"/>
      <c r="I7" s="587" t="s">
        <v>279</v>
      </c>
      <c r="J7" s="588"/>
      <c r="K7" s="588"/>
      <c r="L7" s="588"/>
      <c r="M7" s="588"/>
      <c r="N7" s="588"/>
      <c r="O7" s="589"/>
      <c r="R7" s="378"/>
      <c r="S7" s="379"/>
      <c r="T7" s="504" t="s">
        <v>125</v>
      </c>
      <c r="U7" s="504"/>
      <c r="V7" s="504"/>
      <c r="W7" s="504"/>
      <c r="X7" s="505"/>
      <c r="AF7" s="57"/>
      <c r="AG7" s="57"/>
      <c r="AH7" s="57"/>
      <c r="AI7" s="57"/>
      <c r="AJ7" s="57"/>
    </row>
    <row r="8" spans="1:38" ht="18" customHeight="1" x14ac:dyDescent="0.3">
      <c r="A8" s="66"/>
      <c r="B8" s="67"/>
      <c r="C8" s="504" t="s">
        <v>125</v>
      </c>
      <c r="D8" s="504"/>
      <c r="E8" s="504"/>
      <c r="F8" s="504"/>
      <c r="G8" s="505"/>
      <c r="H8" s="65"/>
      <c r="I8" s="66"/>
      <c r="J8" s="67"/>
      <c r="K8" s="504" t="s">
        <v>125</v>
      </c>
      <c r="L8" s="504"/>
      <c r="M8" s="504"/>
      <c r="N8" s="504"/>
      <c r="O8" s="505"/>
      <c r="P8" s="65"/>
      <c r="R8" s="69"/>
      <c r="T8" s="70">
        <v>0.2</v>
      </c>
      <c r="U8" s="70">
        <v>0.4</v>
      </c>
      <c r="V8" s="70">
        <v>0.6</v>
      </c>
      <c r="W8" s="70">
        <v>0.8</v>
      </c>
      <c r="X8" s="71">
        <v>1</v>
      </c>
      <c r="Y8" s="72"/>
      <c r="Z8" s="72"/>
      <c r="AA8" s="72"/>
      <c r="AB8" s="72"/>
      <c r="AC8" s="72"/>
      <c r="AD8" s="72"/>
      <c r="AE8" s="72"/>
    </row>
    <row r="9" spans="1:38" x14ac:dyDescent="0.25">
      <c r="A9" s="69"/>
      <c r="B9" s="78"/>
      <c r="C9" s="79" t="s">
        <v>235</v>
      </c>
      <c r="D9" s="79" t="s">
        <v>238</v>
      </c>
      <c r="E9" s="79" t="s">
        <v>242</v>
      </c>
      <c r="F9" s="79" t="s">
        <v>246</v>
      </c>
      <c r="G9" s="80" t="s">
        <v>250</v>
      </c>
      <c r="H9" s="65"/>
      <c r="I9" s="69"/>
      <c r="J9" s="78"/>
      <c r="K9" s="79" t="s">
        <v>235</v>
      </c>
      <c r="L9" s="79" t="s">
        <v>238</v>
      </c>
      <c r="M9" s="79" t="s">
        <v>242</v>
      </c>
      <c r="N9" s="79" t="s">
        <v>246</v>
      </c>
      <c r="O9" s="80" t="s">
        <v>250</v>
      </c>
      <c r="P9" s="65"/>
      <c r="R9" s="69"/>
      <c r="S9" s="81"/>
      <c r="T9" s="82" t="s">
        <v>235</v>
      </c>
      <c r="U9" s="82" t="s">
        <v>238</v>
      </c>
      <c r="V9" s="82" t="s">
        <v>242</v>
      </c>
      <c r="W9" s="82" t="s">
        <v>246</v>
      </c>
      <c r="X9" s="83" t="s">
        <v>250</v>
      </c>
      <c r="AA9" s="72"/>
      <c r="AB9" s="72"/>
      <c r="AC9" s="84"/>
      <c r="AD9" s="84"/>
      <c r="AE9" s="84"/>
      <c r="AF9" s="84"/>
      <c r="AG9" s="84"/>
      <c r="AH9" s="84"/>
      <c r="AI9" s="84"/>
      <c r="AJ9" s="84"/>
      <c r="AK9" s="84"/>
      <c r="AL9" s="84"/>
    </row>
    <row r="10" spans="1:38" ht="55.5" customHeight="1" x14ac:dyDescent="0.25">
      <c r="A10" s="510" t="s">
        <v>106</v>
      </c>
      <c r="B10" s="79" t="s">
        <v>248</v>
      </c>
      <c r="C10" s="89" t="str">
        <f>+'4 MAPA CALOR INHERENTE'!I10</f>
        <v xml:space="preserve">                   </v>
      </c>
      <c r="D10" s="89" t="str">
        <f>+'4 MAPA CALOR INHERENTE'!J10</f>
        <v xml:space="preserve">                   </v>
      </c>
      <c r="E10" s="89" t="str">
        <f>+'4 MAPA CALOR INHERENTE'!K10</f>
        <v xml:space="preserve">                   </v>
      </c>
      <c r="F10" s="89" t="str">
        <f>+'4 MAPA CALOR INHERENTE'!L10</f>
        <v xml:space="preserve"> R2                  </v>
      </c>
      <c r="G10" s="90" t="str">
        <f>+'4 MAPA CALOR INHERENTE'!M10</f>
        <v xml:space="preserve">                   </v>
      </c>
      <c r="H10" s="88"/>
      <c r="I10" s="510" t="s">
        <v>106</v>
      </c>
      <c r="J10" s="79" t="s">
        <v>248</v>
      </c>
      <c r="K10" s="89" t="str">
        <f>+'6 MAPA CALOR RESIDUAL-TRATAMIEN'!K9</f>
        <v xml:space="preserve">                   </v>
      </c>
      <c r="L10" s="89" t="str">
        <f>+'6 MAPA CALOR RESIDUAL-TRATAMIEN'!L9</f>
        <v xml:space="preserve">                   </v>
      </c>
      <c r="M10" s="89" t="str">
        <f>+'6 MAPA CALOR RESIDUAL-TRATAMIEN'!M9</f>
        <v xml:space="preserve">                   </v>
      </c>
      <c r="N10" s="89" t="str">
        <f>+'6 MAPA CALOR RESIDUAL-TRATAMIEN'!N9</f>
        <v xml:space="preserve">                   </v>
      </c>
      <c r="O10" s="90" t="str">
        <f>+'6 MAPA CALOR RESIDUAL-TRATAMIEN'!O9</f>
        <v xml:space="preserve">                   </v>
      </c>
      <c r="P10" s="88"/>
      <c r="Q10" s="590" t="s">
        <v>106</v>
      </c>
      <c r="R10" s="91">
        <v>1</v>
      </c>
      <c r="S10" s="82" t="s">
        <v>248</v>
      </c>
      <c r="T10" s="89" t="s">
        <v>257</v>
      </c>
      <c r="U10" s="89" t="s">
        <v>257</v>
      </c>
      <c r="V10" s="89" t="s">
        <v>257</v>
      </c>
      <c r="W10" s="89" t="s">
        <v>257</v>
      </c>
      <c r="X10" s="90" t="s">
        <v>258</v>
      </c>
      <c r="AA10" s="72"/>
      <c r="AB10" s="72"/>
      <c r="AC10" s="84"/>
      <c r="AD10" s="84"/>
      <c r="AE10" s="84"/>
      <c r="AF10" s="92"/>
      <c r="AG10" s="92"/>
      <c r="AH10" s="92"/>
      <c r="AI10" s="92"/>
      <c r="AJ10" s="92"/>
      <c r="AK10" s="84"/>
      <c r="AL10" s="84"/>
    </row>
    <row r="11" spans="1:38" ht="55.5" customHeight="1" x14ac:dyDescent="0.25">
      <c r="A11" s="510"/>
      <c r="B11" s="79" t="s">
        <v>244</v>
      </c>
      <c r="C11" s="93" t="str">
        <f>+'4 MAPA CALOR INHERENTE'!I11</f>
        <v xml:space="preserve">                   </v>
      </c>
      <c r="D11" s="93" t="str">
        <f>+'4 MAPA CALOR INHERENTE'!J11</f>
        <v xml:space="preserve">                   </v>
      </c>
      <c r="E11" s="89" t="str">
        <f>+'4 MAPA CALOR INHERENTE'!K11</f>
        <v xml:space="preserve">                   </v>
      </c>
      <c r="F11" s="89" t="str">
        <f>+'4 MAPA CALOR INHERENTE'!L11</f>
        <v xml:space="preserve">                   </v>
      </c>
      <c r="G11" s="90" t="str">
        <f>+'4 MAPA CALOR INHERENTE'!M11</f>
        <v xml:space="preserve">                   </v>
      </c>
      <c r="H11" s="88"/>
      <c r="I11" s="510"/>
      <c r="J11" s="79" t="s">
        <v>244</v>
      </c>
      <c r="K11" s="93" t="str">
        <f>+'6 MAPA CALOR RESIDUAL-TRATAMIEN'!K10</f>
        <v xml:space="preserve">                   </v>
      </c>
      <c r="L11" s="93" t="str">
        <f>+'6 MAPA CALOR RESIDUAL-TRATAMIEN'!L10</f>
        <v xml:space="preserve">                   </v>
      </c>
      <c r="M11" s="89" t="str">
        <f>+'6 MAPA CALOR RESIDUAL-TRATAMIEN'!M10</f>
        <v xml:space="preserve">                   </v>
      </c>
      <c r="N11" s="89" t="str">
        <f>+'6 MAPA CALOR RESIDUAL-TRATAMIEN'!N10</f>
        <v xml:space="preserve">                   </v>
      </c>
      <c r="O11" s="90" t="str">
        <f>+'6 MAPA CALOR RESIDUAL-TRATAMIEN'!O10</f>
        <v xml:space="preserve">                   </v>
      </c>
      <c r="P11" s="88"/>
      <c r="Q11" s="590"/>
      <c r="R11" s="91">
        <v>0.8</v>
      </c>
      <c r="S11" s="82" t="s">
        <v>244</v>
      </c>
      <c r="T11" s="93" t="s">
        <v>242</v>
      </c>
      <c r="U11" s="93" t="s">
        <v>242</v>
      </c>
      <c r="V11" s="89" t="s">
        <v>257</v>
      </c>
      <c r="W11" s="89" t="s">
        <v>257</v>
      </c>
      <c r="X11" s="90" t="s">
        <v>258</v>
      </c>
      <c r="AA11" s="72"/>
      <c r="AB11" s="72"/>
      <c r="AC11" s="84"/>
      <c r="AD11" s="94"/>
      <c r="AE11" s="95"/>
      <c r="AF11" s="92"/>
      <c r="AG11" s="92"/>
      <c r="AH11" s="92"/>
      <c r="AI11" s="92"/>
      <c r="AJ11" s="92"/>
      <c r="AK11" s="84"/>
      <c r="AL11" s="84"/>
    </row>
    <row r="12" spans="1:38" ht="55.5" customHeight="1" x14ac:dyDescent="0.25">
      <c r="A12" s="510"/>
      <c r="B12" s="79" t="s">
        <v>240</v>
      </c>
      <c r="C12" s="93" t="str">
        <f>+'4 MAPA CALOR INHERENTE'!I12</f>
        <v xml:space="preserve">                   </v>
      </c>
      <c r="D12" s="93" t="str">
        <f>+'4 MAPA CALOR INHERENTE'!J12</f>
        <v xml:space="preserve">                   </v>
      </c>
      <c r="E12" s="93" t="str">
        <f>+'4 MAPA CALOR INHERENTE'!K12</f>
        <v xml:space="preserve">  R3 R4                </v>
      </c>
      <c r="F12" s="89" t="str">
        <f>+'4 MAPA CALOR INHERENTE'!L12</f>
        <v xml:space="preserve">R1                   </v>
      </c>
      <c r="G12" s="90" t="str">
        <f>+'4 MAPA CALOR INHERENTE'!M12</f>
        <v xml:space="preserve">                   </v>
      </c>
      <c r="H12" s="88"/>
      <c r="I12" s="510"/>
      <c r="J12" s="79" t="s">
        <v>240</v>
      </c>
      <c r="K12" s="93" t="str">
        <f>+'6 MAPA CALOR RESIDUAL-TRATAMIEN'!K11</f>
        <v xml:space="preserve">                   </v>
      </c>
      <c r="L12" s="93" t="str">
        <f>+'6 MAPA CALOR RESIDUAL-TRATAMIEN'!L11</f>
        <v xml:space="preserve">                   </v>
      </c>
      <c r="M12" s="93" t="str">
        <f>+'6 MAPA CALOR RESIDUAL-TRATAMIEN'!M11</f>
        <v xml:space="preserve">                   </v>
      </c>
      <c r="N12" s="89" t="str">
        <f>+'6 MAPA CALOR RESIDUAL-TRATAMIEN'!N11</f>
        <v xml:space="preserve">                   </v>
      </c>
      <c r="O12" s="90" t="str">
        <f>+'6 MAPA CALOR RESIDUAL-TRATAMIEN'!O11</f>
        <v xml:space="preserve">                   </v>
      </c>
      <c r="P12" s="88"/>
      <c r="Q12" s="590"/>
      <c r="R12" s="91">
        <v>0.6</v>
      </c>
      <c r="S12" s="82" t="s">
        <v>240</v>
      </c>
      <c r="T12" s="93" t="s">
        <v>242</v>
      </c>
      <c r="U12" s="93" t="s">
        <v>242</v>
      </c>
      <c r="V12" s="93" t="s">
        <v>242</v>
      </c>
      <c r="W12" s="89" t="s">
        <v>257</v>
      </c>
      <c r="X12" s="90" t="s">
        <v>258</v>
      </c>
      <c r="AA12" s="72"/>
      <c r="AB12" s="72"/>
      <c r="AC12" s="84"/>
      <c r="AD12" s="94"/>
      <c r="AE12" s="95"/>
      <c r="AF12" s="92"/>
      <c r="AG12" s="92"/>
      <c r="AH12" s="92"/>
      <c r="AI12" s="92"/>
      <c r="AJ12" s="96"/>
      <c r="AK12" s="84"/>
      <c r="AL12" s="84"/>
    </row>
    <row r="13" spans="1:38" ht="55.5" customHeight="1" x14ac:dyDescent="0.25">
      <c r="A13" s="510"/>
      <c r="B13" s="79" t="s">
        <v>236</v>
      </c>
      <c r="C13" s="97" t="str">
        <f>+'4 MAPA CALOR INHERENTE'!I13</f>
        <v xml:space="preserve">                   </v>
      </c>
      <c r="D13" s="93" t="str">
        <f>+'4 MAPA CALOR INHERENTE'!J13</f>
        <v xml:space="preserve">                   </v>
      </c>
      <c r="E13" s="93" t="str">
        <f>+'4 MAPA CALOR INHERENTE'!K13</f>
        <v xml:space="preserve">                   </v>
      </c>
      <c r="F13" s="89" t="str">
        <f>+'4 MAPA CALOR INHERENTE'!L13</f>
        <v xml:space="preserve">                   </v>
      </c>
      <c r="G13" s="90" t="str">
        <f>+'4 MAPA CALOR INHERENTE'!M13</f>
        <v xml:space="preserve">                   </v>
      </c>
      <c r="H13" s="88"/>
      <c r="I13" s="510"/>
      <c r="J13" s="79" t="s">
        <v>236</v>
      </c>
      <c r="K13" s="97" t="str">
        <f>+'6 MAPA CALOR RESIDUAL-TRATAMIEN'!K12</f>
        <v xml:space="preserve">                   </v>
      </c>
      <c r="L13" s="93" t="str">
        <f>+'6 MAPA CALOR RESIDUAL-TRATAMIEN'!L12</f>
        <v xml:space="preserve"> R2 R3 R4                </v>
      </c>
      <c r="M13" s="93" t="str">
        <f>+'6 MAPA CALOR RESIDUAL-TRATAMIEN'!M12</f>
        <v xml:space="preserve">                   </v>
      </c>
      <c r="N13" s="89" t="str">
        <f>+'6 MAPA CALOR RESIDUAL-TRATAMIEN'!N12</f>
        <v xml:space="preserve">R1                   </v>
      </c>
      <c r="O13" s="90" t="str">
        <f>+'6 MAPA CALOR RESIDUAL-TRATAMIEN'!O12</f>
        <v xml:space="preserve">                   </v>
      </c>
      <c r="P13" s="88"/>
      <c r="Q13" s="590"/>
      <c r="R13" s="91">
        <v>0.4</v>
      </c>
      <c r="S13" s="82" t="s">
        <v>236</v>
      </c>
      <c r="T13" s="97" t="s">
        <v>259</v>
      </c>
      <c r="U13" s="93" t="s">
        <v>242</v>
      </c>
      <c r="V13" s="93" t="s">
        <v>242</v>
      </c>
      <c r="W13" s="89" t="s">
        <v>257</v>
      </c>
      <c r="X13" s="90" t="s">
        <v>258</v>
      </c>
      <c r="AA13" s="72"/>
      <c r="AB13" s="72"/>
      <c r="AC13" s="84"/>
      <c r="AD13" s="94"/>
      <c r="AE13" s="95"/>
      <c r="AF13" s="92"/>
      <c r="AG13" s="92"/>
      <c r="AH13" s="92"/>
      <c r="AI13" s="96"/>
      <c r="AJ13" s="92"/>
      <c r="AK13" s="84"/>
      <c r="AL13" s="84"/>
    </row>
    <row r="14" spans="1:38" ht="55.5" customHeight="1" thickBot="1" x14ac:dyDescent="0.3">
      <c r="A14" s="511"/>
      <c r="B14" s="98" t="s">
        <v>233</v>
      </c>
      <c r="C14" s="99" t="str">
        <f>+'4 MAPA CALOR INHERENTE'!I14</f>
        <v xml:space="preserve">                   </v>
      </c>
      <c r="D14" s="99" t="str">
        <f>+'4 MAPA CALOR INHERENTE'!J14</f>
        <v xml:space="preserve">                   </v>
      </c>
      <c r="E14" s="100" t="str">
        <f>+'4 MAPA CALOR INHERENTE'!K14</f>
        <v xml:space="preserve">                   </v>
      </c>
      <c r="F14" s="101" t="str">
        <f>+'4 MAPA CALOR INHERENTE'!L14</f>
        <v xml:space="preserve">                   </v>
      </c>
      <c r="G14" s="102" t="str">
        <f>+'4 MAPA CALOR INHERENTE'!M14</f>
        <v xml:space="preserve">                   </v>
      </c>
      <c r="H14" s="88"/>
      <c r="I14" s="511"/>
      <c r="J14" s="98" t="s">
        <v>233</v>
      </c>
      <c r="K14" s="99" t="str">
        <f>+'6 MAPA CALOR RESIDUAL-TRATAMIEN'!K13</f>
        <v xml:space="preserve">                   </v>
      </c>
      <c r="L14" s="99" t="str">
        <f>+'6 MAPA CALOR RESIDUAL-TRATAMIEN'!L13</f>
        <v xml:space="preserve">                   </v>
      </c>
      <c r="M14" s="100" t="str">
        <f>+'6 MAPA CALOR RESIDUAL-TRATAMIEN'!M13</f>
        <v xml:space="preserve">                   </v>
      </c>
      <c r="N14" s="101" t="str">
        <f>+'6 MAPA CALOR RESIDUAL-TRATAMIEN'!N13</f>
        <v xml:space="preserve">                   </v>
      </c>
      <c r="O14" s="102" t="str">
        <f>+'6 MAPA CALOR RESIDUAL-TRATAMIEN'!O13</f>
        <v xml:space="preserve">                   </v>
      </c>
      <c r="P14" s="88"/>
      <c r="Q14" s="590"/>
      <c r="R14" s="103">
        <v>0.2</v>
      </c>
      <c r="S14" s="104" t="s">
        <v>233</v>
      </c>
      <c r="T14" s="99" t="s">
        <v>259</v>
      </c>
      <c r="U14" s="99" t="s">
        <v>259</v>
      </c>
      <c r="V14" s="100" t="s">
        <v>242</v>
      </c>
      <c r="W14" s="101" t="s">
        <v>257</v>
      </c>
      <c r="X14" s="102" t="s">
        <v>258</v>
      </c>
      <c r="AA14" s="72"/>
      <c r="AB14" s="72"/>
      <c r="AC14" s="84"/>
      <c r="AD14" s="94"/>
      <c r="AE14" s="95"/>
      <c r="AF14" s="92"/>
      <c r="AG14" s="92"/>
      <c r="AH14" s="92"/>
      <c r="AI14" s="105"/>
      <c r="AJ14" s="92"/>
      <c r="AK14" s="84"/>
      <c r="AL14" s="84"/>
    </row>
    <row r="15" spans="1:38" x14ac:dyDescent="0.25">
      <c r="A15" s="73"/>
      <c r="B15" s="88"/>
      <c r="C15" s="177"/>
      <c r="D15" s="178"/>
      <c r="E15" s="179"/>
      <c r="F15" s="179"/>
      <c r="G15" s="88"/>
      <c r="H15" s="88"/>
      <c r="I15" s="88"/>
      <c r="J15" s="88"/>
      <c r="K15" s="88"/>
      <c r="L15" s="88"/>
      <c r="M15" s="88"/>
      <c r="N15" s="88"/>
      <c r="O15" s="88"/>
      <c r="P15" s="88"/>
      <c r="AA15" s="72"/>
      <c r="AB15" s="72"/>
      <c r="AC15" s="84"/>
      <c r="AD15" s="94"/>
      <c r="AE15" s="95"/>
      <c r="AF15" s="92"/>
      <c r="AG15" s="92"/>
      <c r="AH15" s="92"/>
      <c r="AI15" s="92"/>
      <c r="AJ15" s="92"/>
      <c r="AK15" s="84"/>
      <c r="AL15" s="84"/>
    </row>
    <row r="16" spans="1:38" ht="26.4" x14ac:dyDescent="0.25">
      <c r="A16" s="73"/>
      <c r="B16" s="88"/>
      <c r="C16" s="177"/>
      <c r="D16" s="178"/>
      <c r="E16" s="179"/>
      <c r="F16" s="179"/>
      <c r="G16" s="88"/>
      <c r="H16" s="88"/>
      <c r="I16" s="88"/>
      <c r="J16" s="88"/>
      <c r="K16" s="88"/>
      <c r="L16" s="88"/>
      <c r="M16" s="88"/>
      <c r="N16" s="88"/>
      <c r="O16" s="88"/>
      <c r="P16" s="88"/>
      <c r="T16" s="76" t="s">
        <v>260</v>
      </c>
      <c r="V16" s="72"/>
      <c r="W16" s="72"/>
      <c r="X16" s="72"/>
      <c r="Y16" s="72"/>
      <c r="Z16" s="72"/>
      <c r="AA16" s="72"/>
      <c r="AB16" s="72"/>
      <c r="AC16" s="84"/>
      <c r="AD16" s="94"/>
      <c r="AE16" s="84"/>
      <c r="AF16" s="95"/>
      <c r="AG16" s="95"/>
      <c r="AH16" s="95"/>
      <c r="AI16" s="95"/>
      <c r="AJ16" s="95"/>
      <c r="AK16" s="84"/>
      <c r="AL16" s="84"/>
    </row>
    <row r="17" spans="1:38" x14ac:dyDescent="0.25">
      <c r="A17" s="73"/>
      <c r="B17" s="88"/>
      <c r="C17" s="177"/>
      <c r="D17" s="178"/>
      <c r="E17" s="179"/>
      <c r="F17" s="179"/>
      <c r="G17" s="88"/>
      <c r="H17" s="88"/>
      <c r="I17" s="88"/>
      <c r="J17" s="88"/>
      <c r="K17" s="88"/>
      <c r="L17" s="88"/>
      <c r="M17" s="88"/>
      <c r="N17" s="88"/>
      <c r="O17" s="88"/>
      <c r="P17" s="88"/>
      <c r="T17" s="106" t="s">
        <v>258</v>
      </c>
      <c r="V17" s="72"/>
      <c r="W17" s="72"/>
      <c r="X17" s="72"/>
      <c r="Y17" s="72"/>
      <c r="Z17" s="72"/>
      <c r="AA17" s="72"/>
      <c r="AB17" s="72"/>
      <c r="AC17" s="84"/>
      <c r="AD17" s="84"/>
      <c r="AE17" s="84"/>
      <c r="AF17" s="92"/>
      <c r="AG17" s="92"/>
      <c r="AH17" s="92"/>
      <c r="AI17" s="92"/>
      <c r="AJ17" s="92"/>
      <c r="AK17" s="84"/>
      <c r="AL17" s="84"/>
    </row>
    <row r="18" spans="1:38" x14ac:dyDescent="0.25">
      <c r="A18" s="73"/>
      <c r="B18" s="88"/>
      <c r="C18" s="177"/>
      <c r="D18" s="178"/>
      <c r="E18" s="179"/>
      <c r="F18" s="179"/>
      <c r="G18" s="88"/>
      <c r="H18" s="88"/>
      <c r="I18" s="88"/>
      <c r="J18" s="88"/>
      <c r="K18" s="88"/>
      <c r="L18" s="88"/>
      <c r="M18" s="88"/>
      <c r="N18" s="88"/>
      <c r="O18" s="88"/>
      <c r="P18" s="88"/>
      <c r="T18" s="89" t="s">
        <v>257</v>
      </c>
      <c r="U18" s="72"/>
      <c r="V18" s="72"/>
      <c r="W18" s="72"/>
      <c r="X18" s="72"/>
      <c r="Y18" s="72"/>
      <c r="Z18" s="72"/>
      <c r="AA18" s="72"/>
      <c r="AB18" s="72"/>
      <c r="AC18" s="84"/>
      <c r="AD18" s="84"/>
      <c r="AE18" s="84"/>
      <c r="AF18" s="92"/>
      <c r="AG18" s="92"/>
      <c r="AH18" s="92"/>
      <c r="AI18" s="92"/>
      <c r="AJ18" s="92"/>
      <c r="AK18" s="84"/>
      <c r="AL18" s="84"/>
    </row>
    <row r="19" spans="1:38" x14ac:dyDescent="0.25">
      <c r="A19" s="73"/>
      <c r="B19" s="88"/>
      <c r="C19" s="177"/>
      <c r="D19" s="178"/>
      <c r="E19" s="179"/>
      <c r="F19" s="179"/>
      <c r="G19" s="88"/>
      <c r="H19" s="88"/>
      <c r="I19" s="88"/>
      <c r="J19" s="88"/>
      <c r="K19" s="88"/>
      <c r="L19" s="88"/>
      <c r="M19" s="88"/>
      <c r="N19" s="88"/>
      <c r="O19" s="88"/>
      <c r="P19" s="88"/>
      <c r="S19" s="107"/>
      <c r="T19" s="93" t="s">
        <v>242</v>
      </c>
      <c r="U19" s="107"/>
      <c r="V19" s="107"/>
      <c r="W19" s="107"/>
      <c r="X19" s="107"/>
      <c r="Y19" s="107"/>
      <c r="Z19" s="107"/>
      <c r="AA19" s="107"/>
      <c r="AB19" s="107"/>
      <c r="AC19" s="84"/>
      <c r="AD19" s="84"/>
      <c r="AE19" s="108"/>
      <c r="AF19" s="108"/>
      <c r="AG19" s="108"/>
      <c r="AH19" s="108"/>
      <c r="AI19" s="108"/>
      <c r="AJ19" s="108"/>
      <c r="AK19" s="84"/>
      <c r="AL19" s="84"/>
    </row>
    <row r="20" spans="1:38" x14ac:dyDescent="0.25">
      <c r="A20" s="73"/>
      <c r="B20" s="88"/>
      <c r="C20" s="177"/>
      <c r="D20" s="178"/>
      <c r="E20" s="179"/>
      <c r="F20" s="179"/>
      <c r="G20" s="88"/>
      <c r="H20" s="88"/>
      <c r="I20" s="88"/>
      <c r="J20" s="88"/>
      <c r="K20" s="88"/>
      <c r="L20" s="88"/>
      <c r="M20" s="88"/>
      <c r="N20" s="88"/>
      <c r="O20" s="88"/>
      <c r="P20" s="88"/>
      <c r="S20" s="107"/>
      <c r="T20" s="97" t="s">
        <v>259</v>
      </c>
      <c r="AA20" s="107"/>
      <c r="AB20" s="107"/>
      <c r="AC20" s="84"/>
      <c r="AD20" s="84"/>
      <c r="AE20" s="84"/>
      <c r="AF20" s="92"/>
      <c r="AG20" s="92"/>
      <c r="AH20" s="92"/>
      <c r="AI20" s="92"/>
      <c r="AJ20" s="92"/>
      <c r="AK20" s="84"/>
      <c r="AL20" s="84"/>
    </row>
    <row r="21" spans="1:38" x14ac:dyDescent="0.25">
      <c r="A21" s="73"/>
      <c r="B21" s="88"/>
      <c r="C21" s="177"/>
      <c r="D21" s="178"/>
      <c r="E21" s="179"/>
      <c r="F21" s="179"/>
      <c r="G21" s="88"/>
      <c r="H21" s="88"/>
      <c r="I21" s="88"/>
      <c r="J21" s="88"/>
      <c r="K21" s="88"/>
      <c r="L21" s="88"/>
      <c r="M21" s="88"/>
      <c r="N21" s="88"/>
      <c r="O21" s="88"/>
      <c r="P21" s="88"/>
      <c r="Q21" s="109"/>
      <c r="R21" s="109"/>
      <c r="S21" s="107"/>
      <c r="AA21" s="107"/>
      <c r="AB21" s="107"/>
      <c r="AC21" s="84"/>
      <c r="AD21" s="84"/>
      <c r="AE21" s="84"/>
      <c r="AF21" s="92"/>
      <c r="AG21" s="92"/>
      <c r="AH21" s="92"/>
      <c r="AI21" s="92"/>
      <c r="AJ21" s="92"/>
      <c r="AK21" s="84"/>
      <c r="AL21" s="84"/>
    </row>
    <row r="22" spans="1:38" x14ac:dyDescent="0.25">
      <c r="A22" s="73"/>
      <c r="B22" s="88"/>
      <c r="C22" s="177"/>
      <c r="D22" s="178"/>
      <c r="E22" s="179"/>
      <c r="F22" s="179"/>
      <c r="G22" s="88"/>
      <c r="H22" s="88"/>
      <c r="I22" s="88"/>
      <c r="J22" s="88"/>
      <c r="K22" s="88"/>
      <c r="L22" s="88"/>
      <c r="M22" s="88"/>
      <c r="N22" s="88"/>
      <c r="O22" s="88"/>
      <c r="P22" s="88"/>
      <c r="Q22" s="109"/>
      <c r="R22" s="109"/>
      <c r="S22" s="110"/>
      <c r="AA22" s="107"/>
      <c r="AB22" s="107"/>
      <c r="AC22" s="84"/>
      <c r="AD22" s="105"/>
      <c r="AE22" s="105"/>
      <c r="AF22" s="105"/>
      <c r="AG22" s="105"/>
      <c r="AH22" s="105"/>
      <c r="AI22" s="105"/>
      <c r="AJ22" s="92"/>
      <c r="AK22" s="84"/>
      <c r="AL22" s="84"/>
    </row>
    <row r="23" spans="1:38" x14ac:dyDescent="0.25">
      <c r="A23" s="73"/>
      <c r="B23" s="88"/>
      <c r="C23" s="177"/>
      <c r="D23" s="178"/>
      <c r="E23" s="179"/>
      <c r="F23" s="179"/>
      <c r="G23" s="88"/>
      <c r="H23" s="88"/>
      <c r="I23" s="88"/>
      <c r="J23" s="88"/>
      <c r="K23" s="88"/>
      <c r="L23" s="88"/>
      <c r="M23" s="88"/>
      <c r="N23" s="88"/>
      <c r="O23" s="88"/>
      <c r="P23" s="88"/>
      <c r="Q23" s="109"/>
      <c r="R23" s="109"/>
      <c r="AC23" s="84"/>
      <c r="AD23" s="111"/>
      <c r="AE23" s="111"/>
      <c r="AF23" s="111"/>
      <c r="AG23" s="111"/>
      <c r="AH23" s="111"/>
      <c r="AI23" s="111"/>
      <c r="AJ23" s="92"/>
      <c r="AK23" s="84"/>
      <c r="AL23" s="84"/>
    </row>
    <row r="24" spans="1:38" x14ac:dyDescent="0.25">
      <c r="A24" s="73"/>
      <c r="B24" s="88"/>
      <c r="C24" s="177"/>
      <c r="D24" s="178"/>
      <c r="E24" s="179"/>
      <c r="F24" s="179"/>
      <c r="G24" s="88"/>
      <c r="H24" s="88"/>
      <c r="I24" s="88"/>
      <c r="J24" s="88"/>
      <c r="K24" s="88"/>
      <c r="L24" s="88"/>
      <c r="M24" s="88"/>
      <c r="N24" s="88"/>
      <c r="O24" s="88"/>
      <c r="P24" s="88"/>
      <c r="Q24" s="109"/>
      <c r="R24" s="109"/>
      <c r="AC24" s="84"/>
      <c r="AD24" s="105"/>
      <c r="AE24" s="105"/>
      <c r="AF24" s="105"/>
      <c r="AG24" s="105"/>
      <c r="AH24" s="105"/>
      <c r="AI24" s="105"/>
      <c r="AJ24" s="92"/>
      <c r="AK24" s="84"/>
      <c r="AL24" s="84"/>
    </row>
    <row r="25" spans="1:38" x14ac:dyDescent="0.25">
      <c r="A25" s="73"/>
      <c r="B25" s="88"/>
      <c r="C25" s="177"/>
      <c r="D25" s="178"/>
      <c r="E25" s="179"/>
      <c r="F25" s="179"/>
      <c r="G25" s="88"/>
      <c r="H25" s="88"/>
      <c r="I25" s="88"/>
      <c r="J25" s="88"/>
      <c r="K25" s="88"/>
      <c r="L25" s="88"/>
      <c r="M25" s="88"/>
      <c r="N25" s="88"/>
      <c r="O25" s="88"/>
      <c r="P25" s="88"/>
      <c r="AC25" s="84"/>
      <c r="AD25" s="105"/>
      <c r="AE25" s="105"/>
      <c r="AF25" s="105"/>
      <c r="AG25" s="105"/>
      <c r="AH25" s="105"/>
      <c r="AI25" s="105"/>
      <c r="AJ25" s="92"/>
      <c r="AK25" s="84"/>
      <c r="AL25" s="84"/>
    </row>
    <row r="26" spans="1:38" x14ac:dyDescent="0.3">
      <c r="A26" s="73"/>
      <c r="B26" s="88"/>
      <c r="C26" s="177"/>
      <c r="D26" s="178"/>
      <c r="E26" s="179"/>
      <c r="F26" s="179"/>
      <c r="G26" s="88"/>
      <c r="H26" s="88"/>
      <c r="I26" s="88"/>
      <c r="J26" s="88"/>
      <c r="K26" s="88"/>
      <c r="L26" s="88"/>
      <c r="M26" s="88"/>
      <c r="N26" s="88"/>
      <c r="O26" s="88"/>
      <c r="P26" s="88"/>
    </row>
    <row r="27" spans="1:38" x14ac:dyDescent="0.3">
      <c r="A27" s="73"/>
      <c r="B27" s="88"/>
      <c r="C27" s="177"/>
      <c r="D27" s="178"/>
      <c r="E27" s="179"/>
      <c r="F27" s="179"/>
      <c r="G27" s="88"/>
      <c r="H27" s="88"/>
      <c r="I27" s="88"/>
      <c r="J27" s="88"/>
      <c r="K27" s="88"/>
      <c r="L27" s="88"/>
      <c r="M27" s="88"/>
      <c r="N27" s="88"/>
      <c r="O27" s="88"/>
      <c r="P27" s="88"/>
    </row>
    <row r="28" spans="1:38" x14ac:dyDescent="0.3">
      <c r="A28" s="73"/>
      <c r="B28" s="88"/>
      <c r="C28" s="177"/>
      <c r="D28" s="178"/>
      <c r="E28" s="179"/>
      <c r="F28" s="179"/>
      <c r="G28" s="88"/>
      <c r="H28" s="88"/>
      <c r="I28" s="88"/>
      <c r="J28" s="88"/>
      <c r="K28" s="88"/>
      <c r="L28" s="88"/>
      <c r="M28" s="88"/>
      <c r="N28" s="88"/>
      <c r="O28" s="88"/>
      <c r="P28" s="88"/>
    </row>
    <row r="29" spans="1:38" x14ac:dyDescent="0.3">
      <c r="A29" s="73"/>
      <c r="B29" s="88"/>
      <c r="C29" s="177"/>
      <c r="D29" s="178"/>
      <c r="E29" s="179"/>
      <c r="F29" s="179"/>
      <c r="G29" s="88"/>
      <c r="H29" s="88"/>
      <c r="I29" s="88"/>
      <c r="J29" s="88"/>
      <c r="K29" s="88"/>
      <c r="L29" s="88"/>
      <c r="M29" s="88"/>
      <c r="N29" s="88"/>
      <c r="O29" s="88"/>
      <c r="P29" s="88"/>
    </row>
    <row r="30" spans="1:38" ht="14.4" customHeight="1" x14ac:dyDescent="0.3">
      <c r="B30" s="68"/>
      <c r="D30" s="68"/>
      <c r="G30" s="68"/>
      <c r="H30" s="68"/>
      <c r="I30" s="68"/>
      <c r="J30" s="68"/>
      <c r="K30" s="68"/>
      <c r="L30" s="68"/>
      <c r="M30" s="68"/>
      <c r="N30" s="68"/>
      <c r="O30" s="68"/>
      <c r="P30" s="68"/>
      <c r="AA30" s="73"/>
      <c r="AB30" s="73"/>
      <c r="AC30" s="73"/>
      <c r="AD30" s="73"/>
      <c r="AE30" s="73"/>
      <c r="AF30" s="68"/>
      <c r="AG30" s="68"/>
      <c r="AH30" s="68"/>
      <c r="AI30" s="68"/>
      <c r="AJ30" s="68"/>
    </row>
    <row r="31" spans="1:38" ht="39" customHeight="1" x14ac:dyDescent="0.3">
      <c r="B31" s="68"/>
      <c r="D31" s="68"/>
      <c r="G31" s="68"/>
      <c r="H31" s="68"/>
      <c r="I31" s="68"/>
      <c r="J31" s="68"/>
      <c r="K31" s="68"/>
      <c r="L31" s="68"/>
      <c r="M31" s="68"/>
      <c r="N31" s="68"/>
      <c r="O31" s="68"/>
      <c r="P31" s="68"/>
      <c r="AA31" s="73"/>
      <c r="AB31" s="73"/>
      <c r="AC31" s="73"/>
      <c r="AD31" s="73"/>
      <c r="AE31" s="73"/>
      <c r="AF31" s="68"/>
      <c r="AG31" s="68"/>
      <c r="AH31" s="68"/>
      <c r="AI31" s="68"/>
      <c r="AJ31" s="68"/>
    </row>
    <row r="32" spans="1:38" ht="19.5" customHeight="1" x14ac:dyDescent="0.3">
      <c r="B32" s="68"/>
      <c r="D32" s="68"/>
      <c r="G32" s="68"/>
      <c r="H32" s="68"/>
      <c r="I32" s="68"/>
      <c r="J32" s="68"/>
      <c r="K32" s="68"/>
      <c r="L32" s="68"/>
      <c r="M32" s="68"/>
      <c r="N32" s="68"/>
      <c r="O32" s="68"/>
      <c r="P32" s="68"/>
      <c r="AA32" s="73"/>
      <c r="AB32" s="73"/>
      <c r="AC32" s="73"/>
      <c r="AD32" s="73"/>
      <c r="AE32" s="73"/>
      <c r="AF32" s="68"/>
      <c r="AG32" s="68"/>
      <c r="AH32" s="68"/>
      <c r="AI32" s="68"/>
      <c r="AJ32" s="68"/>
    </row>
    <row r="33" spans="2:36" ht="19.5" customHeight="1" x14ac:dyDescent="0.3">
      <c r="B33" s="68"/>
      <c r="D33" s="68"/>
      <c r="G33" s="68"/>
      <c r="H33" s="68"/>
      <c r="I33" s="68"/>
      <c r="J33" s="68"/>
      <c r="K33" s="68"/>
      <c r="L33" s="68"/>
      <c r="M33" s="68"/>
      <c r="N33" s="68"/>
      <c r="O33" s="68"/>
      <c r="P33" s="68"/>
      <c r="AA33" s="73"/>
      <c r="AB33" s="73"/>
      <c r="AC33" s="73"/>
      <c r="AD33" s="73"/>
      <c r="AE33" s="73"/>
      <c r="AF33" s="68"/>
      <c r="AG33" s="68"/>
      <c r="AH33" s="68"/>
      <c r="AI33" s="68"/>
      <c r="AJ33" s="68"/>
    </row>
    <row r="34" spans="2:36" ht="19.5" customHeight="1" x14ac:dyDescent="0.3">
      <c r="B34" s="68"/>
      <c r="D34" s="68"/>
      <c r="G34" s="68"/>
      <c r="H34" s="68"/>
      <c r="I34" s="68"/>
      <c r="J34" s="68"/>
      <c r="K34" s="68"/>
      <c r="L34" s="68"/>
      <c r="M34" s="68"/>
      <c r="N34" s="68"/>
      <c r="O34" s="68"/>
      <c r="P34" s="68"/>
      <c r="AA34" s="73"/>
      <c r="AB34" s="73"/>
      <c r="AC34" s="73"/>
      <c r="AD34" s="73"/>
      <c r="AE34" s="73"/>
      <c r="AF34" s="68"/>
      <c r="AG34" s="68"/>
      <c r="AH34" s="68"/>
      <c r="AI34" s="68"/>
      <c r="AJ34" s="68"/>
    </row>
    <row r="35" spans="2:36" ht="19.5" customHeight="1" x14ac:dyDescent="0.3">
      <c r="B35" s="68"/>
      <c r="D35" s="68"/>
      <c r="G35" s="68"/>
      <c r="H35" s="68"/>
      <c r="I35" s="68"/>
      <c r="J35" s="68"/>
      <c r="K35" s="68"/>
      <c r="L35" s="68"/>
      <c r="M35" s="68"/>
      <c r="N35" s="68"/>
      <c r="O35" s="68"/>
      <c r="P35" s="68"/>
      <c r="AA35" s="73"/>
      <c r="AB35" s="73"/>
      <c r="AC35" s="73"/>
      <c r="AD35" s="73"/>
      <c r="AE35" s="73"/>
      <c r="AF35" s="68"/>
      <c r="AG35" s="68"/>
      <c r="AH35" s="68"/>
      <c r="AI35" s="68"/>
      <c r="AJ35" s="68"/>
    </row>
    <row r="36" spans="2:36" ht="19.5" customHeight="1" x14ac:dyDescent="0.3">
      <c r="B36" s="68"/>
      <c r="D36" s="68"/>
      <c r="G36" s="68"/>
      <c r="H36" s="68"/>
      <c r="I36" s="68"/>
      <c r="J36" s="68"/>
      <c r="K36" s="68"/>
      <c r="L36" s="68"/>
      <c r="M36" s="68"/>
      <c r="N36" s="68"/>
      <c r="O36" s="68"/>
      <c r="P36" s="68"/>
      <c r="AA36" s="73"/>
      <c r="AB36" s="73"/>
      <c r="AC36" s="73"/>
      <c r="AD36" s="73"/>
      <c r="AE36" s="73"/>
      <c r="AF36" s="68"/>
      <c r="AG36" s="68"/>
      <c r="AH36" s="68"/>
      <c r="AI36" s="68"/>
      <c r="AJ36" s="68"/>
    </row>
    <row r="37" spans="2:36" x14ac:dyDescent="0.3"/>
    <row r="38" spans="2:36" x14ac:dyDescent="0.3"/>
    <row r="39" spans="2:36" x14ac:dyDescent="0.3"/>
    <row r="40" spans="2:36" x14ac:dyDescent="0.3"/>
    <row r="41" spans="2:36" x14ac:dyDescent="0.3"/>
    <row r="42" spans="2:36" x14ac:dyDescent="0.3"/>
    <row r="43" spans="2:36" x14ac:dyDescent="0.3"/>
    <row r="44" spans="2:36" x14ac:dyDescent="0.3"/>
    <row r="45" spans="2:36" x14ac:dyDescent="0.3"/>
    <row r="46" spans="2:36" x14ac:dyDescent="0.3"/>
    <row r="47" spans="2:36" x14ac:dyDescent="0.3"/>
    <row r="48" spans="2:36" x14ac:dyDescent="0.3"/>
    <row r="49" x14ac:dyDescent="0.3"/>
    <row r="50" x14ac:dyDescent="0.3"/>
    <row r="51" x14ac:dyDescent="0.3"/>
    <row r="52" x14ac:dyDescent="0.3"/>
    <row r="53" x14ac:dyDescent="0.3"/>
    <row r="54" x14ac:dyDescent="0.3"/>
    <row r="55" x14ac:dyDescent="0.3"/>
    <row r="56" x14ac:dyDescent="0.3"/>
    <row r="57" x14ac:dyDescent="0.3"/>
    <row r="58" x14ac:dyDescent="0.3"/>
    <row r="59" x14ac:dyDescent="0.3"/>
    <row r="60" x14ac:dyDescent="0.3"/>
    <row r="61" x14ac:dyDescent="0.3"/>
    <row r="62" x14ac:dyDescent="0.3"/>
    <row r="63" x14ac:dyDescent="0.3"/>
    <row r="64" x14ac:dyDescent="0.3"/>
    <row r="65" x14ac:dyDescent="0.3"/>
    <row r="66" x14ac:dyDescent="0.3"/>
    <row r="67" x14ac:dyDescent="0.3"/>
    <row r="68" x14ac:dyDescent="0.3"/>
    <row r="69" x14ac:dyDescent="0.3"/>
    <row r="70" x14ac:dyDescent="0.3"/>
    <row r="71" x14ac:dyDescent="0.3"/>
    <row r="72" x14ac:dyDescent="0.3"/>
  </sheetData>
  <sheetProtection sheet="1" formatCells="0" formatColumns="0" formatRows="0" sort="0" autoFilter="0" pivotTables="0"/>
  <dataConsolidate/>
  <mergeCells count="13">
    <mergeCell ref="I10:I14"/>
    <mergeCell ref="Q10:Q14"/>
    <mergeCell ref="A7:G7"/>
    <mergeCell ref="C8:G8"/>
    <mergeCell ref="A10:A14"/>
    <mergeCell ref="B1:D2"/>
    <mergeCell ref="A1:A2"/>
    <mergeCell ref="I7:O7"/>
    <mergeCell ref="T7:X7"/>
    <mergeCell ref="K8:O8"/>
    <mergeCell ref="B4:D4"/>
    <mergeCell ref="B5:D5"/>
    <mergeCell ref="E1:F1"/>
  </mergeCells>
  <conditionalFormatting sqref="D15:E29">
    <cfRule type="cellIs" dxfId="17" priority="1" operator="equal">
      <formula>$S$14</formula>
    </cfRule>
    <cfRule type="cellIs" dxfId="16" priority="2" operator="equal">
      <formula>$S$13</formula>
    </cfRule>
    <cfRule type="cellIs" dxfId="15" priority="3" operator="equal">
      <formula>$S$12</formula>
    </cfRule>
    <cfRule type="cellIs" dxfId="14" priority="4" operator="equal">
      <formula>$S$11</formula>
    </cfRule>
    <cfRule type="cellIs" dxfId="13" priority="5" operator="equal">
      <formula>$S$10</formula>
    </cfRule>
  </conditionalFormatting>
  <conditionalFormatting sqref="F15:F29">
    <cfRule type="cellIs" dxfId="12" priority="6" operator="equal">
      <formula>$T$9</formula>
    </cfRule>
    <cfRule type="cellIs" dxfId="11" priority="7" operator="equal">
      <formula>$U$9</formula>
    </cfRule>
    <cfRule type="cellIs" dxfId="10" priority="8" operator="equal">
      <formula>$V$9</formula>
    </cfRule>
    <cfRule type="cellIs" dxfId="9" priority="9" operator="equal">
      <formula>$W$9</formula>
    </cfRule>
    <cfRule type="cellIs" dxfId="8" priority="10" operator="equal">
      <formula>$X$9</formula>
    </cfRule>
  </conditionalFormatting>
  <conditionalFormatting sqref="G15:G29">
    <cfRule type="cellIs" dxfId="7" priority="16" operator="equal">
      <formula>$T$17</formula>
    </cfRule>
    <cfRule type="cellIs" dxfId="6" priority="17" operator="equal">
      <formula>$T$18</formula>
    </cfRule>
    <cfRule type="cellIs" dxfId="5" priority="18" operator="equal">
      <formula>$T$19</formula>
    </cfRule>
    <cfRule type="cellIs" dxfId="4" priority="19" operator="equal">
      <formula>$T$20</formula>
    </cfRule>
  </conditionalFormatting>
  <dataValidations count="3">
    <dataValidation type="list" allowBlank="1" showInputMessage="1" showErrorMessage="1" sqref="JD10:JJ17" xr:uid="{00000000-0002-0000-07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C9" xr:uid="{00000000-0002-0000-0700-000001000000}"/>
    <dataValidation allowBlank="1" showInputMessage="1" showErrorMessage="1" prompt="Es la materialización del riesgo y las consecuencias de su aparición. Su escala es: 5 bajo impacto, 10 medio, 20 alto impacto._x000a_" sqref="JD9:JJ9" xr:uid="{00000000-0002-0000-0700-000002000000}"/>
  </dataValidations>
  <printOptions horizontalCentered="1" verticalCentered="1"/>
  <pageMargins left="0.23622047244094491" right="0.23622047244094491" top="0.74803149606299213" bottom="0.74803149606299213" header="0.31496062992125984" footer="0.31496062992125984"/>
  <pageSetup scale="65" orientation="landscape" r:id="rId1"/>
  <headerFooter alignWithMargins="0"/>
  <colBreaks count="1" manualBreakCount="1">
    <brk id="16"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70eaac67-e064-433b-ba54-6f78c0f1ecb1" xsi:nil="true"/>
    <lcf76f155ced4ddcb4097134ff3c332f xmlns="64d77176-54eb-4753-be67-9b2e2fa23e0f">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5F0CCD84194CB24D8526459418388F85" ma:contentTypeVersion="21" ma:contentTypeDescription="Crear nuevo documento." ma:contentTypeScope="" ma:versionID="5733d2604a720bb2885b7b426f836bde">
  <xsd:schema xmlns:xsd="http://www.w3.org/2001/XMLSchema" xmlns:xs="http://www.w3.org/2001/XMLSchema" xmlns:p="http://schemas.microsoft.com/office/2006/metadata/properties" xmlns:ns1="http://schemas.microsoft.com/sharepoint/v3" xmlns:ns2="64d77176-54eb-4753-be67-9b2e2fa23e0f" xmlns:ns3="70eaac67-e064-433b-ba54-6f78c0f1ecb1" targetNamespace="http://schemas.microsoft.com/office/2006/metadata/properties" ma:root="true" ma:fieldsID="b20fc0b8f429c472a71be35be7945ee6" ns1:_="" ns2:_="" ns3:_="">
    <xsd:import namespace="http://schemas.microsoft.com/sharepoint/v3"/>
    <xsd:import namespace="64d77176-54eb-4753-be67-9b2e2fa23e0f"/>
    <xsd:import namespace="70eaac67-e064-433b-ba54-6f78c0f1ecb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AutoKeyPoints" minOccurs="0"/>
                <xsd:element ref="ns2:MediaServiceKeyPoints" minOccurs="0"/>
                <xsd:element ref="ns1:_ip_UnifiedCompliancePolicyProperties" minOccurs="0"/>
                <xsd:element ref="ns1:_ip_UnifiedCompliancePolicyUIAction" minOccurs="0"/>
                <xsd:element ref="ns2:MediaLengthInSeconds" minOccurs="0"/>
                <xsd:element ref="ns2:lcf76f155ced4ddcb4097134ff3c332f" minOccurs="0"/>
                <xsd:element ref="ns3:TaxCatchAll" minOccurs="0"/>
                <xsd:element ref="ns2:MediaServiceSearchProperties" minOccurs="0"/>
                <xsd:element ref="ns2:MediaServiceObjectDetectorVersion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Propiedades de la Directiva de cumplimiento unificado" ma:hidden="true" ma:internalName="_ip_UnifiedCompliancePolicyProperties">
      <xsd:simpleType>
        <xsd:restriction base="dms:Note"/>
      </xsd:simpleType>
    </xsd:element>
    <xsd:element name="_ip_UnifiedCompliancePolicyUIAction" ma:index="21"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4d77176-54eb-4753-be67-9b2e2fa23e0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2" nillable="true" ma:displayName="Length (seconds)"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ca5960cb-9bf6-480a-8d5d-5a94d253b0e7"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0eaac67-e064-433b-ba54-6f78c0f1ecb1"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27c4427a-9750-41f9-ad55-9fc71e3b9295}" ma:internalName="TaxCatchAll" ma:showField="CatchAllData" ma:web="70eaac67-e064-433b-ba54-6f78c0f1ecb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14D0167-1D94-443D-9441-36E43987C786}">
  <ds:schemaRefs>
    <ds:schemaRef ds:uri="http://purl.org/dc/terms/"/>
    <ds:schemaRef ds:uri="cadaebf9-c45c-4928-a835-b6d2640c562f"/>
    <ds:schemaRef ds:uri="http://purl.org/dc/elements/1.1/"/>
    <ds:schemaRef ds:uri="http://www.w3.org/XML/1998/namespace"/>
    <ds:schemaRef ds:uri="http://schemas.microsoft.com/office/2006/documentManagement/types"/>
    <ds:schemaRef ds:uri="http://schemas.microsoft.com/office/infopath/2007/PartnerControls"/>
    <ds:schemaRef ds:uri="http://schemas.openxmlformats.org/package/2006/metadata/core-properties"/>
    <ds:schemaRef ds:uri="eb8db8e2-9e38-4af2-b3f2-f3ede193e57b"/>
    <ds:schemaRef ds:uri="http://schemas.microsoft.com/office/2006/metadata/properties"/>
    <ds:schemaRef ds:uri="http://purl.org/dc/dcmitype/"/>
    <ds:schemaRef ds:uri="http://schemas.microsoft.com/sharepoint/v3"/>
    <ds:schemaRef ds:uri="70eaac67-e064-433b-ba54-6f78c0f1ecb1"/>
    <ds:schemaRef ds:uri="64d77176-54eb-4753-be67-9b2e2fa23e0f"/>
  </ds:schemaRefs>
</ds:datastoreItem>
</file>

<file path=customXml/itemProps2.xml><?xml version="1.0" encoding="utf-8"?>
<ds:datastoreItem xmlns:ds="http://schemas.openxmlformats.org/officeDocument/2006/customXml" ds:itemID="{26957C31-191E-418B-87E7-1B7431F1D449}">
  <ds:schemaRefs>
    <ds:schemaRef ds:uri="http://schemas.microsoft.com/sharepoint/v3/contenttype/forms"/>
  </ds:schemaRefs>
</ds:datastoreItem>
</file>

<file path=customXml/itemProps3.xml><?xml version="1.0" encoding="utf-8"?>
<ds:datastoreItem xmlns:ds="http://schemas.openxmlformats.org/officeDocument/2006/customXml" ds:itemID="{47155CAE-8AB0-4152-A83C-E5BA886CBA6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4d77176-54eb-4753-be67-9b2e2fa23e0f"/>
    <ds:schemaRef ds:uri="70eaac67-e064-433b-ba54-6f78c0f1ecb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24</vt:i4>
      </vt:variant>
    </vt:vector>
  </HeadingPairs>
  <TitlesOfParts>
    <vt:vector size="35" baseType="lpstr">
      <vt:lpstr>1 INSTRUCTIVO DES-DE-008</vt:lpstr>
      <vt:lpstr>2 CONTEXTO E IDENTIFICACIÓN</vt:lpstr>
      <vt:lpstr>10 FORMULAS</vt:lpstr>
      <vt:lpstr>3 PROBABIL E IMPACTO INHERENTE</vt:lpstr>
      <vt:lpstr>4 MAPA CALOR INHERENTE</vt:lpstr>
      <vt:lpstr>5 VALORACIÓN CONTROL PROBAB.</vt:lpstr>
      <vt:lpstr>5 VALORACIÓN CONTROL IMPACTO</vt:lpstr>
      <vt:lpstr>6 MAPA CALOR RESIDUAL-TRATAMIEN</vt:lpstr>
      <vt:lpstr>7 MAPA CALOR INHEREN Y RESIDUAL</vt:lpstr>
      <vt:lpstr>8 PEFIL RIESGO DEL PROCESO</vt:lpstr>
      <vt:lpstr>10 CONTROL DE CAMBIOS</vt:lpstr>
      <vt:lpstr>Afectación_Económica</vt:lpstr>
      <vt:lpstr>'10 CONTROL DE CAMBIOS'!Área_de_impresión</vt:lpstr>
      <vt:lpstr>'3 PROBABIL E IMPACTO INHERENTE'!Área_de_impresión</vt:lpstr>
      <vt:lpstr>E_Relaciones_Laborales</vt:lpstr>
      <vt:lpstr>'5 VALORACIÓN CONTROL IMPACTO'!Ejecución_administración_de_procesos</vt:lpstr>
      <vt:lpstr>Ejecución_administración_de_procesos</vt:lpstr>
      <vt:lpstr>Evento_externo</vt:lpstr>
      <vt:lpstr>F_Usuarios_Productos_y_Prácticas_Organizacionales</vt:lpstr>
      <vt:lpstr>Fiscal</vt:lpstr>
      <vt:lpstr>G_Daños_Activos_Físicos</vt:lpstr>
      <vt:lpstr>Gestión</vt:lpstr>
      <vt:lpstr>Infraestructura</vt:lpstr>
      <vt:lpstr>Integridad_Pública_Corrupción</vt:lpstr>
      <vt:lpstr>Integridad_Pública_LA_FT_FP</vt:lpstr>
      <vt:lpstr>Reputacional</vt:lpstr>
      <vt:lpstr>Seguridad_Información</vt:lpstr>
      <vt:lpstr>Talento_Humano</vt:lpstr>
      <vt:lpstr>Tecnología</vt:lpstr>
      <vt:lpstr>Tipo</vt:lpstr>
      <vt:lpstr>'2 CONTEXTO E IDENTIFICACIÓN'!Títulos_a_imprimir</vt:lpstr>
      <vt:lpstr>'3 PROBABIL E IMPACTO INHERENTE'!Títulos_a_imprimir</vt:lpstr>
      <vt:lpstr>'5 VALORACIÓN CONTROL IMPACTO'!Títulos_a_imprimir</vt:lpstr>
      <vt:lpstr>'5 VALORACIÓN CONTROL PROBAB.'!Títulos_a_imprimir</vt:lpstr>
      <vt:lpstr>Transacción_u_Operación_aplica_para_LA_FT_FP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BENAVIDES SALAS</dc:creator>
  <cp:keywords/>
  <dc:description/>
  <cp:lastModifiedBy>Nicolas Rodriguez D.</cp:lastModifiedBy>
  <cp:revision/>
  <dcterms:created xsi:type="dcterms:W3CDTF">2006-09-16T00:00:00Z</dcterms:created>
  <dcterms:modified xsi:type="dcterms:W3CDTF">2026-02-19T20:49:41Z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0x0101005F0CCD84194CB24D8526459418388F85</vt:lpwstr>
  </property>
</Properties>
</file>