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DOCUMENTACION DE PROCESOS\CON - Contratacion\Vigente\"/>
    </mc:Choice>
  </mc:AlternateContent>
  <bookViews>
    <workbookView xWindow="0" yWindow="0" windowWidth="4800" windowHeight="6105" tabRatio="900"/>
  </bookViews>
  <sheets>
    <sheet name="CONTEXTO" sheetId="16" r:id="rId1"/>
    <sheet name="IDENTIFICACION Y ANALISIS" sheetId="2" r:id="rId2"/>
    <sheet name="EVALUACION" sheetId="11" r:id="rId3"/>
    <sheet name="EVALUACION CON CONTROLES" sheetId="15" r:id="rId4"/>
    <sheet name="ASIGNACION Y TRATAMIENTO" sheetId="6" r:id="rId5"/>
  </sheets>
  <definedNames>
    <definedName name="_xlnm._FilterDatabase" localSheetId="4" hidden="1">'ASIGNACION Y TRATAMIENTO'!#REF!</definedName>
    <definedName name="_xlnm.Print_Area" localSheetId="4">'ASIGNACION Y TRATAMIENTO'!$B$2:$X$48</definedName>
    <definedName name="_xlnm.Print_Area" localSheetId="0">CONTEXTO!$B$2:$F$19</definedName>
    <definedName name="_xlnm.Print_Area" localSheetId="2">EVALUACION!$B$2:$L$63</definedName>
    <definedName name="_xlnm.Print_Area" localSheetId="3">'EVALUACION CON CONTROLES'!$B$2:$R$55</definedName>
    <definedName name="_xlnm.Print_Area" localSheetId="1">'IDENTIFICACION Y ANALISIS'!$B$2:$F$68</definedName>
    <definedName name="contratación">'IDENTIFICACION Y ANALISIS'!$B$39:$B$43</definedName>
    <definedName name="ejecución">'IDENTIFICACION Y ANALISIS'!$B$45:$B$68</definedName>
    <definedName name="planeación">'IDENTIFICACION Y ANALISIS'!$B$19:$B$29</definedName>
    <definedName name="selección">'IDENTIFICACION Y ANALISIS'!$B$31:$B$37</definedName>
    <definedName name="_xlnm.Print_Titles" localSheetId="4">'ASIGNACION Y TRATAMIENTO'!$2:$5</definedName>
  </definedNames>
  <calcPr calcId="152511" fullCalcOnLoad="1"/>
</workbook>
</file>

<file path=xl/calcChain.xml><?xml version="1.0" encoding="utf-8"?>
<calcChain xmlns="http://schemas.openxmlformats.org/spreadsheetml/2006/main">
  <c r="B6" i="6" l="1"/>
  <c r="G12" i="6"/>
  <c r="H12" i="6"/>
  <c r="I12" i="6"/>
  <c r="N12" i="6"/>
  <c r="S12" i="6"/>
  <c r="T12" i="6"/>
  <c r="U12" i="6"/>
  <c r="V12" i="6"/>
  <c r="W12" i="6"/>
  <c r="X12" i="6"/>
  <c r="G13" i="6"/>
  <c r="H13" i="6"/>
  <c r="I13" i="6"/>
  <c r="N13" i="6"/>
  <c r="S13" i="6"/>
  <c r="T13" i="6"/>
  <c r="U13" i="6"/>
  <c r="V13" i="6"/>
  <c r="W13" i="6"/>
  <c r="X13" i="6"/>
  <c r="G14" i="6"/>
  <c r="H14" i="6"/>
  <c r="I14" i="6"/>
  <c r="N14" i="6"/>
  <c r="S14" i="6"/>
  <c r="T14" i="6"/>
  <c r="U14" i="6"/>
  <c r="V14" i="6"/>
  <c r="W14" i="6"/>
  <c r="X14" i="6"/>
  <c r="G15" i="6"/>
  <c r="H15" i="6"/>
  <c r="I15" i="6"/>
  <c r="N15" i="6"/>
  <c r="S15" i="6"/>
  <c r="T15" i="6"/>
  <c r="U15" i="6"/>
  <c r="V15" i="6"/>
  <c r="W15" i="6"/>
  <c r="X15" i="6"/>
  <c r="G16" i="6"/>
  <c r="H16" i="6"/>
  <c r="I16" i="6"/>
  <c r="N16" i="6"/>
  <c r="S16" i="6"/>
  <c r="T16" i="6"/>
  <c r="U16" i="6"/>
  <c r="V16" i="6"/>
  <c r="W16" i="6"/>
  <c r="X16" i="6"/>
  <c r="G17" i="6"/>
  <c r="H17" i="6"/>
  <c r="I17" i="6"/>
  <c r="N17" i="6"/>
  <c r="S17" i="6"/>
  <c r="T17" i="6"/>
  <c r="U17" i="6"/>
  <c r="V17" i="6"/>
  <c r="W17" i="6"/>
  <c r="X17" i="6"/>
  <c r="G18" i="6"/>
  <c r="H18" i="6"/>
  <c r="I18" i="6"/>
  <c r="N18" i="6"/>
  <c r="S18" i="6"/>
  <c r="T18" i="6"/>
  <c r="U18" i="6"/>
  <c r="V18" i="6"/>
  <c r="W18" i="6"/>
  <c r="X18" i="6"/>
  <c r="G19" i="6"/>
  <c r="H19" i="6"/>
  <c r="I19" i="6"/>
  <c r="N19" i="6"/>
  <c r="S19" i="6"/>
  <c r="T19" i="6"/>
  <c r="U19" i="6"/>
  <c r="V19" i="6"/>
  <c r="W19" i="6"/>
  <c r="X19" i="6"/>
  <c r="G20" i="6"/>
  <c r="H20" i="6"/>
  <c r="I20" i="6"/>
  <c r="N20" i="6"/>
  <c r="S20" i="6"/>
  <c r="T20" i="6"/>
  <c r="U20" i="6"/>
  <c r="V20" i="6"/>
  <c r="W20" i="6"/>
  <c r="X20" i="6"/>
  <c r="G21" i="6"/>
  <c r="H21" i="6"/>
  <c r="I21" i="6"/>
  <c r="N21" i="6"/>
  <c r="S21" i="6"/>
  <c r="T21" i="6"/>
  <c r="U21" i="6"/>
  <c r="V21" i="6"/>
  <c r="W21" i="6"/>
  <c r="X21" i="6"/>
  <c r="G22" i="6"/>
  <c r="H22" i="6"/>
  <c r="I22" i="6"/>
  <c r="N22" i="6"/>
  <c r="S22" i="6"/>
  <c r="T22" i="6"/>
  <c r="U22" i="6"/>
  <c r="V22" i="6"/>
  <c r="W22" i="6"/>
  <c r="X22" i="6"/>
  <c r="G23" i="6"/>
  <c r="H23" i="6"/>
  <c r="I23" i="6"/>
  <c r="N23" i="6"/>
  <c r="S23" i="6"/>
  <c r="T23" i="6"/>
  <c r="U23" i="6"/>
  <c r="V23" i="6"/>
  <c r="W23" i="6"/>
  <c r="X23" i="6"/>
  <c r="G24" i="6"/>
  <c r="H24" i="6"/>
  <c r="I24" i="6"/>
  <c r="N24" i="6"/>
  <c r="S24" i="6"/>
  <c r="T24" i="6"/>
  <c r="U24" i="6"/>
  <c r="V24" i="6"/>
  <c r="W24" i="6"/>
  <c r="X24" i="6"/>
  <c r="G25" i="6"/>
  <c r="H25" i="6"/>
  <c r="I25" i="6"/>
  <c r="N25" i="6"/>
  <c r="S25" i="6"/>
  <c r="T25" i="6"/>
  <c r="U25" i="6"/>
  <c r="V25" i="6"/>
  <c r="W25" i="6"/>
  <c r="X25" i="6"/>
  <c r="G26" i="6"/>
  <c r="H26" i="6"/>
  <c r="I26" i="6"/>
  <c r="N26" i="6"/>
  <c r="S26" i="6"/>
  <c r="T26" i="6"/>
  <c r="U26" i="6"/>
  <c r="V26" i="6"/>
  <c r="W26" i="6"/>
  <c r="X26" i="6"/>
  <c r="G27" i="6"/>
  <c r="H27" i="6"/>
  <c r="I27" i="6"/>
  <c r="N27" i="6"/>
  <c r="S27" i="6"/>
  <c r="T27" i="6"/>
  <c r="U27" i="6"/>
  <c r="V27" i="6"/>
  <c r="W27" i="6"/>
  <c r="X27" i="6"/>
  <c r="G28" i="6"/>
  <c r="H28" i="6"/>
  <c r="I28" i="6"/>
  <c r="N28" i="6"/>
  <c r="S28" i="6"/>
  <c r="T28" i="6"/>
  <c r="U28" i="6"/>
  <c r="V28" i="6"/>
  <c r="W28" i="6"/>
  <c r="X28" i="6"/>
  <c r="G29" i="6"/>
  <c r="H29" i="6"/>
  <c r="I29" i="6"/>
  <c r="N29" i="6"/>
  <c r="S29" i="6"/>
  <c r="T29" i="6"/>
  <c r="U29" i="6"/>
  <c r="V29" i="6"/>
  <c r="W29" i="6"/>
  <c r="X29" i="6"/>
  <c r="G30" i="6"/>
  <c r="H30" i="6"/>
  <c r="I30" i="6"/>
  <c r="N30" i="6"/>
  <c r="S30" i="6"/>
  <c r="T30" i="6"/>
  <c r="U30" i="6"/>
  <c r="V30" i="6"/>
  <c r="W30" i="6"/>
  <c r="X30" i="6"/>
  <c r="B35" i="15"/>
  <c r="D30" i="6" s="1"/>
  <c r="C35" i="15"/>
  <c r="C30" i="6" s="1"/>
  <c r="I35" i="15"/>
  <c r="K35" i="15" s="1"/>
  <c r="J35" i="15"/>
  <c r="P30" i="6" s="1"/>
  <c r="B30" i="15"/>
  <c r="D25" i="6" s="1"/>
  <c r="C30" i="15"/>
  <c r="C25" i="6" s="1"/>
  <c r="I30" i="15"/>
  <c r="K30" i="15" s="1"/>
  <c r="J30" i="15"/>
  <c r="P25" i="6" s="1"/>
  <c r="B31" i="15"/>
  <c r="D26" i="6" s="1"/>
  <c r="C31" i="15"/>
  <c r="C26" i="6" s="1"/>
  <c r="I31" i="15"/>
  <c r="O26" i="6" s="1"/>
  <c r="J31" i="15"/>
  <c r="P26" i="6" s="1"/>
  <c r="B32" i="15"/>
  <c r="D27" i="6" s="1"/>
  <c r="C32" i="15"/>
  <c r="C27" i="6" s="1"/>
  <c r="I32" i="15"/>
  <c r="K32" i="15" s="1"/>
  <c r="J32" i="15"/>
  <c r="P27" i="6" s="1"/>
  <c r="B33" i="15"/>
  <c r="D28" i="6" s="1"/>
  <c r="C33" i="15"/>
  <c r="C28" i="6" s="1"/>
  <c r="I33" i="15"/>
  <c r="K33" i="15" s="1"/>
  <c r="J33" i="15"/>
  <c r="P28" i="6" s="1"/>
  <c r="B34" i="15"/>
  <c r="D29" i="6" s="1"/>
  <c r="C34" i="15"/>
  <c r="C29" i="6" s="1"/>
  <c r="I34" i="15"/>
  <c r="K34" i="15" s="1"/>
  <c r="J34" i="15"/>
  <c r="P29" i="6" s="1"/>
  <c r="B18" i="15"/>
  <c r="D13" i="6" s="1"/>
  <c r="C18" i="15"/>
  <c r="C13" i="6" s="1"/>
  <c r="I18" i="15"/>
  <c r="K18" i="15" s="1"/>
  <c r="J18" i="15"/>
  <c r="P13" i="6" s="1"/>
  <c r="B19" i="15"/>
  <c r="D14" i="6" s="1"/>
  <c r="C19" i="15"/>
  <c r="C14" i="6" s="1"/>
  <c r="I19" i="15"/>
  <c r="K19" i="15" s="1"/>
  <c r="J19" i="15"/>
  <c r="P14" i="6" s="1"/>
  <c r="B20" i="15"/>
  <c r="D15" i="6" s="1"/>
  <c r="C20" i="15"/>
  <c r="C15" i="6" s="1"/>
  <c r="I20" i="15"/>
  <c r="K20" i="15" s="1"/>
  <c r="J20" i="15"/>
  <c r="P15" i="6" s="1"/>
  <c r="B21" i="15"/>
  <c r="D16" i="6" s="1"/>
  <c r="C21" i="15"/>
  <c r="C16" i="6" s="1"/>
  <c r="I21" i="15"/>
  <c r="K21" i="15"/>
  <c r="Q16" i="6" s="1"/>
  <c r="J21" i="15"/>
  <c r="P16" i="6"/>
  <c r="B22" i="15"/>
  <c r="D17" i="6"/>
  <c r="C22" i="15"/>
  <c r="C17" i="6"/>
  <c r="I22" i="15"/>
  <c r="O17" i="6"/>
  <c r="J22" i="15"/>
  <c r="P17" i="6"/>
  <c r="B23" i="15"/>
  <c r="D18" i="6"/>
  <c r="C23" i="15"/>
  <c r="C18" i="6"/>
  <c r="I23" i="15"/>
  <c r="K23" i="15"/>
  <c r="L23" i="15" s="1"/>
  <c r="R18" i="6" s="1"/>
  <c r="J23" i="15"/>
  <c r="P18" i="6"/>
  <c r="B24" i="15"/>
  <c r="D19" i="6"/>
  <c r="C24" i="15"/>
  <c r="C19" i="6"/>
  <c r="I24" i="15"/>
  <c r="O19" i="6"/>
  <c r="J24" i="15"/>
  <c r="P19" i="6"/>
  <c r="B25" i="15"/>
  <c r="D20" i="6"/>
  <c r="C25" i="15"/>
  <c r="C20" i="6"/>
  <c r="I25" i="15"/>
  <c r="O20" i="6"/>
  <c r="J25" i="15"/>
  <c r="P20" i="6"/>
  <c r="B26" i="15"/>
  <c r="D21" i="6"/>
  <c r="C26" i="15"/>
  <c r="C21" i="6"/>
  <c r="I26" i="15"/>
  <c r="K26" i="15"/>
  <c r="L26" i="15" s="1"/>
  <c r="R21" i="6" s="1"/>
  <c r="J26" i="15"/>
  <c r="P21" i="6"/>
  <c r="B27" i="15"/>
  <c r="D22" i="6"/>
  <c r="C27" i="15"/>
  <c r="C22" i="6"/>
  <c r="I27" i="15"/>
  <c r="K27" i="15"/>
  <c r="Q22" i="6" s="1"/>
  <c r="J27" i="15"/>
  <c r="P22" i="6"/>
  <c r="B28" i="15"/>
  <c r="D23" i="6"/>
  <c r="C28" i="15"/>
  <c r="C23" i="6"/>
  <c r="I28" i="15"/>
  <c r="K28" i="15"/>
  <c r="L28" i="15" s="1"/>
  <c r="R23" i="6" s="1"/>
  <c r="J28" i="15"/>
  <c r="P23" i="6"/>
  <c r="B29" i="15"/>
  <c r="D24" i="6"/>
  <c r="C29" i="15"/>
  <c r="C24" i="6"/>
  <c r="F24" i="6" s="1"/>
  <c r="I29" i="15"/>
  <c r="K29" i="15" s="1"/>
  <c r="J29" i="15"/>
  <c r="P24" i="6" s="1"/>
  <c r="B17" i="15"/>
  <c r="D12" i="6" s="1"/>
  <c r="C17" i="15"/>
  <c r="C12" i="6" s="1"/>
  <c r="I17" i="15"/>
  <c r="K17" i="15" s="1"/>
  <c r="J17" i="15"/>
  <c r="J16" i="15"/>
  <c r="P11" i="6" s="1"/>
  <c r="I16" i="15"/>
  <c r="O11" i="6" s="1"/>
  <c r="B6" i="15"/>
  <c r="C16" i="15"/>
  <c r="C11" i="6"/>
  <c r="F11" i="6" s="1"/>
  <c r="K17" i="11"/>
  <c r="J11" i="6" s="1"/>
  <c r="K36" i="11"/>
  <c r="L36" i="11"/>
  <c r="K30" i="6" s="1"/>
  <c r="K35" i="11"/>
  <c r="L35" i="11" s="1"/>
  <c r="K29" i="6" s="1"/>
  <c r="K34" i="11"/>
  <c r="L34" i="11"/>
  <c r="K28" i="6" s="1"/>
  <c r="K33" i="11"/>
  <c r="J27" i="6" s="1"/>
  <c r="K32" i="11"/>
  <c r="J26" i="6" s="1"/>
  <c r="K31" i="11"/>
  <c r="L31" i="11" s="1"/>
  <c r="K25" i="6" s="1"/>
  <c r="K30" i="11"/>
  <c r="J24" i="6"/>
  <c r="K29" i="11"/>
  <c r="L29" i="11"/>
  <c r="K23" i="6" s="1"/>
  <c r="K28" i="11"/>
  <c r="J22" i="6" s="1"/>
  <c r="K27" i="11"/>
  <c r="L27" i="11" s="1"/>
  <c r="K21" i="6" s="1"/>
  <c r="K26" i="11"/>
  <c r="J20" i="6"/>
  <c r="K25" i="11"/>
  <c r="L25" i="11"/>
  <c r="K19" i="6" s="1"/>
  <c r="K24" i="11"/>
  <c r="L24" i="11" s="1"/>
  <c r="K18" i="6" s="1"/>
  <c r="K23" i="11"/>
  <c r="L23" i="11"/>
  <c r="K17" i="6" s="1"/>
  <c r="K22" i="11"/>
  <c r="L22" i="11" s="1"/>
  <c r="K16" i="6" s="1"/>
  <c r="K21" i="11"/>
  <c r="L21" i="11"/>
  <c r="K15" i="6" s="1"/>
  <c r="K20" i="11"/>
  <c r="L20" i="11" s="1"/>
  <c r="K14" i="6" s="1"/>
  <c r="K19" i="11"/>
  <c r="L19" i="11"/>
  <c r="K13" i="6" s="1"/>
  <c r="K18" i="11"/>
  <c r="J12" i="6" s="1"/>
  <c r="B16" i="15"/>
  <c r="D11" i="6" s="1"/>
  <c r="X11" i="6"/>
  <c r="W11" i="6"/>
  <c r="V11" i="6"/>
  <c r="U11" i="6"/>
  <c r="T11" i="6"/>
  <c r="S11" i="6"/>
  <c r="N11" i="6"/>
  <c r="I11" i="6"/>
  <c r="H11" i="6"/>
  <c r="G11" i="6"/>
  <c r="O21" i="6"/>
  <c r="J28" i="6"/>
  <c r="O23" i="6"/>
  <c r="J21" i="6"/>
  <c r="O16" i="6"/>
  <c r="O14" i="6"/>
  <c r="J23" i="6"/>
  <c r="J30" i="6"/>
  <c r="O24" i="6"/>
  <c r="O22" i="6"/>
  <c r="J19" i="6"/>
  <c r="O15" i="6"/>
  <c r="O18" i="6"/>
  <c r="J15" i="6"/>
  <c r="K25" i="15"/>
  <c r="Q20" i="6" s="1"/>
  <c r="K22" i="15"/>
  <c r="Q17" i="6" s="1"/>
  <c r="K24" i="15"/>
  <c r="L24" i="15"/>
  <c r="R19" i="6" s="1"/>
  <c r="Q19" i="6"/>
  <c r="L27" i="15"/>
  <c r="R22" i="6" s="1"/>
  <c r="Q21" i="6"/>
  <c r="L25" i="15"/>
  <c r="R20" i="6" s="1"/>
  <c r="L21" i="15"/>
  <c r="R16" i="6" s="1"/>
  <c r="F23" i="6"/>
  <c r="E23" i="6"/>
  <c r="F21" i="6"/>
  <c r="E21" i="6"/>
  <c r="E20" i="6"/>
  <c r="F20" i="6"/>
  <c r="F19" i="6"/>
  <c r="E19" i="6"/>
  <c r="E18" i="6"/>
  <c r="F18" i="6"/>
  <c r="E17" i="6"/>
  <c r="F17" i="6"/>
  <c r="E22" i="6"/>
  <c r="F22" i="6"/>
  <c r="L22" i="15"/>
  <c r="R17" i="6" s="1"/>
  <c r="J16" i="6"/>
  <c r="L18" i="11"/>
  <c r="K12" i="6"/>
  <c r="L26" i="11"/>
  <c r="K20" i="6" s="1"/>
  <c r="L30" i="11"/>
  <c r="K24" i="6"/>
  <c r="L33" i="11"/>
  <c r="K27" i="6" s="1"/>
  <c r="E11" i="6"/>
  <c r="P12" i="6"/>
  <c r="J25" i="6"/>
  <c r="L28" i="11"/>
  <c r="K22" i="6"/>
  <c r="L32" i="11"/>
  <c r="K26" i="6" s="1"/>
  <c r="J13" i="6"/>
  <c r="J17" i="6"/>
  <c r="L17" i="15" l="1"/>
  <c r="R12" i="6" s="1"/>
  <c r="Q12" i="6"/>
  <c r="Q24" i="6"/>
  <c r="L29" i="15"/>
  <c r="R24" i="6" s="1"/>
  <c r="L20" i="15"/>
  <c r="R15" i="6" s="1"/>
  <c r="Q15" i="6"/>
  <c r="L19" i="15"/>
  <c r="R14" i="6" s="1"/>
  <c r="Q14" i="6"/>
  <c r="Q13" i="6"/>
  <c r="L18" i="15"/>
  <c r="R13" i="6" s="1"/>
  <c r="Q29" i="6"/>
  <c r="L34" i="15"/>
  <c r="R29" i="6" s="1"/>
  <c r="Q28" i="6"/>
  <c r="L33" i="15"/>
  <c r="R28" i="6" s="1"/>
  <c r="L32" i="15"/>
  <c r="R27" i="6" s="1"/>
  <c r="Q27" i="6"/>
  <c r="Q25" i="6"/>
  <c r="L30" i="15"/>
  <c r="R25" i="6" s="1"/>
  <c r="L35" i="15"/>
  <c r="R30" i="6" s="1"/>
  <c r="Q30" i="6"/>
  <c r="E12" i="6"/>
  <c r="F12" i="6"/>
  <c r="E16" i="6"/>
  <c r="F16" i="6"/>
  <c r="F15" i="6"/>
  <c r="E15" i="6"/>
  <c r="F14" i="6"/>
  <c r="E14" i="6"/>
  <c r="E13" i="6"/>
  <c r="F13" i="6"/>
  <c r="F29" i="6"/>
  <c r="E29" i="6"/>
  <c r="F28" i="6"/>
  <c r="E28" i="6"/>
  <c r="F27" i="6"/>
  <c r="E27" i="6"/>
  <c r="E26" i="6"/>
  <c r="F26" i="6"/>
  <c r="E25" i="6"/>
  <c r="F25" i="6"/>
  <c r="F30" i="6"/>
  <c r="E30" i="6"/>
  <c r="Q18" i="6"/>
  <c r="K16" i="15"/>
  <c r="K31" i="15"/>
  <c r="J29" i="6"/>
  <c r="O27" i="6"/>
  <c r="L17" i="11"/>
  <c r="K11" i="6" s="1"/>
  <c r="O12" i="6"/>
  <c r="E24" i="6"/>
  <c r="O28" i="6"/>
  <c r="O29" i="6"/>
  <c r="O25" i="6"/>
  <c r="O13" i="6"/>
  <c r="Q23" i="6"/>
  <c r="J14" i="6"/>
  <c r="O30" i="6"/>
  <c r="J18" i="6"/>
  <c r="Q11" i="6" l="1"/>
  <c r="L16" i="15"/>
  <c r="R11" i="6" s="1"/>
  <c r="Q26" i="6"/>
  <c r="L31" i="15"/>
  <c r="R26" i="6" s="1"/>
</calcChain>
</file>

<file path=xl/sharedStrings.xml><?xml version="1.0" encoding="utf-8"?>
<sst xmlns="http://schemas.openxmlformats.org/spreadsheetml/2006/main" count="361" uniqueCount="175">
  <si>
    <t>Catastrófico</t>
  </si>
  <si>
    <t>Moderado</t>
  </si>
  <si>
    <t>Probabilidad</t>
  </si>
  <si>
    <t>Impacto</t>
  </si>
  <si>
    <t>Regulatorios</t>
  </si>
  <si>
    <t>%</t>
  </si>
  <si>
    <t>Contratista</t>
  </si>
  <si>
    <t>Financieros</t>
  </si>
  <si>
    <r>
      <t xml:space="preserve">RIESGOS PREVISIBLES: </t>
    </r>
    <r>
      <rPr>
        <sz val="12"/>
        <rFont val="Arial"/>
        <family val="2"/>
      </rPr>
      <t>Son los posibles hechos o circunstancias que por la naturaleza del contrato y de la actividad a ejecutar es factible su ocurrencia.</t>
    </r>
  </si>
  <si>
    <t>Probabilidad de Ocurrencia</t>
  </si>
  <si>
    <t>DEFINICIONES</t>
  </si>
  <si>
    <t xml:space="preserve">Objeto Contractual: </t>
  </si>
  <si>
    <t>Raro (puede ocurrir excepcionalmente)</t>
  </si>
  <si>
    <t>Improbable (puede ocurrir ocasionalmente)</t>
  </si>
  <si>
    <t>Posible (puede ocurrir en cualquier momento futuro)</t>
  </si>
  <si>
    <t>Probable (probablemente va a ocurrir)</t>
  </si>
  <si>
    <t>Casi cierto (ocurre en la mayoria de circunstancias)</t>
  </si>
  <si>
    <t>Valoración</t>
  </si>
  <si>
    <t>Catagoria</t>
  </si>
  <si>
    <t>Categoria del Riesgo</t>
  </si>
  <si>
    <t>Insignificante</t>
  </si>
  <si>
    <t>Menor</t>
  </si>
  <si>
    <t>Mayor</t>
  </si>
  <si>
    <t>Categoria</t>
  </si>
  <si>
    <t>Impacto del Riesgo</t>
  </si>
  <si>
    <t>Valoración del Riesgo</t>
  </si>
  <si>
    <t>Categoría</t>
  </si>
  <si>
    <t xml:space="preserve">8, 9 y 10 </t>
  </si>
  <si>
    <t>Riesgo extremo</t>
  </si>
  <si>
    <t xml:space="preserve">6 y 7 </t>
  </si>
  <si>
    <t>Riesgo alto</t>
  </si>
  <si>
    <t>Riesgo medio</t>
  </si>
  <si>
    <t xml:space="preserve">2, 3 y 4 </t>
  </si>
  <si>
    <t>Riesgo bajo</t>
  </si>
  <si>
    <t>Economicos</t>
  </si>
  <si>
    <t>Sociales o Políticos</t>
  </si>
  <si>
    <t>Operacionales</t>
  </si>
  <si>
    <t>Ambientales</t>
  </si>
  <si>
    <t>TIPO</t>
  </si>
  <si>
    <t>CLASE</t>
  </si>
  <si>
    <t>FUENTE</t>
  </si>
  <si>
    <t>ETAPAS</t>
  </si>
  <si>
    <t>Inadecuada escogencia de la modalidad de contratación</t>
  </si>
  <si>
    <t xml:space="preserve">Requisitos habilitantes inapropiados para el proceso de selección </t>
  </si>
  <si>
    <t xml:space="preserve">Inadecuada  descripción del bien o servicio requerido </t>
  </si>
  <si>
    <t>Ausencia de fundamentación de la justificación y conveniencia de la contratación</t>
  </si>
  <si>
    <t>Requisitos habilitantes que impidan la selección objetiva</t>
  </si>
  <si>
    <t>No aprobación o demoras en la expedición vigencias futuras</t>
  </si>
  <si>
    <t>Apertura de procesos sin disponibilidad  presupuestal</t>
  </si>
  <si>
    <t>Inadecuado manejo administrativo del proceso contractual</t>
  </si>
  <si>
    <t>Inadecuada evaluación de las ofertas y/o verificación de requisitos habilitantes</t>
  </si>
  <si>
    <t>Contestación inoportuna a todas las observaciones formuladas a los documentos de la contratación</t>
  </si>
  <si>
    <t>No publicación de la documentación del proceso de selección en el SECOP</t>
  </si>
  <si>
    <t>Selección de ofertas con precios  artificialmente bajos.</t>
  </si>
  <si>
    <t>Confabulacion de los proponentes (Colusión)</t>
  </si>
  <si>
    <t>Falta de constitución o constitución tardía de la garantía única. Aceptación de garantías que no se ajustan a lo contemplado en el contrato</t>
  </si>
  <si>
    <t>Presentación de reclamos de terceros sobre la selección del oferente que retrasen el perfeccionamiento del contrato.</t>
  </si>
  <si>
    <t>Fluctuaciones del valor de la moneda</t>
  </si>
  <si>
    <t>Cambio de precios en factores de producción.</t>
  </si>
  <si>
    <t>Variación de los precios del mercado</t>
  </si>
  <si>
    <t>Factores políticos o macroeconómicos.</t>
  </si>
  <si>
    <t>Cancelación de pedidos.</t>
  </si>
  <si>
    <t>Variación en la disponibilidad o en el costo de los insumos necesarios para prestar los servicios.</t>
  </si>
  <si>
    <t>Incumplimiento de compromisos adquiridos por el contratista seleccionado con sus subcontratistas, suministradores de bienes y servicios.</t>
  </si>
  <si>
    <t>Incumplimiento de la administración en los pagos.</t>
  </si>
  <si>
    <t>Defecto en la instalación de equipos</t>
  </si>
  <si>
    <t>Defectos en los equipos.</t>
  </si>
  <si>
    <t>Daños a los equipos objeto de mantenimiento y/o otros bienes</t>
  </si>
  <si>
    <t>Imposición de nuevos tributos</t>
  </si>
  <si>
    <t>Imposición de nuevos trámites o permisos</t>
  </si>
  <si>
    <t>Cambios en el marco regulatorio o normatividad aplicable al proyecto.</t>
  </si>
  <si>
    <t>Variación de tasas o tarifas</t>
  </si>
  <si>
    <t>Demora en el inicio previsto para la ejecución de la obra</t>
  </si>
  <si>
    <t>Fuentes de materiales</t>
  </si>
  <si>
    <t>Programación de obra</t>
  </si>
  <si>
    <t>Incumplimiento derivado del trámite de los permisos con autoridades ambientales, la obtención de los mismos, paz y salvos</t>
  </si>
  <si>
    <t>Inadecuada identificación de las condiciones contractuales</t>
  </si>
  <si>
    <t>De la naturaleza</t>
  </si>
  <si>
    <t>Eventos naturales tales como lluvias, inundaciones y sequias entre otros</t>
  </si>
  <si>
    <t>Nuevos desarrollos técnologicos o estandares que influyen en la ejecución del contrato</t>
  </si>
  <si>
    <t>Obsolecencia técnologica</t>
  </si>
  <si>
    <t>Técnologicos</t>
  </si>
  <si>
    <t>Falta de claridad en la elaboración de los actos administrativos</t>
  </si>
  <si>
    <t>Inadecuada elaboración de estudios y diseños</t>
  </si>
  <si>
    <r>
      <t xml:space="preserve">ETAPA DE PLANEACIÓN: </t>
    </r>
    <r>
      <rPr>
        <sz val="12"/>
        <rFont val="Arial"/>
        <family val="2"/>
      </rPr>
      <t>Está comprendida entre la elaboración del Plan Anual de Adquisiciones y la fecha en la cual decide continuar o no con el Proceso de Contratación</t>
    </r>
  </si>
  <si>
    <r>
      <t xml:space="preserve">ETAPA DE SELECCIÓN: </t>
    </r>
    <r>
      <rPr>
        <sz val="12"/>
        <rFont val="Arial"/>
        <family val="2"/>
      </rPr>
      <t>Está comprendida entre el acto de Apertura del Proceso de Contratación y la Adjudicación o la declaración de desierto del Proceso de Contratación</t>
    </r>
  </si>
  <si>
    <r>
      <t xml:space="preserve">ETAPA DE CONTRATACIÓN: </t>
    </r>
    <r>
      <rPr>
        <sz val="12"/>
        <rFont val="Arial"/>
        <family val="2"/>
      </rPr>
      <t xml:space="preserve">Una vez adjudicado el contrato objeto del Proceso de Contratación, inicia la etapa de contratación en la cual se debe cumplir con el cronograma previsto para la celebración del contrato, el registro presupuestal, la publicación en el SECOP y el cumplimiento de los requisitos para el perfeccionamiento, ejecución y pago. </t>
    </r>
  </si>
  <si>
    <r>
      <t xml:space="preserve">ETAPA DE EJECUCIÓN: </t>
    </r>
    <r>
      <rPr>
        <sz val="12"/>
        <rFont val="Arial"/>
        <family val="2"/>
      </rPr>
      <t>Inicia una vez cumplidos los requisitos previstos para iniciar la ejecución del contrato respectivo y termina con el vencimiento del plazo del contrato o la fecha de liquidación si hay lugar a ella.</t>
    </r>
  </si>
  <si>
    <t>SELECCIÓN</t>
  </si>
  <si>
    <t>CONTRATACIÓN</t>
  </si>
  <si>
    <t>EJECUCIÓN</t>
  </si>
  <si>
    <t>PLANEACIÓN</t>
  </si>
  <si>
    <t>Estatal</t>
  </si>
  <si>
    <t>Especifico</t>
  </si>
  <si>
    <t>General</t>
  </si>
  <si>
    <t>Interno</t>
  </si>
  <si>
    <t>Externo</t>
  </si>
  <si>
    <t>ETAPA</t>
  </si>
  <si>
    <t>No</t>
  </si>
  <si>
    <t>Clase</t>
  </si>
  <si>
    <t>Fuente</t>
  </si>
  <si>
    <t>Etapa</t>
  </si>
  <si>
    <t>Descripción (Que puede pasar y, cómo puede ocurrir)</t>
  </si>
  <si>
    <t>Consecuencias de la ocurrencia del evento</t>
  </si>
  <si>
    <t>Calificación total</t>
  </si>
  <si>
    <t>Prioridad</t>
  </si>
  <si>
    <t>¿A quien se le asigna?</t>
  </si>
  <si>
    <t>Tratamiento/Controles a ser implementados</t>
  </si>
  <si>
    <t>Calidad  de  las  obras</t>
  </si>
  <si>
    <t>Riesgo   geológico</t>
  </si>
  <si>
    <t>Calificación Total</t>
  </si>
  <si>
    <t>¿Afecta el equilibrio económico del contrato?</t>
  </si>
  <si>
    <t>Persona responsable por implementar el tratamiento</t>
  </si>
  <si>
    <t>Fecha estimada en que se inicia el tratamiento</t>
  </si>
  <si>
    <t>Fecha estimada en que se completa el tratamiento</t>
  </si>
  <si>
    <t>¿Cómo se realiza el monitoreo</t>
  </si>
  <si>
    <t>Periodicidad ¿Cuándo?</t>
  </si>
  <si>
    <t>INSTRUCCIONES PARA LA IDENTIFICACIÓN,  ANALISIS, EVALUACIÓN , ASIGNACIÓN Y TRATAMIENTO DE RIESGOS EN LA CONTRATACIÓN</t>
  </si>
  <si>
    <t>7) Continúe en la hoja de asignación  y tratamiento</t>
  </si>
  <si>
    <t>1) Describa el tratamiento/controles a ser implementados</t>
  </si>
  <si>
    <t xml:space="preserve">2) Teniendo en cuenta el tratamiento descrito, asigne la probabilidad de ocurrencia del riesgo, de conformidad con la tabla de probabilidad </t>
  </si>
  <si>
    <t xml:space="preserve">3) Teniendo en cuenta el tratamiento descrito, asigne el impacto que generaría la materialización del riesgo, de conformidad con la tabla de impacto </t>
  </si>
  <si>
    <t>4) Al realizar las anteriores actividades se obtendrá la calificación total y la valoración del riesgo (prioridad)</t>
  </si>
  <si>
    <t>5) Diligencie la información de las démas columnas</t>
  </si>
  <si>
    <t>Calificación Cualitativa</t>
  </si>
  <si>
    <t>Calificación Monetaria</t>
  </si>
  <si>
    <t>Obstruye la ejecución del contrato de manera intrascendente.</t>
  </si>
  <si>
    <t>Perturba la ejecución del contrato de manera grave imposibilitando la consecución del objeto contractual.</t>
  </si>
  <si>
    <t>Impacto sobre el valor del contrato en más del treinta por ciento (30%).</t>
  </si>
  <si>
    <t>Obstruye la ejecución del contrato sustancialmente pero aun así permite la consecución del objeto contractual</t>
  </si>
  <si>
    <t>Incrementa el valor del contrato entre el quince (15%) y el treinta por ciento (30%).</t>
  </si>
  <si>
    <t>Afecta la ejecución del contrato sin alterar el beneficio para las partes</t>
  </si>
  <si>
    <t>Genera un impacto sobre el valor del contrato entre el cinco (5%) y el quince por ciento (15%).</t>
  </si>
  <si>
    <t>Dificulta la ejecución del contrato de manera baja, aplicando medidas mínimas se pueden lograr el objeto contractual</t>
  </si>
  <si>
    <t>Los sobrecostos no representan más del cinco por ciento (5%) del valor del contrato.</t>
  </si>
  <si>
    <t>Los sobrecostos no representan más del uno por ciento (1%) del valor del contrato.</t>
  </si>
  <si>
    <t>Cualitativa</t>
  </si>
  <si>
    <t>Monetaria</t>
  </si>
  <si>
    <t>CALIFICACIÓN</t>
  </si>
  <si>
    <t>1) Seleccione el tipo de calificación (Cualitativa ó Monetaria)</t>
  </si>
  <si>
    <t>2) Seleccione la(s) etapas  y los riesgos que aplican al objeto contractual</t>
  </si>
  <si>
    <t xml:space="preserve">3) Asigne la probabilidad de ocurrencia del riesgo, de conformidad con la tabla de probabilidad  </t>
  </si>
  <si>
    <t xml:space="preserve">4) Asigne el impacto que generaría la materialización del riesgo, de conformidad con la tabla de impacto </t>
  </si>
  <si>
    <t xml:space="preserve">5) Al realizar las anteriores actividades se obtendrá la calificación total y la valoración del riesgo (prioridad) , traslde al formato evaluación con controles, los que tengan un nivel de criticidad diferente a bajo. </t>
  </si>
  <si>
    <t>ESTABLECER EL CONTEXTO</t>
  </si>
  <si>
    <r>
      <t xml:space="preserve">RIESGO GENERAL: </t>
    </r>
    <r>
      <rPr>
        <sz val="12"/>
        <rFont val="Arial"/>
        <family val="2"/>
      </rPr>
      <t>Es un riesgo de todos los procesos de contratación adelantados por la Entidad Estatal, por lo cual está presente en toda su actividad contractual.</t>
    </r>
  </si>
  <si>
    <r>
      <t xml:space="preserve">RIEGO ESPECIFICO: </t>
    </r>
    <r>
      <rPr>
        <sz val="12"/>
        <rFont val="Arial"/>
        <family val="2"/>
      </rPr>
      <t>Es un riesgo propio delproceso de contratación objeto de análisis.</t>
    </r>
  </si>
  <si>
    <t xml:space="preserve">Categoria </t>
  </si>
  <si>
    <t>Inadecuado análisis  económico estimativo del valor del contrato</t>
  </si>
  <si>
    <r>
      <t xml:space="preserve">Ciudadanía que se beneficia del Proceso de Contratación: </t>
    </r>
    <r>
      <rPr>
        <sz val="12"/>
        <rFont val="Arial"/>
        <family val="2"/>
      </rPr>
      <t>Agentes internos (funcionarios, pasantes) y externos (contratistas, visitantes y usuarios externos en general)</t>
    </r>
  </si>
  <si>
    <r>
      <t xml:space="preserve">Factores ambientales: </t>
    </r>
    <r>
      <rPr>
        <sz val="12"/>
        <rFont val="Arial"/>
        <family val="2"/>
      </rPr>
      <t xml:space="preserve">El contratista debe manejar normas ambientales para el destino final de algunos repuestos que se retiran cuando se hace mantenimiento correctivo al sistema. </t>
    </r>
    <r>
      <rPr>
        <b/>
        <sz val="12"/>
        <rFont val="Arial"/>
        <family val="2"/>
      </rPr>
      <t xml:space="preserve"> </t>
    </r>
  </si>
  <si>
    <r>
      <t xml:space="preserve">Sector del objeto del Proceso de Contratación y su mercado: </t>
    </r>
    <r>
      <rPr>
        <sz val="12"/>
        <rFont val="Arial"/>
        <family val="2"/>
      </rPr>
      <t>Todos los clientes (entidades privadas, Estatales y Gubernamentales), alrededor en todo el Territorio Nacional Colombiano y el exterior, quienes solicitan equipos y servicios de seguridad y control de acceso, con niveles elevados de flujo peatonal.</t>
    </r>
  </si>
  <si>
    <t>Falta de solicitud o solicitud tardía del registro  presupuestal</t>
  </si>
  <si>
    <r>
      <rPr>
        <b/>
        <u/>
        <sz val="12"/>
        <rFont val="Arial"/>
        <family val="2"/>
      </rPr>
      <t>Partícipes del Proceso de Contratación:</t>
    </r>
    <r>
      <rPr>
        <b/>
        <sz val="12"/>
        <rFont val="Arial"/>
        <family val="2"/>
      </rPr>
      <t xml:space="preserve"> </t>
    </r>
    <r>
      <rPr>
        <sz val="12"/>
        <rFont val="Arial"/>
        <family val="2"/>
      </rPr>
      <t>Agentes externos (Organismos de control, veedurías ciudadanas), agentes internos (supervisores, funcionarios y demás usuarios).</t>
    </r>
    <r>
      <rPr>
        <b/>
        <sz val="12"/>
        <rFont val="Arial"/>
        <family val="2"/>
      </rPr>
      <t xml:space="preserve"> </t>
    </r>
  </si>
  <si>
    <t>UAERMV</t>
  </si>
  <si>
    <t>Esta matriz es un documento anexo del Estudio Previo</t>
  </si>
  <si>
    <r>
      <rPr>
        <b/>
        <u/>
        <sz val="12"/>
        <rFont val="Arial"/>
        <family val="2"/>
      </rPr>
      <t>Objeto del Proceso de Contratación:</t>
    </r>
    <r>
      <rPr>
        <b/>
        <sz val="12"/>
        <rFont val="Arial"/>
        <family val="2"/>
      </rPr>
      <t xml:space="preserve"> </t>
    </r>
    <r>
      <rPr>
        <i/>
        <sz val="12"/>
        <rFont val="Arial"/>
        <family val="2"/>
      </rPr>
      <t>Escriba acá el objeto del proceso de contratación</t>
    </r>
  </si>
  <si>
    <r>
      <t>El punto inicial es identificar el contexto en el cual interactúa la Entidad Estatal para conocer el ambiente social, económico y político, e identificar (i) sus propios Riesgos; (ii) los Riesgos comunes a sus Procesos de Contratación; y (iii) los Riesgos del Proceso de Contratación en particular. (</t>
    </r>
    <r>
      <rPr>
        <i/>
        <sz val="12"/>
        <rFont val="Arial"/>
        <family val="2"/>
      </rPr>
      <t>Aplica igual para contratos interadministrativos</t>
    </r>
    <r>
      <rPr>
        <sz val="12"/>
        <rFont val="Arial"/>
        <family val="2"/>
      </rPr>
      <t>)
En este paso la Entidad Estatal debe identificar los aspectos que se mencionan a continuación y los posibles efectos adversos que estos pueden generar.</t>
    </r>
  </si>
  <si>
    <r>
      <t xml:space="preserve">Capacidad de la Entidad Estatal entendida como la disponibilidad de recursos y conocimientos para el Proceso de Contratación: </t>
    </r>
    <r>
      <rPr>
        <sz val="12"/>
        <rFont val="Arial"/>
        <family val="2"/>
      </rPr>
      <t>La disponibilidad de la Entidad de sus recursos y el conocimiento de su equipo humano se refleja en los diferentes funcionarios que participarán en las diversas etapas del proceso de selección: participan las áreas que requieren los procesos de contratación (Etapa de Estudios previos), el área de Contratos de la Secretaría General (Etapa contractual), los evaluadores designados, idóneos y con experiencia en el tema.</t>
    </r>
  </si>
  <si>
    <r>
      <t>Suficiencia del presupuesto oficial del Proceso de Contratación:</t>
    </r>
    <r>
      <rPr>
        <sz val="12"/>
        <rFont val="Arial"/>
        <family val="2"/>
      </rPr>
      <t xml:space="preserve"> De acuerdo al Plan de contratación para la vigencia</t>
    </r>
    <r>
      <rPr>
        <i/>
        <sz val="12"/>
        <rFont val="Arial"/>
        <family val="2"/>
      </rPr>
      <t xml:space="preserve"> (indique el año XXX)</t>
    </r>
    <r>
      <rPr>
        <sz val="12"/>
        <rFont val="Arial"/>
        <family val="2"/>
      </rPr>
      <t>, se estimaron los recursos necesarios para el desarrollo del proceso de la contratación, el cual tendrá el soporte presupuestal suficiente para su desarrollo.</t>
    </r>
  </si>
  <si>
    <r>
      <t xml:space="preserve">Condiciones geográficas y de acceso del lugar en el cual se debe cumplir el objeto del Proceso de Contratación: </t>
    </r>
    <r>
      <rPr>
        <sz val="12"/>
        <rFont val="Arial"/>
        <family val="2"/>
      </rPr>
      <t>El suministro, obra o servicio se prestará principalmente en las Sedes de la Entidad, o en el lugar indicado en los estudios previos del proceso.</t>
    </r>
  </si>
  <si>
    <r>
      <t xml:space="preserve">Condiciones políticas: </t>
    </r>
    <r>
      <rPr>
        <i/>
        <sz val="12"/>
        <rFont val="Arial"/>
        <family val="2"/>
      </rPr>
      <t>Si aplican</t>
    </r>
  </si>
  <si>
    <r>
      <t xml:space="preserve">Normativa aplicable al objeto del Proceso de Contratación: </t>
    </r>
    <r>
      <rPr>
        <i/>
        <sz val="12"/>
        <rFont val="Arial"/>
        <family val="2"/>
      </rPr>
      <t>-En este espacio se debe indicar la misma justificación de la modalidad de selección que se incorpora en los Estudios Previos-</t>
    </r>
    <r>
      <rPr>
        <b/>
        <sz val="12"/>
        <rFont val="Arial"/>
        <family val="2"/>
      </rPr>
      <t xml:space="preserve">
</t>
    </r>
  </si>
  <si>
    <r>
      <t xml:space="preserve">Entorno socio ambiental: </t>
    </r>
    <r>
      <rPr>
        <i/>
        <sz val="12"/>
        <rFont val="Arial"/>
        <family val="2"/>
      </rPr>
      <t>Si aplican</t>
    </r>
  </si>
  <si>
    <r>
      <t xml:space="preserve">Experiencia propia y de otras Entidades Estatales en Procesos de Contratación del mismo tipo: </t>
    </r>
    <r>
      <rPr>
        <sz val="12"/>
        <rFont val="Arial"/>
        <family val="2"/>
      </rPr>
      <t xml:space="preserve">-Explicar brevemente la experiencia de la Entidad en el tipo de contratación que se va a adelantar-, A manera de ejemplo se deja el siguiente texto que aplicaría en el caso de la contratación de los seguros: " </t>
    </r>
    <r>
      <rPr>
        <i/>
        <sz val="12"/>
        <rFont val="Arial"/>
        <family val="2"/>
      </rPr>
      <t>La Entidad contrata anualmente el programa de seguros necesario para su funcionamiento, por lo cual es un proceso que ha sido adelantado de manera  permanente; así las cosas se cuenta con la experiencia adquirida en el adelantamiento de este tipo de procesos que ha sido la necesaria para prevenir circunstancias inesperadas y lograr el cumplimiento de los fines de la contratación</t>
    </r>
    <r>
      <rPr>
        <sz val="12"/>
        <rFont val="Arial"/>
        <family val="2"/>
      </rPr>
      <t>".</t>
    </r>
  </si>
  <si>
    <r>
      <rPr>
        <b/>
        <sz val="12"/>
        <rFont val="Arial"/>
        <family val="2"/>
      </rPr>
      <t>RIESGO:</t>
    </r>
    <r>
      <rPr>
        <sz val="10"/>
        <rFont val="Arial"/>
        <family val="2"/>
      </rPr>
      <t xml:space="preserve"> </t>
    </r>
    <r>
      <rPr>
        <sz val="12"/>
        <rFont val="Arial"/>
        <family val="2"/>
      </rPr>
      <t>evento que puede generar efectos adversos y de distinta magnitud en el logro de los objetivos del Proceso de Contratación o en la ejecución de un contrato</t>
    </r>
  </si>
  <si>
    <t xml:space="preserve">1) Identifique los riesgos previsibles que le apliquen al objeto contractual que se adelante; En caso de identificar otro riesgo inclúyalo en la proforma e informe al Área de Contratos de la Secretaría General para que sea actualizada en el SIG. </t>
  </si>
  <si>
    <t xml:space="preserve">Falta de profundidad en el estudio de sector no identificandose claramente aspectos de oferta y demanda </t>
  </si>
  <si>
    <t xml:space="preserve">Riesgo de que no se firme el contrato. </t>
  </si>
  <si>
    <t>CÓDIGO: CON-FM-089</t>
  </si>
  <si>
    <t>FECHA DE APLICACIÓN: DICIEMBRE DE 2015</t>
  </si>
  <si>
    <t>6) Continúe en la hoja de evaluación de controles</t>
  </si>
  <si>
    <t>FORMATO ANÁLISIS DE RIESGOS CONTRACTUALES</t>
  </si>
  <si>
    <t>¿Cómo se realiza el monitoreo?</t>
  </si>
  <si>
    <t>VERSIÓN: 1</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</si>
</sst>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name val="Arial"/>
    </font>
    <font>
      <sz val="8"/>
      <name val="Arial"/>
      <family val="2"/>
    </font>
    <font>
      <b/>
      <sz val="10"/>
      <name val="Arial"/>
      <family val="2"/>
    </font>
    <font>
      <sz val="10"/>
      <name val="Arial"/>
      <family val="2"/>
    </font>
    <font>
      <b/>
      <sz val="10"/>
      <color indexed="9"/>
      <name val="Arial"/>
      <family val="2"/>
    </font>
    <font>
      <b/>
      <sz val="14"/>
      <name val="Arial"/>
      <family val="2"/>
    </font>
    <font>
      <sz val="12"/>
      <name val="Arial"/>
      <family val="2"/>
    </font>
    <font>
      <b/>
      <sz val="12"/>
      <name val="Arial"/>
      <family val="2"/>
    </font>
    <font>
      <b/>
      <sz val="12"/>
      <color indexed="9"/>
      <name val="Arial"/>
      <family val="2"/>
    </font>
    <font>
      <sz val="12"/>
      <name val="Arial"/>
      <family val="2"/>
    </font>
    <font>
      <sz val="11"/>
      <name val="Arial"/>
      <family val="2"/>
    </font>
    <font>
      <sz val="11"/>
      <name val="Arial Narrow"/>
      <family val="2"/>
    </font>
    <font>
      <b/>
      <sz val="10"/>
      <name val="Arial Narrow"/>
      <family val="2"/>
    </font>
    <font>
      <sz val="10"/>
      <name val="Arial Narrow"/>
      <family val="2"/>
    </font>
    <font>
      <b/>
      <sz val="10"/>
      <color indexed="9"/>
      <name val="Arial Narrow"/>
      <family val="2"/>
    </font>
    <font>
      <b/>
      <u/>
      <sz val="12"/>
      <name val="Arial"/>
      <family val="2"/>
    </font>
    <font>
      <sz val="9"/>
      <name val="Arial Narrow"/>
      <family val="2"/>
    </font>
    <font>
      <i/>
      <sz val="12"/>
      <name val="Arial"/>
      <family val="2"/>
    </font>
    <font>
      <sz val="10"/>
      <name val="Arial"/>
      <family val="2"/>
    </font>
    <font>
      <b/>
      <sz val="11"/>
      <name val="Arial"/>
      <family val="2"/>
    </font>
    <font>
      <b/>
      <sz val="11"/>
      <color indexed="9"/>
      <name val="Arial"/>
      <family val="2"/>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6"/>
        <bgColor indexed="64"/>
      </patternFill>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s>
  <borders count="64">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right style="thin">
        <color indexed="64"/>
      </right>
      <top style="thin">
        <color indexed="64"/>
      </top>
      <bottom style="thin">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s>
  <cellStyleXfs count="1">
    <xf numFmtId="0" fontId="0" fillId="0" borderId="0"/>
  </cellStyleXfs>
  <cellXfs count="354">
    <xf numFmtId="0" fontId="0" fillId="0" borderId="0" xfId="0"/>
    <xf numFmtId="0" fontId="2" fillId="2" borderId="0" xfId="0" applyFont="1" applyFill="1" applyBorder="1" applyAlignment="1">
      <alignment vertical="top" wrapText="1" readingOrder="1"/>
    </xf>
    <xf numFmtId="0" fontId="0" fillId="0" borderId="0" xfId="0" applyBorder="1"/>
    <xf numFmtId="0" fontId="0" fillId="0" borderId="0" xfId="0" applyBorder="1" applyAlignment="1"/>
    <xf numFmtId="0" fontId="0" fillId="0" borderId="0" xfId="0" applyBorder="1" applyAlignment="1">
      <alignment horizontal="left"/>
    </xf>
    <xf numFmtId="0" fontId="0" fillId="0" borderId="0" xfId="0" applyBorder="1" applyAlignment="1">
      <alignment horizontal="left" vertical="center" wrapText="1"/>
    </xf>
    <xf numFmtId="0" fontId="0" fillId="0" borderId="1" xfId="0" applyBorder="1"/>
    <xf numFmtId="0" fontId="0" fillId="0" borderId="2" xfId="0" applyBorder="1" applyAlignment="1">
      <alignment horizontal="center"/>
    </xf>
    <xf numFmtId="0" fontId="0" fillId="0" borderId="0" xfId="0" applyAlignment="1">
      <alignment horizontal="center"/>
    </xf>
    <xf numFmtId="0" fontId="2" fillId="3" borderId="3"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Fill="1" applyBorder="1" applyAlignment="1">
      <alignment horizontal="center" vertical="center" wrapText="1"/>
    </xf>
    <xf numFmtId="0" fontId="0" fillId="5" borderId="0" xfId="0" applyFill="1"/>
    <xf numFmtId="0" fontId="2" fillId="6" borderId="3" xfId="0" applyFont="1" applyFill="1" applyBorder="1" applyAlignment="1">
      <alignment vertical="center"/>
    </xf>
    <xf numFmtId="0" fontId="3" fillId="0" borderId="3" xfId="0" applyFont="1" applyBorder="1" applyAlignment="1">
      <alignment vertical="center"/>
    </xf>
    <xf numFmtId="0" fontId="0" fillId="0" borderId="3" xfId="0" applyBorder="1" applyAlignment="1">
      <alignment vertical="center"/>
    </xf>
    <xf numFmtId="0" fontId="3" fillId="0" borderId="0" xfId="0" applyFont="1" applyAlignment="1">
      <alignment wrapText="1"/>
    </xf>
    <xf numFmtId="0" fontId="3" fillId="0" borderId="0" xfId="0" applyFont="1"/>
    <xf numFmtId="0" fontId="3" fillId="0" borderId="0" xfId="0" applyFont="1" applyFill="1" applyBorder="1"/>
    <xf numFmtId="0" fontId="3" fillId="0" borderId="1" xfId="0" applyFont="1" applyBorder="1"/>
    <xf numFmtId="0" fontId="2" fillId="0" borderId="0" xfId="0" applyFont="1" applyBorder="1" applyAlignment="1">
      <alignment horizontal="center"/>
    </xf>
    <xf numFmtId="0" fontId="10" fillId="0" borderId="5" xfId="0" applyFont="1" applyBorder="1" applyAlignment="1">
      <alignment vertical="center"/>
    </xf>
    <xf numFmtId="0" fontId="10" fillId="0" borderId="6" xfId="0" applyFont="1" applyBorder="1" applyAlignment="1">
      <alignment vertical="center"/>
    </xf>
    <xf numFmtId="0" fontId="10" fillId="0" borderId="7" xfId="0" applyFont="1" applyBorder="1" applyAlignment="1">
      <alignment vertical="center"/>
    </xf>
    <xf numFmtId="0" fontId="0" fillId="0" borderId="8" xfId="0" applyBorder="1"/>
    <xf numFmtId="0" fontId="3" fillId="0" borderId="9" xfId="0" applyFont="1" applyBorder="1" applyAlignment="1">
      <alignment vertical="center"/>
    </xf>
    <xf numFmtId="0" fontId="0" fillId="0" borderId="10" xfId="0" applyBorder="1"/>
    <xf numFmtId="0" fontId="0" fillId="0" borderId="11" xfId="0" applyBorder="1" applyAlignment="1">
      <alignment horizontal="center"/>
    </xf>
    <xf numFmtId="0" fontId="10" fillId="0" borderId="12" xfId="0" applyFont="1" applyBorder="1" applyAlignment="1">
      <alignment vertical="center"/>
    </xf>
    <xf numFmtId="0" fontId="6" fillId="2" borderId="13" xfId="0" applyFont="1" applyFill="1" applyBorder="1" applyAlignment="1">
      <alignment vertical="center" wrapText="1"/>
    </xf>
    <xf numFmtId="0" fontId="10" fillId="0" borderId="14" xfId="0" applyFont="1" applyBorder="1" applyAlignment="1">
      <alignment vertical="center"/>
    </xf>
    <xf numFmtId="0" fontId="6" fillId="2" borderId="15" xfId="0" applyFont="1" applyFill="1" applyBorder="1" applyAlignment="1">
      <alignment vertical="center" wrapText="1"/>
    </xf>
    <xf numFmtId="0" fontId="6" fillId="2" borderId="16" xfId="0" applyFont="1" applyFill="1" applyBorder="1" applyAlignment="1">
      <alignment vertical="center" wrapText="1"/>
    </xf>
    <xf numFmtId="0" fontId="10" fillId="0" borderId="17" xfId="0" applyFont="1" applyBorder="1" applyAlignment="1">
      <alignment vertical="center"/>
    </xf>
    <xf numFmtId="0" fontId="6" fillId="2" borderId="18" xfId="0" applyFont="1" applyFill="1" applyBorder="1" applyAlignment="1">
      <alignment vertical="center" wrapText="1"/>
    </xf>
    <xf numFmtId="0" fontId="6" fillId="2" borderId="19" xfId="0" applyFont="1" applyFill="1" applyBorder="1" applyAlignment="1">
      <alignment vertical="center" wrapText="1"/>
    </xf>
    <xf numFmtId="0" fontId="6" fillId="2" borderId="20" xfId="0" applyFont="1" applyFill="1" applyBorder="1" applyAlignment="1">
      <alignment vertical="center" wrapText="1"/>
    </xf>
    <xf numFmtId="0" fontId="6" fillId="0" borderId="20" xfId="0" applyFont="1" applyBorder="1" applyAlignment="1">
      <alignment vertical="center" wrapText="1"/>
    </xf>
    <xf numFmtId="0" fontId="6" fillId="0" borderId="13" xfId="0" applyFont="1" applyBorder="1" applyAlignment="1">
      <alignment vertical="center" wrapText="1"/>
    </xf>
    <xf numFmtId="0" fontId="6" fillId="0" borderId="15" xfId="0" applyFont="1" applyBorder="1" applyAlignment="1">
      <alignment vertical="center" wrapText="1"/>
    </xf>
    <xf numFmtId="0" fontId="6" fillId="0" borderId="21" xfId="0" applyFont="1" applyBorder="1" applyAlignment="1">
      <alignment vertical="center" wrapText="1"/>
    </xf>
    <xf numFmtId="0" fontId="7" fillId="0" borderId="1" xfId="0" applyFont="1" applyBorder="1" applyAlignment="1">
      <alignment horizontal="right" vertical="center" textRotation="90"/>
    </xf>
    <xf numFmtId="0" fontId="3" fillId="0" borderId="0" xfId="0" applyFont="1" applyFill="1" applyBorder="1" applyAlignment="1">
      <alignment horizontal="center" vertical="center" wrapText="1"/>
    </xf>
    <xf numFmtId="0" fontId="0" fillId="0" borderId="3" xfId="0" applyBorder="1" applyAlignment="1">
      <alignment horizontal="center" vertical="center" wrapText="1"/>
    </xf>
    <xf numFmtId="0" fontId="3" fillId="0" borderId="22" xfId="0" applyFont="1" applyBorder="1"/>
    <xf numFmtId="0" fontId="3" fillId="0" borderId="23" xfId="0" applyFont="1" applyBorder="1"/>
    <xf numFmtId="0" fontId="3" fillId="0" borderId="24" xfId="0" applyFont="1" applyBorder="1"/>
    <xf numFmtId="0" fontId="3" fillId="0" borderId="25" xfId="0" applyFont="1" applyBorder="1"/>
    <xf numFmtId="0" fontId="3" fillId="2" borderId="22" xfId="0" applyFont="1" applyFill="1" applyBorder="1" applyAlignment="1">
      <alignment vertical="center" wrapText="1"/>
    </xf>
    <xf numFmtId="0" fontId="3" fillId="2" borderId="23" xfId="0" applyFont="1" applyFill="1" applyBorder="1" applyAlignment="1">
      <alignment vertical="center" wrapText="1"/>
    </xf>
    <xf numFmtId="0" fontId="3" fillId="2" borderId="24" xfId="0" applyFont="1" applyFill="1" applyBorder="1" applyAlignment="1">
      <alignment vertical="center" wrapText="1"/>
    </xf>
    <xf numFmtId="0" fontId="3" fillId="2" borderId="3" xfId="0" applyFont="1" applyFill="1" applyBorder="1" applyAlignment="1">
      <alignment vertical="center" wrapText="1"/>
    </xf>
    <xf numFmtId="0" fontId="3" fillId="2" borderId="26" xfId="0" applyFont="1" applyFill="1" applyBorder="1" applyAlignment="1">
      <alignment vertical="center" wrapText="1"/>
    </xf>
    <xf numFmtId="0" fontId="3" fillId="0" borderId="26" xfId="0" applyFont="1" applyBorder="1" applyAlignment="1">
      <alignment vertical="center" wrapText="1"/>
    </xf>
    <xf numFmtId="0" fontId="3" fillId="2" borderId="25" xfId="0" applyFont="1" applyFill="1" applyBorder="1" applyAlignment="1">
      <alignment vertical="center" wrapText="1"/>
    </xf>
    <xf numFmtId="0" fontId="2" fillId="0" borderId="3" xfId="0" applyFont="1" applyBorder="1" applyAlignment="1">
      <alignment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10" fillId="0" borderId="22" xfId="0" applyFont="1" applyBorder="1" applyAlignment="1">
      <alignment vertical="center"/>
    </xf>
    <xf numFmtId="0" fontId="10" fillId="0" borderId="23" xfId="0" applyFont="1" applyBorder="1" applyAlignment="1">
      <alignment vertical="center"/>
    </xf>
    <xf numFmtId="0" fontId="10" fillId="0" borderId="24" xfId="0" applyFont="1" applyBorder="1" applyAlignment="1">
      <alignment vertical="center"/>
    </xf>
    <xf numFmtId="0" fontId="10" fillId="0" borderId="27" xfId="0" applyFont="1" applyBorder="1" applyAlignment="1">
      <alignment vertical="center"/>
    </xf>
    <xf numFmtId="0" fontId="10" fillId="0" borderId="25" xfId="0" applyFont="1" applyBorder="1" applyAlignment="1">
      <alignment vertical="center"/>
    </xf>
    <xf numFmtId="0" fontId="12" fillId="0" borderId="0" xfId="0" applyFont="1" applyBorder="1" applyAlignment="1">
      <alignment horizontal="center" vertical="center"/>
    </xf>
    <xf numFmtId="0" fontId="13" fillId="0" borderId="0" xfId="0" applyFont="1" applyBorder="1"/>
    <xf numFmtId="0" fontId="12" fillId="6" borderId="3" xfId="0" applyFont="1" applyFill="1" applyBorder="1" applyAlignment="1">
      <alignment horizontal="center" vertical="center" wrapText="1"/>
    </xf>
    <xf numFmtId="0" fontId="13" fillId="0" borderId="3" xfId="0" applyFont="1" applyBorder="1" applyAlignment="1">
      <alignment horizontal="center"/>
    </xf>
    <xf numFmtId="0" fontId="13" fillId="0" borderId="0" xfId="0" applyFont="1" applyBorder="1" applyAlignment="1">
      <alignment horizontal="center" vertical="center" wrapText="1"/>
    </xf>
    <xf numFmtId="0" fontId="13" fillId="0" borderId="3" xfId="0" applyFont="1" applyBorder="1" applyAlignment="1">
      <alignment horizontal="center" vertical="center" wrapText="1"/>
    </xf>
    <xf numFmtId="0" fontId="12" fillId="6" borderId="28" xfId="0" applyFont="1" applyFill="1" applyBorder="1" applyAlignment="1">
      <alignment horizontal="center" vertical="center"/>
    </xf>
    <xf numFmtId="0" fontId="13" fillId="6" borderId="3" xfId="0" applyFont="1" applyFill="1" applyBorder="1" applyAlignment="1">
      <alignment horizontal="center"/>
    </xf>
    <xf numFmtId="0" fontId="13" fillId="7" borderId="3" xfId="0" applyFont="1" applyFill="1" applyBorder="1" applyAlignment="1">
      <alignment horizontal="center" vertical="center"/>
    </xf>
    <xf numFmtId="0" fontId="13" fillId="8" borderId="3" xfId="0" applyFont="1" applyFill="1" applyBorder="1" applyAlignment="1">
      <alignment horizontal="center" vertical="center"/>
    </xf>
    <xf numFmtId="0" fontId="13" fillId="9" borderId="3" xfId="0" applyFont="1" applyFill="1" applyBorder="1" applyAlignment="1">
      <alignment horizontal="center" vertical="center"/>
    </xf>
    <xf numFmtId="0" fontId="13" fillId="10" borderId="3" xfId="0" applyFont="1" applyFill="1" applyBorder="1" applyAlignment="1">
      <alignment horizontal="center" vertical="center"/>
    </xf>
    <xf numFmtId="0" fontId="13" fillId="0" borderId="10" xfId="0" applyFont="1" applyBorder="1"/>
    <xf numFmtId="0" fontId="13" fillId="0" borderId="0" xfId="0" applyFont="1"/>
    <xf numFmtId="0" fontId="4" fillId="4" borderId="29" xfId="0" applyFont="1" applyFill="1" applyBorder="1" applyAlignment="1">
      <alignment horizontal="center" vertical="center" wrapText="1"/>
    </xf>
    <xf numFmtId="0" fontId="4" fillId="4" borderId="30" xfId="0" applyFont="1" applyFill="1" applyBorder="1" applyAlignment="1">
      <alignment horizontal="center" vertical="center" wrapText="1"/>
    </xf>
    <xf numFmtId="0" fontId="4" fillId="4" borderId="31" xfId="0" applyFont="1" applyFill="1" applyBorder="1" applyAlignment="1">
      <alignment horizontal="center" vertical="center" wrapText="1"/>
    </xf>
    <xf numFmtId="0" fontId="0" fillId="0" borderId="10" xfId="0" applyBorder="1" applyAlignment="1"/>
    <xf numFmtId="0" fontId="0" fillId="0" borderId="0" xfId="0" applyAlignment="1"/>
    <xf numFmtId="0" fontId="18" fillId="0" borderId="14" xfId="0" applyFont="1" applyBorder="1" applyAlignment="1">
      <alignment vertical="center"/>
    </xf>
    <xf numFmtId="0" fontId="7" fillId="2" borderId="26" xfId="0" applyFont="1" applyFill="1" applyBorder="1" applyAlignment="1">
      <alignment horizontal="center" vertical="center" wrapText="1"/>
    </xf>
    <xf numFmtId="0" fontId="6" fillId="0" borderId="0" xfId="0" applyFont="1" applyBorder="1"/>
    <xf numFmtId="0" fontId="7" fillId="0" borderId="0" xfId="0" applyFont="1" applyBorder="1" applyAlignment="1">
      <alignment horizontal="center" vertical="center"/>
    </xf>
    <xf numFmtId="0" fontId="2" fillId="6" borderId="3" xfId="0" applyFont="1" applyFill="1" applyBorder="1" applyAlignment="1">
      <alignment horizontal="center" vertical="center" wrapText="1"/>
    </xf>
    <xf numFmtId="0" fontId="0" fillId="6" borderId="3" xfId="0" applyFill="1" applyBorder="1" applyAlignment="1">
      <alignment horizontal="center"/>
    </xf>
    <xf numFmtId="0" fontId="2" fillId="6" borderId="3" xfId="0" applyFont="1" applyFill="1" applyBorder="1" applyAlignment="1">
      <alignment horizontal="center" vertical="center"/>
    </xf>
    <xf numFmtId="0" fontId="0" fillId="9" borderId="3" xfId="0" applyFill="1" applyBorder="1" applyAlignment="1">
      <alignment horizontal="center" vertical="center"/>
    </xf>
    <xf numFmtId="0" fontId="0" fillId="8" borderId="3" xfId="0" applyFill="1" applyBorder="1" applyAlignment="1">
      <alignment horizontal="center" vertical="center"/>
    </xf>
    <xf numFmtId="0" fontId="3" fillId="9" borderId="3" xfId="0" applyFont="1" applyFill="1" applyBorder="1" applyAlignment="1">
      <alignment horizontal="center" vertical="center"/>
    </xf>
    <xf numFmtId="0" fontId="0" fillId="7" borderId="3" xfId="0" applyFill="1" applyBorder="1" applyAlignment="1">
      <alignment horizontal="center" vertical="center"/>
    </xf>
    <xf numFmtId="0" fontId="3" fillId="8" borderId="3" xfId="0" applyFont="1" applyFill="1" applyBorder="1" applyAlignment="1">
      <alignment horizontal="center" vertical="center"/>
    </xf>
    <xf numFmtId="0" fontId="3" fillId="7" borderId="3" xfId="0" applyFont="1" applyFill="1" applyBorder="1" applyAlignment="1">
      <alignment horizontal="center" vertical="center"/>
    </xf>
    <xf numFmtId="0" fontId="3" fillId="10" borderId="3" xfId="0" applyFont="1" applyFill="1" applyBorder="1" applyAlignment="1">
      <alignment horizontal="center" vertical="center"/>
    </xf>
    <xf numFmtId="0" fontId="7" fillId="2" borderId="32" xfId="0" applyFont="1" applyFill="1" applyBorder="1" applyAlignment="1">
      <alignment vertical="center" wrapText="1"/>
    </xf>
    <xf numFmtId="0" fontId="13" fillId="0" borderId="3" xfId="0" applyFont="1" applyBorder="1" applyAlignment="1">
      <alignment horizontal="left" vertical="center" wrapText="1"/>
    </xf>
    <xf numFmtId="0" fontId="9" fillId="0" borderId="3" xfId="0" applyFont="1" applyBorder="1" applyAlignment="1">
      <alignment horizontal="center" vertical="center" wrapText="1"/>
    </xf>
    <xf numFmtId="0" fontId="6" fillId="0" borderId="3" xfId="0" applyFont="1" applyBorder="1" applyAlignment="1">
      <alignment horizontal="center" vertical="center"/>
    </xf>
    <xf numFmtId="0" fontId="8" fillId="4" borderId="29" xfId="0" applyFont="1" applyFill="1" applyBorder="1" applyAlignment="1">
      <alignment horizontal="center" vertical="center" wrapText="1"/>
    </xf>
    <xf numFmtId="0" fontId="14" fillId="4" borderId="30" xfId="0" applyFont="1" applyFill="1" applyBorder="1" applyAlignment="1">
      <alignment horizontal="center" vertical="center" wrapText="1"/>
    </xf>
    <xf numFmtId="0" fontId="6" fillId="0" borderId="33" xfId="0" applyFont="1" applyBorder="1" applyAlignment="1">
      <alignment horizontal="left" vertical="center" wrapText="1"/>
    </xf>
    <xf numFmtId="0" fontId="13" fillId="0" borderId="34" xfId="0" applyFont="1" applyBorder="1" applyAlignment="1">
      <alignment horizontal="left" vertical="center" wrapText="1"/>
    </xf>
    <xf numFmtId="0" fontId="9" fillId="0" borderId="34" xfId="0" applyFont="1" applyBorder="1" applyAlignment="1">
      <alignment horizontal="center" vertical="center" wrapText="1"/>
    </xf>
    <xf numFmtId="0" fontId="6" fillId="0" borderId="34" xfId="0" applyFont="1" applyBorder="1" applyAlignment="1">
      <alignment horizontal="center" vertical="center"/>
    </xf>
    <xf numFmtId="0" fontId="6" fillId="0" borderId="35" xfId="0" applyFont="1" applyBorder="1" applyAlignment="1">
      <alignment horizontal="left" vertical="center" wrapText="1"/>
    </xf>
    <xf numFmtId="0" fontId="6" fillId="0" borderId="36" xfId="0" applyFont="1" applyBorder="1" applyAlignment="1">
      <alignment horizontal="left" vertical="center" wrapText="1"/>
    </xf>
    <xf numFmtId="0" fontId="13" fillId="0" borderId="9" xfId="0" applyFont="1" applyBorder="1" applyAlignment="1">
      <alignment horizontal="left" vertical="center" wrapText="1"/>
    </xf>
    <xf numFmtId="0" fontId="9" fillId="0" borderId="9" xfId="0" applyFont="1" applyBorder="1" applyAlignment="1">
      <alignment horizontal="center" vertical="center" wrapText="1"/>
    </xf>
    <xf numFmtId="0" fontId="6" fillId="0" borderId="9" xfId="0" applyFont="1" applyBorder="1" applyAlignment="1">
      <alignment horizontal="center" vertical="center"/>
    </xf>
    <xf numFmtId="0" fontId="6" fillId="0" borderId="3"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0" fillId="0" borderId="39" xfId="0" applyBorder="1"/>
    <xf numFmtId="0" fontId="0" fillId="0" borderId="40" xfId="0" applyBorder="1"/>
    <xf numFmtId="0" fontId="13" fillId="0" borderId="40" xfId="0" applyFont="1" applyBorder="1"/>
    <xf numFmtId="0" fontId="0" fillId="0" borderId="41" xfId="0" applyBorder="1" applyAlignment="1">
      <alignment horizontal="center"/>
    </xf>
    <xf numFmtId="0" fontId="10" fillId="0" borderId="0" xfId="0" applyFont="1"/>
    <xf numFmtId="0" fontId="10" fillId="0" borderId="0" xfId="0" applyFont="1" applyAlignment="1"/>
    <xf numFmtId="0" fontId="10" fillId="0" borderId="0" xfId="0" applyFont="1" applyAlignment="1">
      <alignment horizontal="center"/>
    </xf>
    <xf numFmtId="0" fontId="10" fillId="0" borderId="0" xfId="0" applyFont="1" applyFill="1" applyAlignment="1">
      <alignment horizontal="center" vertical="center" wrapText="1"/>
    </xf>
    <xf numFmtId="0" fontId="10" fillId="0" borderId="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3" xfId="0" applyFont="1" applyFill="1" applyBorder="1" applyAlignment="1">
      <alignment horizontal="center" vertical="center" textRotation="90" wrapText="1"/>
    </xf>
    <xf numFmtId="0" fontId="10" fillId="0" borderId="3"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0" xfId="0" applyFont="1" applyBorder="1"/>
    <xf numFmtId="0" fontId="19" fillId="6"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9" fillId="6" borderId="3" xfId="0" applyFont="1" applyFill="1" applyBorder="1" applyAlignment="1">
      <alignment horizontal="center" vertical="center"/>
    </xf>
    <xf numFmtId="0" fontId="10" fillId="6" borderId="3" xfId="0" applyFont="1" applyFill="1" applyBorder="1" applyAlignment="1">
      <alignment horizontal="center"/>
    </xf>
    <xf numFmtId="0" fontId="10" fillId="7" borderId="3" xfId="0" applyFont="1" applyFill="1" applyBorder="1" applyAlignment="1">
      <alignment horizontal="center" vertical="center"/>
    </xf>
    <xf numFmtId="0" fontId="10" fillId="8" borderId="3" xfId="0" applyFont="1" applyFill="1" applyBorder="1" applyAlignment="1">
      <alignment horizontal="center" vertical="center"/>
    </xf>
    <xf numFmtId="0" fontId="10" fillId="9" borderId="3" xfId="0" applyFont="1" applyFill="1" applyBorder="1" applyAlignment="1">
      <alignment horizontal="center" vertical="center"/>
    </xf>
    <xf numFmtId="0" fontId="10" fillId="10" borderId="3" xfId="0" applyFont="1" applyFill="1" applyBorder="1" applyAlignment="1">
      <alignment horizontal="center" vertical="center"/>
    </xf>
    <xf numFmtId="0" fontId="10" fillId="0" borderId="4"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0" xfId="0" applyFont="1" applyBorder="1"/>
    <xf numFmtId="0" fontId="10" fillId="0" borderId="11" xfId="0" applyFont="1" applyFill="1" applyBorder="1" applyAlignment="1">
      <alignment horizontal="center" vertical="center" wrapText="1"/>
    </xf>
    <xf numFmtId="0" fontId="19" fillId="0" borderId="0" xfId="0" applyFont="1"/>
    <xf numFmtId="0" fontId="6" fillId="0" borderId="3" xfId="0" applyFont="1" applyBorder="1" applyAlignment="1">
      <alignment horizontal="center" vertical="center" wrapText="1"/>
    </xf>
    <xf numFmtId="0" fontId="0" fillId="0" borderId="0" xfId="0" applyAlignment="1">
      <alignment wrapText="1"/>
    </xf>
    <xf numFmtId="0" fontId="10" fillId="0" borderId="42" xfId="0" applyFont="1" applyFill="1" applyBorder="1" applyAlignment="1">
      <alignment horizontal="center" vertical="center" wrapText="1"/>
    </xf>
    <xf numFmtId="0" fontId="20" fillId="4" borderId="29" xfId="0" applyFont="1" applyFill="1" applyBorder="1" applyAlignment="1">
      <alignment horizontal="center" vertical="center" wrapText="1"/>
    </xf>
    <xf numFmtId="0" fontId="20" fillId="4" borderId="30" xfId="0" applyFont="1" applyFill="1" applyBorder="1" applyAlignment="1">
      <alignment horizontal="center" vertical="center" wrapText="1"/>
    </xf>
    <xf numFmtId="0" fontId="20" fillId="4" borderId="30" xfId="0" applyFont="1" applyFill="1" applyBorder="1" applyAlignment="1">
      <alignment horizontal="center" vertical="center" textRotation="90" wrapText="1"/>
    </xf>
    <xf numFmtId="0" fontId="20" fillId="4" borderId="31"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4" xfId="0" applyFont="1" applyFill="1" applyBorder="1" applyAlignment="1">
      <alignment horizontal="center" vertical="center" textRotation="90" wrapText="1"/>
    </xf>
    <xf numFmtId="0" fontId="10" fillId="0" borderId="37"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9" xfId="0" applyFont="1" applyFill="1" applyBorder="1" applyAlignment="1">
      <alignment horizontal="center" vertical="center" textRotation="90" wrapText="1"/>
    </xf>
    <xf numFmtId="0" fontId="10" fillId="0" borderId="43" xfId="0" applyFont="1" applyFill="1" applyBorder="1" applyAlignment="1">
      <alignment horizontal="center" vertical="center" wrapText="1"/>
    </xf>
    <xf numFmtId="0" fontId="16" fillId="0" borderId="3"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4" xfId="0" applyFont="1" applyFill="1" applyBorder="1" applyAlignment="1">
      <alignment horizontal="center" vertical="center" wrapText="1"/>
    </xf>
    <xf numFmtId="0" fontId="16" fillId="0" borderId="34" xfId="0" applyFont="1" applyBorder="1" applyAlignment="1">
      <alignment horizontal="center" vertical="center" wrapText="1"/>
    </xf>
    <xf numFmtId="0" fontId="16" fillId="0" borderId="37" xfId="0" applyFont="1" applyBorder="1" applyAlignment="1">
      <alignment horizontal="center" vertical="center" wrapText="1"/>
    </xf>
    <xf numFmtId="0" fontId="6" fillId="0" borderId="35" xfId="0" applyFont="1" applyBorder="1" applyAlignment="1">
      <alignment horizontal="center" vertical="center" wrapText="1"/>
    </xf>
    <xf numFmtId="0" fontId="16" fillId="0" borderId="19"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9" xfId="0" applyFont="1" applyFill="1" applyBorder="1" applyAlignment="1">
      <alignment horizontal="center" vertical="center" wrapText="1"/>
    </xf>
    <xf numFmtId="0" fontId="16" fillId="0" borderId="9" xfId="0" applyFont="1" applyBorder="1" applyAlignment="1">
      <alignment horizontal="center" vertical="center" wrapText="1"/>
    </xf>
    <xf numFmtId="0" fontId="16" fillId="0" borderId="38" xfId="0" applyFont="1" applyBorder="1" applyAlignment="1">
      <alignment horizontal="center" vertical="center" wrapText="1"/>
    </xf>
    <xf numFmtId="0" fontId="10" fillId="0" borderId="44" xfId="0" applyFont="1" applyBorder="1"/>
    <xf numFmtId="0" fontId="10" fillId="0" borderId="44" xfId="0" applyFont="1" applyBorder="1" applyAlignment="1"/>
    <xf numFmtId="0" fontId="10" fillId="0" borderId="44" xfId="0" applyFont="1" applyBorder="1" applyAlignment="1">
      <alignment horizontal="center"/>
    </xf>
    <xf numFmtId="0" fontId="2" fillId="0" borderId="4" xfId="0" applyFont="1" applyBorder="1" applyAlignment="1">
      <alignment horizontal="left" vertical="center"/>
    </xf>
    <xf numFmtId="0" fontId="2" fillId="0" borderId="45" xfId="0" applyFont="1" applyBorder="1" applyAlignment="1">
      <alignment horizontal="left" vertical="center"/>
    </xf>
    <xf numFmtId="0" fontId="2" fillId="0" borderId="26" xfId="0" applyFont="1" applyBorder="1" applyAlignment="1">
      <alignment horizontal="left" vertical="center"/>
    </xf>
    <xf numFmtId="0" fontId="5" fillId="0" borderId="3" xfId="0" applyFont="1" applyBorder="1" applyAlignment="1">
      <alignment horizontal="center" vertical="center"/>
    </xf>
    <xf numFmtId="0" fontId="6" fillId="0" borderId="3" xfId="0" applyFont="1" applyBorder="1" applyAlignment="1">
      <alignment horizontal="center"/>
    </xf>
    <xf numFmtId="0" fontId="7" fillId="0" borderId="35" xfId="0" applyFont="1" applyBorder="1" applyAlignment="1">
      <alignment horizontal="left" vertical="top" wrapText="1"/>
    </xf>
    <xf numFmtId="0" fontId="7" fillId="0" borderId="3" xfId="0" applyFont="1" applyBorder="1" applyAlignment="1">
      <alignment horizontal="left" vertical="top" wrapText="1"/>
    </xf>
    <xf numFmtId="0" fontId="7" fillId="0" borderId="19" xfId="0" applyFont="1" applyBorder="1" applyAlignment="1">
      <alignment horizontal="left" vertical="top" wrapText="1"/>
    </xf>
    <xf numFmtId="0" fontId="7" fillId="0" borderId="29" xfId="0" applyFont="1" applyBorder="1" applyAlignment="1">
      <alignment horizontal="center"/>
    </xf>
    <xf numFmtId="0" fontId="7" fillId="0" borderId="30" xfId="0" applyFont="1" applyBorder="1" applyAlignment="1">
      <alignment horizontal="center"/>
    </xf>
    <xf numFmtId="0" fontId="7" fillId="0" borderId="31" xfId="0" applyFont="1" applyBorder="1" applyAlignment="1">
      <alignment horizontal="center"/>
    </xf>
    <xf numFmtId="0" fontId="6" fillId="0" borderId="3" xfId="0" applyFont="1" applyBorder="1" applyAlignment="1">
      <alignment horizontal="left" vertical="top" wrapText="1"/>
    </xf>
    <xf numFmtId="0" fontId="6" fillId="0" borderId="19" xfId="0" applyFont="1" applyBorder="1" applyAlignment="1">
      <alignment horizontal="left" vertical="top" wrapText="1"/>
    </xf>
    <xf numFmtId="0" fontId="6" fillId="0" borderId="46" xfId="0" applyFont="1" applyBorder="1" applyAlignment="1">
      <alignment horizontal="left" vertical="center" wrapText="1"/>
    </xf>
    <xf numFmtId="0" fontId="6" fillId="0" borderId="28" xfId="0" applyFont="1" applyBorder="1" applyAlignment="1">
      <alignment horizontal="left" vertical="center" wrapText="1"/>
    </xf>
    <xf numFmtId="0" fontId="6" fillId="0" borderId="47" xfId="0" applyFont="1" applyBorder="1" applyAlignment="1">
      <alignment horizontal="left" vertical="center" wrapText="1"/>
    </xf>
    <xf numFmtId="0" fontId="11" fillId="0" borderId="0" xfId="0" applyFont="1" applyAlignment="1">
      <alignment horizontal="left" vertical="center" wrapText="1"/>
    </xf>
    <xf numFmtId="0" fontId="7" fillId="0" borderId="36" xfId="0" applyFont="1" applyBorder="1" applyAlignment="1">
      <alignment horizontal="left" vertical="top" wrapText="1"/>
    </xf>
    <xf numFmtId="0" fontId="7" fillId="0" borderId="9" xfId="0" applyFont="1" applyBorder="1" applyAlignment="1">
      <alignment horizontal="left" vertical="top" wrapText="1"/>
    </xf>
    <xf numFmtId="0" fontId="7" fillId="0" borderId="38" xfId="0" applyFont="1" applyBorder="1" applyAlignment="1">
      <alignment horizontal="left" vertical="top" wrapText="1"/>
    </xf>
    <xf numFmtId="0" fontId="7" fillId="0" borderId="1" xfId="0" applyFont="1" applyBorder="1" applyAlignment="1">
      <alignment horizontal="left" vertical="center" wrapText="1"/>
    </xf>
    <xf numFmtId="0" fontId="7" fillId="0" borderId="0" xfId="0" applyFont="1" applyBorder="1" applyAlignment="1">
      <alignment horizontal="left" vertical="center" wrapText="1"/>
    </xf>
    <xf numFmtId="0" fontId="7" fillId="0" borderId="2" xfId="0" applyFont="1" applyBorder="1" applyAlignment="1">
      <alignment horizontal="left" vertical="center" wrapText="1"/>
    </xf>
    <xf numFmtId="0" fontId="10" fillId="0" borderId="1" xfId="0" applyFont="1" applyBorder="1" applyAlignment="1">
      <alignment horizontal="left" vertical="center" wrapText="1"/>
    </xf>
    <xf numFmtId="0" fontId="10" fillId="0" borderId="0" xfId="0" applyFont="1" applyBorder="1" applyAlignment="1">
      <alignment horizontal="left" vertical="center" wrapText="1"/>
    </xf>
    <xf numFmtId="0" fontId="10" fillId="0" borderId="2" xfId="0" applyFont="1" applyBorder="1" applyAlignment="1">
      <alignment horizontal="left" vertical="center" wrapText="1"/>
    </xf>
    <xf numFmtId="0" fontId="2" fillId="0" borderId="1" xfId="0" applyFont="1" applyBorder="1" applyAlignment="1">
      <alignment horizontal="left" vertical="center" wrapText="1"/>
    </xf>
    <xf numFmtId="0" fontId="2" fillId="0" borderId="0" xfId="0" applyFont="1" applyBorder="1" applyAlignment="1">
      <alignment horizontal="left" vertical="center" wrapText="1"/>
    </xf>
    <xf numFmtId="0" fontId="2" fillId="0" borderId="2" xfId="0" applyFont="1" applyBorder="1" applyAlignment="1">
      <alignment horizontal="left" vertical="center" wrapText="1"/>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7" fillId="0" borderId="1" xfId="0" applyFont="1" applyBorder="1" applyAlignment="1">
      <alignment horizontal="left" vertical="center"/>
    </xf>
    <xf numFmtId="0" fontId="7" fillId="0" borderId="0" xfId="0" applyFont="1" applyBorder="1" applyAlignment="1">
      <alignment horizontal="left" vertical="center"/>
    </xf>
    <xf numFmtId="0" fontId="7" fillId="0" borderId="2" xfId="0" applyFont="1" applyBorder="1" applyAlignment="1">
      <alignment horizontal="left" vertical="center"/>
    </xf>
    <xf numFmtId="0" fontId="7" fillId="2" borderId="42"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7" fillId="2" borderId="48"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2" fillId="0" borderId="49"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1" xfId="0" applyFont="1" applyBorder="1" applyAlignment="1">
      <alignment horizontal="center" vertical="center" wrapText="1"/>
    </xf>
    <xf numFmtId="0" fontId="7" fillId="0" borderId="8"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10" fillId="0" borderId="3" xfId="0" applyFont="1" applyBorder="1" applyAlignment="1">
      <alignment horizontal="left" vertical="center" wrapText="1"/>
    </xf>
    <xf numFmtId="0" fontId="10" fillId="0" borderId="9" xfId="0" applyFont="1" applyBorder="1" applyAlignment="1">
      <alignment horizontal="left" vertical="center" wrapText="1"/>
    </xf>
    <xf numFmtId="0" fontId="7" fillId="0" borderId="0" xfId="0" applyFont="1" applyBorder="1" applyAlignment="1">
      <alignment horizontal="right" vertical="center" textRotation="90"/>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3" fillId="0" borderId="3" xfId="0" applyFont="1" applyBorder="1" applyAlignment="1">
      <alignment horizontal="center" vertical="center" wrapText="1"/>
    </xf>
    <xf numFmtId="0" fontId="3" fillId="0" borderId="19" xfId="0" applyFont="1" applyBorder="1" applyAlignment="1">
      <alignment horizontal="center" vertical="center" wrapText="1"/>
    </xf>
    <xf numFmtId="0" fontId="2" fillId="6" borderId="3" xfId="0" applyFont="1" applyFill="1" applyBorder="1" applyAlignment="1">
      <alignment horizontal="center" vertical="center" wrapText="1"/>
    </xf>
    <xf numFmtId="0" fontId="2" fillId="6" borderId="19" xfId="0" applyFont="1" applyFill="1" applyBorder="1" applyAlignment="1">
      <alignment horizontal="center" vertical="center" wrapText="1"/>
    </xf>
    <xf numFmtId="0" fontId="0" fillId="6" borderId="3" xfId="0" applyFill="1" applyBorder="1" applyAlignment="1">
      <alignment horizontal="center"/>
    </xf>
    <xf numFmtId="0" fontId="0" fillId="6" borderId="19" xfId="0" applyFill="1" applyBorder="1" applyAlignment="1">
      <alignment horizontal="center"/>
    </xf>
    <xf numFmtId="0" fontId="2" fillId="0" borderId="3" xfId="0" applyFont="1" applyBorder="1" applyAlignment="1">
      <alignment horizontal="left" vertical="center"/>
    </xf>
    <xf numFmtId="0" fontId="2" fillId="0" borderId="54" xfId="0" applyFont="1" applyBorder="1" applyAlignment="1">
      <alignment horizontal="center" vertical="center"/>
    </xf>
    <xf numFmtId="0" fontId="8" fillId="4" borderId="49" xfId="0" applyFont="1" applyFill="1" applyBorder="1" applyAlignment="1">
      <alignment horizontal="center" vertical="center" wrapText="1"/>
    </xf>
    <xf numFmtId="0" fontId="8" fillId="4" borderId="50" xfId="0" applyFont="1" applyFill="1" applyBorder="1" applyAlignment="1">
      <alignment horizontal="center" vertical="center" wrapText="1"/>
    </xf>
    <xf numFmtId="0" fontId="8" fillId="4" borderId="55" xfId="0" applyFont="1" applyFill="1" applyBorder="1" applyAlignment="1">
      <alignment horizontal="center" vertical="center" wrapText="1"/>
    </xf>
    <xf numFmtId="0" fontId="7" fillId="2" borderId="49" xfId="0" applyFont="1" applyFill="1" applyBorder="1" applyAlignment="1">
      <alignment horizontal="left" vertical="top" wrapText="1" readingOrder="1"/>
    </xf>
    <xf numFmtId="0" fontId="7" fillId="2" borderId="50" xfId="0" applyFont="1" applyFill="1" applyBorder="1" applyAlignment="1">
      <alignment horizontal="left" vertical="top" wrapText="1" readingOrder="1"/>
    </xf>
    <xf numFmtId="0" fontId="7" fillId="2" borderId="51" xfId="0" applyFont="1" applyFill="1" applyBorder="1" applyAlignment="1">
      <alignment horizontal="left" vertical="top" wrapText="1" readingOrder="1"/>
    </xf>
    <xf numFmtId="0" fontId="8" fillId="4" borderId="30" xfId="0" applyFont="1" applyFill="1" applyBorder="1" applyAlignment="1">
      <alignment horizontal="center" vertical="center" wrapText="1"/>
    </xf>
    <xf numFmtId="0" fontId="2" fillId="2" borderId="0" xfId="0" applyFont="1" applyFill="1" applyBorder="1" applyAlignment="1">
      <alignment horizontal="center"/>
    </xf>
    <xf numFmtId="0" fontId="3" fillId="0" borderId="1" xfId="0" applyFont="1" applyBorder="1" applyAlignment="1">
      <alignment horizontal="left" vertical="center" wrapText="1"/>
    </xf>
    <xf numFmtId="0" fontId="3" fillId="0" borderId="0" xfId="0" applyFont="1" applyBorder="1" applyAlignment="1">
      <alignment horizontal="left" vertical="center" wrapText="1"/>
    </xf>
    <xf numFmtId="0" fontId="3" fillId="0" borderId="2" xfId="0" applyFont="1" applyBorder="1" applyAlignment="1">
      <alignment horizontal="left" vertical="center" wrapText="1"/>
    </xf>
    <xf numFmtId="0" fontId="7" fillId="0" borderId="53" xfId="0" applyFont="1" applyBorder="1" applyAlignment="1">
      <alignment horizontal="right" vertical="center" textRotation="90"/>
    </xf>
    <xf numFmtId="0" fontId="10" fillId="0" borderId="34" xfId="0" applyFont="1" applyBorder="1" applyAlignment="1">
      <alignment horizontal="left" vertical="center" wrapText="1"/>
    </xf>
    <xf numFmtId="0" fontId="0" fillId="9" borderId="3" xfId="0" applyFill="1" applyBorder="1" applyAlignment="1">
      <alignment horizontal="center" vertical="center"/>
    </xf>
    <xf numFmtId="0" fontId="0" fillId="9" borderId="19" xfId="0" applyFill="1" applyBorder="1" applyAlignment="1">
      <alignment horizontal="center" vertical="center"/>
    </xf>
    <xf numFmtId="0" fontId="2" fillId="0" borderId="52" xfId="0" applyFont="1" applyBorder="1" applyAlignment="1">
      <alignment horizontal="center"/>
    </xf>
    <xf numFmtId="0" fontId="0" fillId="9" borderId="4" xfId="0" applyFill="1" applyBorder="1" applyAlignment="1">
      <alignment horizontal="center" vertical="center"/>
    </xf>
    <xf numFmtId="0" fontId="0" fillId="9" borderId="20" xfId="0" applyFill="1" applyBorder="1" applyAlignment="1">
      <alignment horizontal="center" vertical="center"/>
    </xf>
    <xf numFmtId="0" fontId="0" fillId="10" borderId="3" xfId="0" applyFill="1" applyBorder="1" applyAlignment="1">
      <alignment horizontal="center" vertical="center"/>
    </xf>
    <xf numFmtId="0" fontId="0" fillId="10" borderId="19" xfId="0" applyFill="1" applyBorder="1" applyAlignment="1">
      <alignment horizontal="center" vertical="center"/>
    </xf>
    <xf numFmtId="0" fontId="2" fillId="6" borderId="3" xfId="0" applyFont="1" applyFill="1" applyBorder="1" applyAlignment="1">
      <alignment horizontal="center" vertical="center"/>
    </xf>
    <xf numFmtId="0" fontId="3" fillId="0" borderId="3" xfId="0" applyFont="1" applyFill="1" applyBorder="1" applyAlignment="1">
      <alignment horizontal="center" vertical="center" wrapText="1"/>
    </xf>
    <xf numFmtId="0" fontId="0" fillId="8" borderId="3" xfId="0" applyFill="1" applyBorder="1" applyAlignment="1">
      <alignment horizontal="center" vertical="center"/>
    </xf>
    <xf numFmtId="0" fontId="2" fillId="0" borderId="0" xfId="0" applyFont="1" applyBorder="1" applyAlignment="1">
      <alignment horizontal="center"/>
    </xf>
    <xf numFmtId="0" fontId="10" fillId="0" borderId="34" xfId="0" applyFont="1" applyBorder="1" applyAlignment="1">
      <alignment horizontal="center" vertical="center" wrapText="1"/>
    </xf>
    <xf numFmtId="0" fontId="10"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3" fillId="0" borderId="34"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6" xfId="0" applyFont="1" applyBorder="1" applyAlignment="1">
      <alignment horizontal="center" vertical="center" wrapText="1"/>
    </xf>
    <xf numFmtId="0" fontId="2" fillId="2" borderId="52" xfId="0" applyFont="1" applyFill="1" applyBorder="1" applyAlignment="1">
      <alignment horizontal="center"/>
    </xf>
    <xf numFmtId="0" fontId="4" fillId="4" borderId="30" xfId="0" applyFont="1" applyFill="1" applyBorder="1" applyAlignment="1">
      <alignment horizontal="center" vertical="center" wrapText="1"/>
    </xf>
    <xf numFmtId="0" fontId="3" fillId="0" borderId="45" xfId="0" applyFont="1" applyBorder="1" applyAlignment="1">
      <alignment horizontal="center" vertical="center" wrapText="1"/>
    </xf>
    <xf numFmtId="0" fontId="2" fillId="6" borderId="4" xfId="0" applyFont="1" applyFill="1" applyBorder="1" applyAlignment="1">
      <alignment horizontal="center" vertical="center"/>
    </xf>
    <xf numFmtId="0" fontId="2" fillId="6" borderId="26" xfId="0" applyFont="1" applyFill="1" applyBorder="1" applyAlignment="1">
      <alignment horizontal="center" vertical="center"/>
    </xf>
    <xf numFmtId="0" fontId="3" fillId="10" borderId="4" xfId="0" applyFont="1" applyFill="1" applyBorder="1" applyAlignment="1">
      <alignment horizontal="center" vertical="center"/>
    </xf>
    <xf numFmtId="0" fontId="3" fillId="10" borderId="26" xfId="0" applyFont="1" applyFill="1" applyBorder="1" applyAlignment="1">
      <alignment horizontal="center" vertical="center"/>
    </xf>
    <xf numFmtId="0" fontId="2" fillId="6" borderId="4"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3" fillId="7" borderId="61" xfId="0" applyFont="1" applyFill="1" applyBorder="1" applyAlignment="1">
      <alignment horizontal="center" vertical="center"/>
    </xf>
    <xf numFmtId="0" fontId="3" fillId="7" borderId="62" xfId="0" applyFont="1" applyFill="1" applyBorder="1" applyAlignment="1">
      <alignment horizontal="center" vertical="center"/>
    </xf>
    <xf numFmtId="0" fontId="2" fillId="6" borderId="4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0" fillId="8" borderId="4" xfId="0" applyFill="1" applyBorder="1" applyAlignment="1">
      <alignment horizontal="center" vertical="center"/>
    </xf>
    <xf numFmtId="0" fontId="0" fillId="8" borderId="45" xfId="0" applyFill="1" applyBorder="1" applyAlignment="1">
      <alignment horizontal="center" vertical="center"/>
    </xf>
    <xf numFmtId="0" fontId="0" fillId="8" borderId="26" xfId="0" applyFill="1" applyBorder="1" applyAlignment="1">
      <alignment horizontal="center" vertical="center"/>
    </xf>
    <xf numFmtId="0" fontId="3" fillId="9" borderId="4" xfId="0" applyFont="1" applyFill="1" applyBorder="1" applyAlignment="1">
      <alignment horizontal="center" vertical="center"/>
    </xf>
    <xf numFmtId="0" fontId="3" fillId="9" borderId="26" xfId="0" applyFont="1" applyFill="1" applyBorder="1" applyAlignment="1">
      <alignment horizontal="center" vertical="center"/>
    </xf>
    <xf numFmtId="0" fontId="2" fillId="6" borderId="56" xfId="0" applyFont="1" applyFill="1" applyBorder="1" applyAlignment="1">
      <alignment horizontal="center" vertical="center" wrapText="1"/>
    </xf>
    <xf numFmtId="0" fontId="2" fillId="6" borderId="57" xfId="0" applyFont="1" applyFill="1" applyBorder="1" applyAlignment="1">
      <alignment horizontal="center" vertical="center" wrapText="1"/>
    </xf>
    <xf numFmtId="0" fontId="2" fillId="6" borderId="58" xfId="0" applyFont="1" applyFill="1" applyBorder="1" applyAlignment="1">
      <alignment horizontal="center" vertical="center" wrapText="1"/>
    </xf>
    <xf numFmtId="0" fontId="2" fillId="6" borderId="59" xfId="0" applyFont="1" applyFill="1" applyBorder="1" applyAlignment="1">
      <alignment horizontal="center" vertical="center" wrapText="1"/>
    </xf>
    <xf numFmtId="0" fontId="2" fillId="6" borderId="52" xfId="0" applyFont="1" applyFill="1" applyBorder="1" applyAlignment="1">
      <alignment horizontal="center" vertical="center" wrapText="1"/>
    </xf>
    <xf numFmtId="0" fontId="2" fillId="6" borderId="60" xfId="0" applyFont="1" applyFill="1" applyBorder="1" applyAlignment="1">
      <alignment horizontal="center" vertical="center" wrapText="1"/>
    </xf>
    <xf numFmtId="0" fontId="0" fillId="0" borderId="4" xfId="0" applyBorder="1" applyAlignment="1">
      <alignment horizontal="center" vertical="center" wrapText="1"/>
    </xf>
    <xf numFmtId="0" fontId="0" fillId="0" borderId="26" xfId="0" applyBorder="1" applyAlignment="1">
      <alignment horizontal="center" vertical="center" wrapText="1"/>
    </xf>
    <xf numFmtId="0" fontId="3" fillId="8" borderId="4" xfId="0" applyFont="1" applyFill="1" applyBorder="1" applyAlignment="1">
      <alignment horizontal="center" vertical="center"/>
    </xf>
    <xf numFmtId="0" fontId="3" fillId="8" borderId="26" xfId="0" applyFont="1" applyFill="1" applyBorder="1" applyAlignment="1">
      <alignment horizontal="center" vertical="center"/>
    </xf>
    <xf numFmtId="0" fontId="2" fillId="6" borderId="48" xfId="0" applyFont="1" applyFill="1" applyBorder="1" applyAlignment="1">
      <alignment horizontal="center" vertical="center" wrapText="1"/>
    </xf>
    <xf numFmtId="0" fontId="2" fillId="6" borderId="28" xfId="0" applyFont="1" applyFill="1" applyBorder="1" applyAlignment="1">
      <alignment horizontal="center" vertical="center" wrapText="1"/>
    </xf>
    <xf numFmtId="0" fontId="0" fillId="9" borderId="26" xfId="0" applyFill="1" applyBorder="1" applyAlignment="1">
      <alignment horizontal="center" vertical="center"/>
    </xf>
    <xf numFmtId="0" fontId="0" fillId="7" borderId="4" xfId="0" applyFill="1" applyBorder="1" applyAlignment="1">
      <alignment horizontal="center" vertical="center"/>
    </xf>
    <xf numFmtId="0" fontId="0" fillId="7" borderId="26" xfId="0" applyFill="1" applyBorder="1" applyAlignment="1">
      <alignment horizontal="center" vertical="center"/>
    </xf>
    <xf numFmtId="0" fontId="2" fillId="6" borderId="45" xfId="0" applyFont="1" applyFill="1" applyBorder="1" applyAlignment="1">
      <alignment horizontal="center" vertical="center"/>
    </xf>
    <xf numFmtId="0" fontId="0" fillId="6" borderId="4" xfId="0" applyFill="1" applyBorder="1" applyAlignment="1">
      <alignment horizontal="center"/>
    </xf>
    <xf numFmtId="0" fontId="0" fillId="6" borderId="26" xfId="0" applyFill="1" applyBorder="1" applyAlignment="1">
      <alignment horizontal="center"/>
    </xf>
    <xf numFmtId="0" fontId="0" fillId="6" borderId="45" xfId="0" applyFill="1" applyBorder="1" applyAlignment="1">
      <alignment horizontal="center"/>
    </xf>
    <xf numFmtId="0" fontId="0" fillId="7" borderId="45" xfId="0" applyFill="1" applyBorder="1" applyAlignment="1">
      <alignment horizontal="center" vertical="center"/>
    </xf>
    <xf numFmtId="0" fontId="0" fillId="10" borderId="4" xfId="0" applyFill="1" applyBorder="1" applyAlignment="1">
      <alignment horizontal="center" vertical="center"/>
    </xf>
    <xf numFmtId="0" fontId="0" fillId="10" borderId="26" xfId="0" applyFill="1" applyBorder="1" applyAlignment="1">
      <alignment horizontal="center" vertical="center"/>
    </xf>
    <xf numFmtId="0" fontId="0" fillId="9" borderId="45" xfId="0" applyFill="1" applyBorder="1" applyAlignment="1">
      <alignment horizontal="center" vertical="center"/>
    </xf>
    <xf numFmtId="0" fontId="10" fillId="0" borderId="9" xfId="0" applyFont="1" applyBorder="1" applyAlignment="1">
      <alignment horizontal="center" vertical="center" wrapText="1"/>
    </xf>
    <xf numFmtId="0" fontId="3" fillId="0" borderId="9" xfId="0" applyFont="1" applyBorder="1" applyAlignment="1">
      <alignment horizontal="center" vertical="center" wrapText="1"/>
    </xf>
    <xf numFmtId="0" fontId="10" fillId="0" borderId="3" xfId="0" applyFont="1" applyBorder="1" applyAlignment="1">
      <alignment horizontal="center"/>
    </xf>
    <xf numFmtId="0" fontId="7" fillId="0" borderId="3" xfId="0" applyFont="1" applyBorder="1" applyAlignment="1">
      <alignment horizontal="left" vertical="center"/>
    </xf>
    <xf numFmtId="0" fontId="19" fillId="0" borderId="1" xfId="0" applyFont="1" applyFill="1" applyBorder="1" applyAlignment="1">
      <alignment horizontal="center" vertical="top" wrapText="1"/>
    </xf>
    <xf numFmtId="0" fontId="19" fillId="0" borderId="0" xfId="0" applyFont="1" applyFill="1" applyBorder="1" applyAlignment="1">
      <alignment horizontal="center" vertical="top" wrapText="1"/>
    </xf>
    <xf numFmtId="0" fontId="19" fillId="0" borderId="49" xfId="0" applyFont="1" applyFill="1" applyBorder="1" applyAlignment="1">
      <alignment horizontal="left" vertical="top" wrapText="1"/>
    </xf>
    <xf numFmtId="0" fontId="19" fillId="0" borderId="50" xfId="0" applyFont="1" applyFill="1" applyBorder="1" applyAlignment="1">
      <alignment horizontal="left" vertical="top" wrapText="1"/>
    </xf>
    <xf numFmtId="0" fontId="19" fillId="0" borderId="51" xfId="0" applyFont="1" applyFill="1" applyBorder="1" applyAlignment="1">
      <alignment horizontal="left" vertical="top" wrapText="1"/>
    </xf>
    <xf numFmtId="0" fontId="19" fillId="0" borderId="39" xfId="0" applyFont="1" applyBorder="1" applyAlignment="1">
      <alignment horizontal="center" vertical="center"/>
    </xf>
    <xf numFmtId="0" fontId="19" fillId="0" borderId="40" xfId="0" applyFont="1" applyBorder="1" applyAlignment="1">
      <alignment horizontal="center" vertical="center"/>
    </xf>
    <xf numFmtId="0" fontId="19" fillId="0" borderId="41" xfId="0" applyFont="1" applyBorder="1" applyAlignment="1">
      <alignment horizontal="center" vertical="center"/>
    </xf>
    <xf numFmtId="0" fontId="10" fillId="0" borderId="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9" borderId="4" xfId="0" applyFont="1" applyFill="1" applyBorder="1" applyAlignment="1">
      <alignment horizontal="center" vertical="center"/>
    </xf>
    <xf numFmtId="0" fontId="10" fillId="9" borderId="26" xfId="0" applyFont="1" applyFill="1" applyBorder="1" applyAlignment="1">
      <alignment horizontal="center" vertical="center"/>
    </xf>
    <xf numFmtId="0" fontId="10" fillId="7" borderId="3" xfId="0" applyFont="1" applyFill="1" applyBorder="1" applyAlignment="1">
      <alignment horizontal="center" vertical="center"/>
    </xf>
    <xf numFmtId="0" fontId="19" fillId="6" borderId="3" xfId="0" applyFont="1" applyFill="1" applyBorder="1" applyAlignment="1">
      <alignment horizontal="center" vertical="center"/>
    </xf>
    <xf numFmtId="0" fontId="10" fillId="7" borderId="4" xfId="0" applyFont="1" applyFill="1" applyBorder="1" applyAlignment="1">
      <alignment horizontal="center" vertical="center"/>
    </xf>
    <xf numFmtId="0" fontId="10" fillId="7" borderId="26" xfId="0" applyFont="1" applyFill="1" applyBorder="1" applyAlignment="1">
      <alignment horizontal="center" vertical="center"/>
    </xf>
    <xf numFmtId="0" fontId="10" fillId="6" borderId="3" xfId="0" applyFont="1" applyFill="1" applyBorder="1" applyAlignment="1">
      <alignment horizontal="center"/>
    </xf>
    <xf numFmtId="0" fontId="10" fillId="8" borderId="3" xfId="0" applyFont="1" applyFill="1" applyBorder="1" applyAlignment="1">
      <alignment horizontal="center" vertical="center"/>
    </xf>
    <xf numFmtId="0" fontId="19" fillId="0" borderId="52" xfId="0" applyFont="1" applyBorder="1" applyAlignment="1">
      <alignment horizontal="center"/>
    </xf>
    <xf numFmtId="0" fontId="19" fillId="6" borderId="3" xfId="0" applyFont="1" applyFill="1" applyBorder="1" applyAlignment="1">
      <alignment horizontal="center" vertical="center" wrapText="1"/>
    </xf>
    <xf numFmtId="0" fontId="19" fillId="6" borderId="4" xfId="0" applyFont="1" applyFill="1" applyBorder="1" applyAlignment="1">
      <alignment horizontal="center" vertical="center" wrapText="1"/>
    </xf>
    <xf numFmtId="0" fontId="19" fillId="6" borderId="26" xfId="0" applyFont="1" applyFill="1" applyBorder="1" applyAlignment="1">
      <alignment horizontal="center" vertical="center" wrapText="1"/>
    </xf>
    <xf numFmtId="0" fontId="10" fillId="6" borderId="4" xfId="0" applyFont="1" applyFill="1" applyBorder="1" applyAlignment="1">
      <alignment horizontal="center"/>
    </xf>
    <xf numFmtId="0" fontId="10" fillId="6" borderId="26" xfId="0" applyFont="1" applyFill="1" applyBorder="1" applyAlignment="1">
      <alignment horizontal="center"/>
    </xf>
    <xf numFmtId="0" fontId="10" fillId="0" borderId="4" xfId="0" applyFont="1" applyBorder="1" applyAlignment="1">
      <alignment horizontal="center" vertical="center" wrapText="1"/>
    </xf>
    <xf numFmtId="0" fontId="10" fillId="0" borderId="26" xfId="0" applyFont="1" applyBorder="1" applyAlignment="1">
      <alignment horizontal="center" vertical="center" wrapText="1"/>
    </xf>
    <xf numFmtId="0" fontId="19" fillId="2" borderId="0" xfId="0" applyFont="1" applyFill="1" applyBorder="1" applyAlignment="1">
      <alignment horizontal="center"/>
    </xf>
    <xf numFmtId="0" fontId="19" fillId="6" borderId="4" xfId="0" applyFont="1" applyFill="1" applyBorder="1" applyAlignment="1">
      <alignment horizontal="center" vertical="center"/>
    </xf>
    <xf numFmtId="0" fontId="19" fillId="6" borderId="26" xfId="0" applyFont="1" applyFill="1" applyBorder="1" applyAlignment="1">
      <alignment horizontal="center" vertical="center"/>
    </xf>
    <xf numFmtId="0" fontId="10" fillId="9" borderId="3" xfId="0" applyFont="1" applyFill="1" applyBorder="1" applyAlignment="1">
      <alignment horizontal="center" vertical="center"/>
    </xf>
    <xf numFmtId="0" fontId="19" fillId="0" borderId="63" xfId="0" applyFont="1" applyBorder="1" applyAlignment="1">
      <alignment horizontal="right" vertical="center" textRotation="90"/>
    </xf>
    <xf numFmtId="0" fontId="10" fillId="0" borderId="3" xfId="0" applyFont="1" applyBorder="1" applyAlignment="1">
      <alignment horizontal="center" vertical="center"/>
    </xf>
    <xf numFmtId="0" fontId="10" fillId="10" borderId="3" xfId="0" applyFont="1" applyFill="1" applyBorder="1" applyAlignment="1">
      <alignment horizontal="center" vertical="center"/>
    </xf>
    <xf numFmtId="0" fontId="10" fillId="8" borderId="4" xfId="0" applyFont="1" applyFill="1" applyBorder="1" applyAlignment="1">
      <alignment horizontal="center" vertical="center"/>
    </xf>
    <xf numFmtId="0" fontId="10" fillId="8" borderId="26" xfId="0" applyFont="1" applyFill="1" applyBorder="1" applyAlignment="1">
      <alignment horizontal="center" vertical="center"/>
    </xf>
  </cellXfs>
  <cellStyles count="1">
    <cellStyle name="Normal" xfId="0" builtinId="0"/>
  </cellStyles>
  <dxfs count="18">
    <dxf>
      <fill>
        <patternFill>
          <bgColor rgb="FF92D050"/>
        </patternFill>
      </fill>
    </dxf>
    <dxf>
      <fill>
        <patternFill>
          <bgColor rgb="FF92D050"/>
        </patternFill>
      </fill>
    </dxf>
    <dxf>
      <fill>
        <patternFill>
          <bgColor rgb="FFFFFF00"/>
        </patternFill>
      </fill>
    </dxf>
    <dxf>
      <fill>
        <patternFill>
          <bgColor rgb="FFEEBF3A"/>
        </patternFill>
      </fill>
    </dxf>
    <dxf>
      <font>
        <color rgb="FF9C0006"/>
      </font>
      <fill>
        <patternFill>
          <bgColor rgb="FFFF0000"/>
        </patternFill>
      </fill>
    </dxf>
    <dxf>
      <fill>
        <patternFill>
          <bgColor rgb="FFFFFF00"/>
        </patternFill>
      </fill>
    </dxf>
    <dxf>
      <fill>
        <patternFill>
          <bgColor rgb="FFF9C645"/>
        </patternFill>
      </fill>
    </dxf>
    <dxf>
      <font>
        <color rgb="FF9C0006"/>
      </font>
      <fill>
        <patternFill>
          <bgColor rgb="FFFF0000"/>
        </patternFill>
      </fill>
    </dxf>
    <dxf>
      <fill>
        <patternFill>
          <bgColor rgb="FF92D050"/>
        </patternFill>
      </fill>
    </dxf>
    <dxf>
      <fill>
        <patternFill>
          <bgColor rgb="FFFFFF00"/>
        </patternFill>
      </fill>
    </dxf>
    <dxf>
      <fill>
        <patternFill>
          <bgColor rgb="FFEFAE2D"/>
        </patternFill>
      </fill>
    </dxf>
    <dxf>
      <font>
        <color rgb="FF9C0006"/>
      </font>
      <fill>
        <patternFill>
          <bgColor rgb="FFFF0000"/>
        </patternFill>
      </fill>
    </dxf>
    <dxf>
      <font>
        <condense val="0"/>
        <extend val="0"/>
        <color indexed="11"/>
      </font>
      <fill>
        <patternFill>
          <fgColor indexed="11"/>
        </patternFill>
      </fill>
    </dxf>
    <dxf>
      <fill>
        <patternFill>
          <bgColor rgb="FF92D050"/>
        </patternFill>
      </fill>
    </dxf>
    <dxf>
      <fill>
        <patternFill>
          <bgColor rgb="FFFFFF00"/>
        </patternFill>
      </fill>
    </dxf>
    <dxf>
      <fill>
        <patternFill>
          <bgColor rgb="FFF3BA2D"/>
        </patternFill>
      </fill>
    </dxf>
    <dxf>
      <font>
        <color theme="0"/>
        <name val="Cambria"/>
        <scheme val="none"/>
      </font>
      <fill>
        <patternFill>
          <bgColor rgb="FFFF0000"/>
        </patternFill>
      </fill>
    </dxf>
    <dxf>
      <font>
        <condense val="0"/>
        <extend val="0"/>
        <color indexed="11"/>
      </font>
      <fill>
        <patternFill>
          <f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1</xdr:row>
      <xdr:rowOff>142875</xdr:rowOff>
    </xdr:from>
    <xdr:to>
      <xdr:col>1</xdr:col>
      <xdr:colOff>1104900</xdr:colOff>
      <xdr:row>3</xdr:row>
      <xdr:rowOff>142875</xdr:rowOff>
    </xdr:to>
    <xdr:pic>
      <xdr:nvPicPr>
        <xdr:cNvPr id="13481"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323850"/>
          <a:ext cx="8953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123825</xdr:colOff>
      <xdr:row>1</xdr:row>
      <xdr:rowOff>114300</xdr:rowOff>
    </xdr:from>
    <xdr:to>
      <xdr:col>1</xdr:col>
      <xdr:colOff>1295400</xdr:colOff>
      <xdr:row>3</xdr:row>
      <xdr:rowOff>190500</xdr:rowOff>
    </xdr:to>
    <xdr:pic>
      <xdr:nvPicPr>
        <xdr:cNvPr id="1461" name="Imagen 3" descr="Descripción: UMV_CABEZOT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2989" t="17061" r="43323"/>
        <a:stretch>
          <a:fillRect/>
        </a:stretch>
      </xdr:blipFill>
      <xdr:spPr bwMode="auto">
        <a:xfrm>
          <a:off x="476250" y="276225"/>
          <a:ext cx="11715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123825</xdr:colOff>
      <xdr:row>1</xdr:row>
      <xdr:rowOff>114300</xdr:rowOff>
    </xdr:from>
    <xdr:to>
      <xdr:col>1</xdr:col>
      <xdr:colOff>1295400</xdr:colOff>
      <xdr:row>3</xdr:row>
      <xdr:rowOff>190500</xdr:rowOff>
    </xdr:to>
    <xdr:pic>
      <xdr:nvPicPr>
        <xdr:cNvPr id="8666" name="Imagen 3" descr="Descripción: UMV_CABEZOT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2989" t="17061" r="43323"/>
        <a:stretch>
          <a:fillRect/>
        </a:stretch>
      </xdr:blipFill>
      <xdr:spPr bwMode="auto">
        <a:xfrm>
          <a:off x="400050" y="276225"/>
          <a:ext cx="11715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142875</xdr:colOff>
      <xdr:row>1</xdr:row>
      <xdr:rowOff>95250</xdr:rowOff>
    </xdr:from>
    <xdr:to>
      <xdr:col>1</xdr:col>
      <xdr:colOff>1419225</xdr:colOff>
      <xdr:row>3</xdr:row>
      <xdr:rowOff>238125</xdr:rowOff>
    </xdr:to>
    <xdr:pic>
      <xdr:nvPicPr>
        <xdr:cNvPr id="12608" name="Imagen 3" descr="Descripción: UMV_CABEZOT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2989" t="17061" r="43323"/>
        <a:stretch>
          <a:fillRect/>
        </a:stretch>
      </xdr:blipFill>
      <xdr:spPr bwMode="auto">
        <a:xfrm>
          <a:off x="333375" y="257175"/>
          <a:ext cx="127635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123825</xdr:colOff>
      <xdr:row>1</xdr:row>
      <xdr:rowOff>152400</xdr:rowOff>
    </xdr:from>
    <xdr:to>
      <xdr:col>1</xdr:col>
      <xdr:colOff>1266825</xdr:colOff>
      <xdr:row>3</xdr:row>
      <xdr:rowOff>190500</xdr:rowOff>
    </xdr:to>
    <xdr:pic>
      <xdr:nvPicPr>
        <xdr:cNvPr id="5792" name="Imagen 3" descr="Descripción: UMV_CABEZOT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2989" t="17061" r="43323"/>
        <a:stretch>
          <a:fillRect/>
        </a:stretch>
      </xdr:blipFill>
      <xdr:spPr bwMode="auto">
        <a:xfrm>
          <a:off x="409575" y="333375"/>
          <a:ext cx="11430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2"/>
  <sheetViews>
    <sheetView showGridLines="0" tabSelected="1" zoomScale="85" zoomScaleNormal="85" zoomScalePageLayoutView="40" workbookViewId="0">
      <selection activeCell="C2" sqref="C2:F2"/>
    </sheetView>
  </sheetViews>
  <sheetFormatPr baseColWidth="10" defaultRowHeight="12.75" x14ac:dyDescent="0.2"/>
  <cols>
    <col min="1" max="1" width="2.7109375" customWidth="1"/>
    <col min="2" max="2" width="20.42578125" customWidth="1"/>
    <col min="3" max="3" width="71.42578125" customWidth="1"/>
    <col min="4" max="4" width="36.7109375" customWidth="1"/>
    <col min="5" max="5" width="23.42578125" customWidth="1"/>
    <col min="6" max="6" width="22.42578125" customWidth="1"/>
    <col min="7" max="7" width="2.7109375" customWidth="1"/>
  </cols>
  <sheetData>
    <row r="1" spans="2:6" ht="14.25" customHeight="1" x14ac:dyDescent="0.2"/>
    <row r="2" spans="2:6" ht="48.75" customHeight="1" x14ac:dyDescent="0.2">
      <c r="B2" s="184"/>
      <c r="C2" s="183" t="s">
        <v>172</v>
      </c>
      <c r="D2" s="183"/>
      <c r="E2" s="183"/>
      <c r="F2" s="183"/>
    </row>
    <row r="3" spans="2:6" ht="21" customHeight="1" x14ac:dyDescent="0.2">
      <c r="B3" s="184"/>
      <c r="C3" s="58" t="s">
        <v>169</v>
      </c>
      <c r="D3" s="180" t="s">
        <v>174</v>
      </c>
      <c r="E3" s="181"/>
      <c r="F3" s="182"/>
    </row>
    <row r="4" spans="2:6" ht="21" customHeight="1" x14ac:dyDescent="0.2">
      <c r="B4" s="184"/>
      <c r="C4" s="180" t="s">
        <v>170</v>
      </c>
      <c r="D4" s="181"/>
      <c r="E4" s="181"/>
      <c r="F4" s="182"/>
    </row>
    <row r="5" spans="2:6" ht="37.5" customHeight="1" thickBot="1" x14ac:dyDescent="0.25">
      <c r="B5" s="87"/>
      <c r="C5" s="88"/>
      <c r="D5" s="88"/>
      <c r="E5" s="88"/>
      <c r="F5" s="88"/>
    </row>
    <row r="6" spans="2:6" ht="21" customHeight="1" thickBot="1" x14ac:dyDescent="0.3">
      <c r="B6" s="188" t="s">
        <v>144</v>
      </c>
      <c r="C6" s="189"/>
      <c r="D6" s="189"/>
      <c r="E6" s="189"/>
      <c r="F6" s="190"/>
    </row>
    <row r="7" spans="2:6" ht="78.75" customHeight="1" x14ac:dyDescent="0.2">
      <c r="B7" s="193" t="s">
        <v>157</v>
      </c>
      <c r="C7" s="194"/>
      <c r="D7" s="194"/>
      <c r="E7" s="194"/>
      <c r="F7" s="195"/>
    </row>
    <row r="8" spans="2:6" ht="49.5" customHeight="1" x14ac:dyDescent="0.2">
      <c r="B8" s="185" t="s">
        <v>156</v>
      </c>
      <c r="C8" s="191"/>
      <c r="D8" s="191"/>
      <c r="E8" s="191"/>
      <c r="F8" s="192"/>
    </row>
    <row r="9" spans="2:6" ht="34.5" customHeight="1" x14ac:dyDescent="0.2">
      <c r="B9" s="185" t="s">
        <v>153</v>
      </c>
      <c r="C9" s="186"/>
      <c r="D9" s="186"/>
      <c r="E9" s="186"/>
      <c r="F9" s="187"/>
    </row>
    <row r="10" spans="2:6" ht="36" customHeight="1" x14ac:dyDescent="0.2">
      <c r="B10" s="185" t="s">
        <v>149</v>
      </c>
      <c r="C10" s="186"/>
      <c r="D10" s="186"/>
      <c r="E10" s="186"/>
      <c r="F10" s="187"/>
    </row>
    <row r="11" spans="2:6" ht="72" customHeight="1" x14ac:dyDescent="0.2">
      <c r="B11" s="185" t="s">
        <v>158</v>
      </c>
      <c r="C11" s="186"/>
      <c r="D11" s="186"/>
      <c r="E11" s="186"/>
      <c r="F11" s="187"/>
    </row>
    <row r="12" spans="2:6" ht="34.5" customHeight="1" x14ac:dyDescent="0.2">
      <c r="B12" s="185" t="s">
        <v>159</v>
      </c>
      <c r="C12" s="186"/>
      <c r="D12" s="186"/>
      <c r="E12" s="186"/>
      <c r="F12" s="187"/>
    </row>
    <row r="13" spans="2:6" ht="44.25" customHeight="1" x14ac:dyDescent="0.2">
      <c r="B13" s="185" t="s">
        <v>160</v>
      </c>
      <c r="C13" s="186"/>
      <c r="D13" s="186"/>
      <c r="E13" s="186"/>
      <c r="F13" s="187"/>
    </row>
    <row r="14" spans="2:6" ht="26.25" customHeight="1" x14ac:dyDescent="0.2">
      <c r="B14" s="185" t="s">
        <v>163</v>
      </c>
      <c r="C14" s="186"/>
      <c r="D14" s="186"/>
      <c r="E14" s="186"/>
      <c r="F14" s="187"/>
    </row>
    <row r="15" spans="2:6" ht="22.5" customHeight="1" x14ac:dyDescent="0.2">
      <c r="B15" s="185" t="s">
        <v>161</v>
      </c>
      <c r="C15" s="186"/>
      <c r="D15" s="186"/>
      <c r="E15" s="186"/>
      <c r="F15" s="187"/>
    </row>
    <row r="16" spans="2:6" ht="33" customHeight="1" x14ac:dyDescent="0.2">
      <c r="B16" s="185" t="s">
        <v>150</v>
      </c>
      <c r="C16" s="186"/>
      <c r="D16" s="186"/>
      <c r="E16" s="186"/>
      <c r="F16" s="187"/>
    </row>
    <row r="17" spans="2:6" ht="36.75" customHeight="1" x14ac:dyDescent="0.2">
      <c r="B17" s="185" t="s">
        <v>151</v>
      </c>
      <c r="C17" s="186"/>
      <c r="D17" s="186"/>
      <c r="E17" s="186"/>
      <c r="F17" s="187"/>
    </row>
    <row r="18" spans="2:6" ht="81" customHeight="1" x14ac:dyDescent="0.2">
      <c r="B18" s="185" t="s">
        <v>162</v>
      </c>
      <c r="C18" s="186"/>
      <c r="D18" s="186"/>
      <c r="E18" s="186"/>
      <c r="F18" s="187"/>
    </row>
    <row r="19" spans="2:6" ht="82.5" customHeight="1" thickBot="1" x14ac:dyDescent="0.25">
      <c r="B19" s="197" t="s">
        <v>164</v>
      </c>
      <c r="C19" s="198"/>
      <c r="D19" s="198"/>
      <c r="E19" s="198"/>
      <c r="F19" s="199"/>
    </row>
    <row r="20" spans="2:6" ht="14.25" customHeight="1" x14ac:dyDescent="0.2">
      <c r="B20" s="19"/>
    </row>
    <row r="21" spans="2:6" x14ac:dyDescent="0.2">
      <c r="B21" s="20"/>
    </row>
    <row r="22" spans="2:6" ht="17.25" customHeight="1" x14ac:dyDescent="0.2">
      <c r="B22" s="196"/>
      <c r="C22" s="196"/>
      <c r="D22" s="196"/>
      <c r="E22" s="196"/>
      <c r="F22" s="196"/>
    </row>
  </sheetData>
  <mergeCells count="19">
    <mergeCell ref="B22:F22"/>
    <mergeCell ref="B16:F16"/>
    <mergeCell ref="B17:F17"/>
    <mergeCell ref="B18:F18"/>
    <mergeCell ref="B19:F19"/>
    <mergeCell ref="B10:F10"/>
    <mergeCell ref="B11:F11"/>
    <mergeCell ref="B12:F12"/>
    <mergeCell ref="B13:F13"/>
    <mergeCell ref="B14:F14"/>
    <mergeCell ref="C4:F4"/>
    <mergeCell ref="D3:F3"/>
    <mergeCell ref="C2:F2"/>
    <mergeCell ref="B2:B4"/>
    <mergeCell ref="B15:F15"/>
    <mergeCell ref="B6:F6"/>
    <mergeCell ref="B8:F8"/>
    <mergeCell ref="B9:F9"/>
    <mergeCell ref="B7:F7"/>
  </mergeCells>
  <printOptions horizontalCentered="1"/>
  <pageMargins left="0.7" right="0.7" top="0.75" bottom="0.75" header="0.3" footer="0.3"/>
  <pageSetup scale="52" orientation="portrait" horizontalDpi="4294967295" verticalDpi="4294967295" r:id="rId1"/>
  <headerFooter alignWithMargins="0">
    <oddFooter>&amp;L&amp;12Calle 26 No. 57-41 Torre 8, Pisos 7 y 8 CEMSA – C.P. 111321
PBX. 3779555  - Información: Línea 195
www.umv.gov.co&amp;C
CON-FM-089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2:F78"/>
  <sheetViews>
    <sheetView showGridLines="0" view="pageLayout" topLeftCell="A52" zoomScale="85" zoomScaleNormal="70" zoomScalePageLayoutView="85" workbookViewId="0">
      <selection activeCell="D3" sqref="D3:F3"/>
    </sheetView>
  </sheetViews>
  <sheetFormatPr baseColWidth="10" defaultRowHeight="12.75" x14ac:dyDescent="0.2"/>
  <cols>
    <col min="1" max="1" width="5.28515625" customWidth="1"/>
    <col min="2" max="2" width="20.42578125" customWidth="1"/>
    <col min="3" max="3" width="105.28515625" customWidth="1"/>
    <col min="4" max="4" width="20" customWidth="1"/>
    <col min="5" max="5" width="23.42578125" customWidth="1"/>
    <col min="6" max="6" width="22.42578125" customWidth="1"/>
  </cols>
  <sheetData>
    <row r="2" spans="2:6" ht="48.75" customHeight="1" x14ac:dyDescent="0.2">
      <c r="B2" s="184"/>
      <c r="C2" s="183" t="s">
        <v>172</v>
      </c>
      <c r="D2" s="183"/>
      <c r="E2" s="183"/>
      <c r="F2" s="183"/>
    </row>
    <row r="3" spans="2:6" ht="21" customHeight="1" x14ac:dyDescent="0.2">
      <c r="B3" s="184"/>
      <c r="C3" s="58" t="s">
        <v>169</v>
      </c>
      <c r="D3" s="180" t="s">
        <v>174</v>
      </c>
      <c r="E3" s="181"/>
      <c r="F3" s="182"/>
    </row>
    <row r="4" spans="2:6" ht="21" customHeight="1" x14ac:dyDescent="0.2">
      <c r="B4" s="184"/>
      <c r="C4" s="180" t="s">
        <v>170</v>
      </c>
      <c r="D4" s="181"/>
      <c r="E4" s="181"/>
      <c r="F4" s="182"/>
    </row>
    <row r="5" spans="2:6" ht="24.75" customHeight="1" thickBot="1" x14ac:dyDescent="0.25">
      <c r="B5" s="87"/>
      <c r="C5" s="88"/>
      <c r="D5" s="88"/>
      <c r="E5" s="88"/>
      <c r="F5" s="88"/>
    </row>
    <row r="6" spans="2:6" ht="18" customHeight="1" thickBot="1" x14ac:dyDescent="0.25">
      <c r="B6" s="209" t="s">
        <v>10</v>
      </c>
      <c r="C6" s="210"/>
      <c r="D6" s="210"/>
      <c r="E6" s="210"/>
      <c r="F6" s="211"/>
    </row>
    <row r="7" spans="2:6" ht="21" customHeight="1" x14ac:dyDescent="0.2">
      <c r="B7" s="206" t="s">
        <v>165</v>
      </c>
      <c r="C7" s="207"/>
      <c r="D7" s="207"/>
      <c r="E7" s="207"/>
      <c r="F7" s="208"/>
    </row>
    <row r="8" spans="2:6" ht="20.25" customHeight="1" x14ac:dyDescent="0.2">
      <c r="B8" s="212" t="s">
        <v>8</v>
      </c>
      <c r="C8" s="213"/>
      <c r="D8" s="213"/>
      <c r="E8" s="213"/>
      <c r="F8" s="214"/>
    </row>
    <row r="9" spans="2:6" ht="22.5" customHeight="1" x14ac:dyDescent="0.2">
      <c r="B9" s="212" t="s">
        <v>84</v>
      </c>
      <c r="C9" s="213"/>
      <c r="D9" s="213"/>
      <c r="E9" s="213"/>
      <c r="F9" s="214"/>
    </row>
    <row r="10" spans="2:6" ht="24.75" customHeight="1" x14ac:dyDescent="0.2">
      <c r="B10" s="200" t="s">
        <v>85</v>
      </c>
      <c r="C10" s="201"/>
      <c r="D10" s="201"/>
      <c r="E10" s="201"/>
      <c r="F10" s="202"/>
    </row>
    <row r="11" spans="2:6" ht="36" customHeight="1" x14ac:dyDescent="0.2">
      <c r="B11" s="200" t="s">
        <v>86</v>
      </c>
      <c r="C11" s="201"/>
      <c r="D11" s="201"/>
      <c r="E11" s="201"/>
      <c r="F11" s="202"/>
    </row>
    <row r="12" spans="2:6" ht="37.5" customHeight="1" x14ac:dyDescent="0.2">
      <c r="B12" s="200" t="s">
        <v>87</v>
      </c>
      <c r="C12" s="201"/>
      <c r="D12" s="201"/>
      <c r="E12" s="201"/>
      <c r="F12" s="202"/>
    </row>
    <row r="13" spans="2:6" ht="20.25" customHeight="1" x14ac:dyDescent="0.2">
      <c r="B13" s="200" t="s">
        <v>145</v>
      </c>
      <c r="C13" s="201"/>
      <c r="D13" s="201"/>
      <c r="E13" s="201"/>
      <c r="F13" s="202"/>
    </row>
    <row r="14" spans="2:6" ht="18.75" customHeight="1" thickBot="1" x14ac:dyDescent="0.25">
      <c r="B14" s="222" t="s">
        <v>146</v>
      </c>
      <c r="C14" s="223"/>
      <c r="D14" s="223"/>
      <c r="E14" s="223"/>
      <c r="F14" s="224"/>
    </row>
    <row r="15" spans="2:6" ht="16.5" customHeight="1" thickBot="1" x14ac:dyDescent="0.25">
      <c r="B15" s="219" t="s">
        <v>117</v>
      </c>
      <c r="C15" s="220"/>
      <c r="D15" s="220"/>
      <c r="E15" s="220"/>
      <c r="F15" s="221"/>
    </row>
    <row r="16" spans="2:6" ht="37.5" customHeight="1" x14ac:dyDescent="0.2">
      <c r="B16" s="203" t="s">
        <v>166</v>
      </c>
      <c r="C16" s="204"/>
      <c r="D16" s="204"/>
      <c r="E16" s="204"/>
      <c r="F16" s="205"/>
    </row>
    <row r="17" spans="2:6" ht="19.5" customHeight="1" x14ac:dyDescent="0.2">
      <c r="B17" s="99"/>
      <c r="C17" s="86" t="s">
        <v>41</v>
      </c>
      <c r="D17" s="217" t="s">
        <v>39</v>
      </c>
      <c r="E17" s="217" t="s">
        <v>40</v>
      </c>
      <c r="F17" s="215" t="s">
        <v>38</v>
      </c>
    </row>
    <row r="18" spans="2:6" ht="21" customHeight="1" x14ac:dyDescent="0.2">
      <c r="B18" s="99"/>
      <c r="C18" s="86" t="s">
        <v>91</v>
      </c>
      <c r="D18" s="218"/>
      <c r="E18" s="218"/>
      <c r="F18" s="216"/>
    </row>
    <row r="19" spans="2:6" ht="18.75" customHeight="1" x14ac:dyDescent="0.2">
      <c r="B19" s="31" t="s">
        <v>42</v>
      </c>
      <c r="C19" s="24"/>
      <c r="D19" s="51"/>
      <c r="E19" s="47"/>
      <c r="F19" s="32" t="s">
        <v>36</v>
      </c>
    </row>
    <row r="20" spans="2:6" ht="18.75" customHeight="1" x14ac:dyDescent="0.2">
      <c r="B20" s="33" t="s">
        <v>43</v>
      </c>
      <c r="C20" s="25"/>
      <c r="D20" s="52"/>
      <c r="E20" s="48"/>
      <c r="F20" s="34" t="s">
        <v>36</v>
      </c>
    </row>
    <row r="21" spans="2:6" ht="18.75" customHeight="1" x14ac:dyDescent="0.2">
      <c r="B21" s="33" t="s">
        <v>148</v>
      </c>
      <c r="C21" s="25"/>
      <c r="D21" s="52"/>
      <c r="E21" s="48"/>
      <c r="F21" s="34" t="s">
        <v>34</v>
      </c>
    </row>
    <row r="22" spans="2:6" ht="18.75" customHeight="1" x14ac:dyDescent="0.2">
      <c r="B22" s="33" t="s">
        <v>44</v>
      </c>
      <c r="C22" s="25"/>
      <c r="D22" s="52"/>
      <c r="E22" s="48"/>
      <c r="F22" s="34" t="s">
        <v>36</v>
      </c>
    </row>
    <row r="23" spans="2:6" ht="18.75" customHeight="1" x14ac:dyDescent="0.2">
      <c r="B23" s="33" t="s">
        <v>83</v>
      </c>
      <c r="C23" s="25"/>
      <c r="D23" s="52"/>
      <c r="E23" s="48"/>
      <c r="F23" s="34" t="s">
        <v>36</v>
      </c>
    </row>
    <row r="24" spans="2:6" ht="18.75" customHeight="1" x14ac:dyDescent="0.2">
      <c r="B24" s="33" t="s">
        <v>46</v>
      </c>
      <c r="C24" s="25"/>
      <c r="D24" s="52"/>
      <c r="E24" s="48"/>
      <c r="F24" s="34" t="s">
        <v>36</v>
      </c>
    </row>
    <row r="25" spans="2:6" ht="18.75" customHeight="1" x14ac:dyDescent="0.2">
      <c r="B25" s="33" t="s">
        <v>167</v>
      </c>
      <c r="C25" s="25"/>
      <c r="D25" s="52"/>
      <c r="E25" s="48"/>
      <c r="F25" s="35" t="s">
        <v>34</v>
      </c>
    </row>
    <row r="26" spans="2:6" ht="18.75" customHeight="1" x14ac:dyDescent="0.2">
      <c r="B26" s="33" t="s">
        <v>45</v>
      </c>
      <c r="C26" s="25"/>
      <c r="D26" s="52"/>
      <c r="E26" s="48"/>
      <c r="F26" s="34" t="s">
        <v>36</v>
      </c>
    </row>
    <row r="27" spans="2:6" ht="18.75" customHeight="1" x14ac:dyDescent="0.2">
      <c r="B27" s="33" t="s">
        <v>76</v>
      </c>
      <c r="C27" s="25"/>
      <c r="D27" s="52"/>
      <c r="E27" s="48"/>
      <c r="F27" s="34" t="s">
        <v>36</v>
      </c>
    </row>
    <row r="28" spans="2:6" ht="18.75" customHeight="1" x14ac:dyDescent="0.2">
      <c r="B28" s="33" t="s">
        <v>47</v>
      </c>
      <c r="C28" s="25"/>
      <c r="D28" s="52"/>
      <c r="E28" s="48"/>
      <c r="F28" s="34" t="s">
        <v>36</v>
      </c>
    </row>
    <row r="29" spans="2:6" ht="18.75" customHeight="1" x14ac:dyDescent="0.2">
      <c r="B29" s="36" t="s">
        <v>48</v>
      </c>
      <c r="C29" s="26"/>
      <c r="D29" s="52"/>
      <c r="E29" s="49"/>
      <c r="F29" s="37" t="s">
        <v>36</v>
      </c>
    </row>
    <row r="30" spans="2:6" ht="24" customHeight="1" x14ac:dyDescent="0.2">
      <c r="B30" s="99"/>
      <c r="C30" s="86" t="s">
        <v>88</v>
      </c>
      <c r="D30" s="54"/>
      <c r="E30" s="54"/>
      <c r="F30" s="38"/>
    </row>
    <row r="31" spans="2:6" ht="19.5" customHeight="1" x14ac:dyDescent="0.2">
      <c r="B31" s="31" t="s">
        <v>50</v>
      </c>
      <c r="C31" s="61"/>
      <c r="D31" s="51"/>
      <c r="E31" s="47"/>
      <c r="F31" s="32" t="s">
        <v>36</v>
      </c>
    </row>
    <row r="32" spans="2:6" ht="19.5" customHeight="1" x14ac:dyDescent="0.2">
      <c r="B32" s="33" t="s">
        <v>49</v>
      </c>
      <c r="C32" s="62"/>
      <c r="D32" s="52"/>
      <c r="E32" s="48"/>
      <c r="F32" s="34" t="s">
        <v>36</v>
      </c>
    </row>
    <row r="33" spans="2:6" ht="19.5" customHeight="1" x14ac:dyDescent="0.2">
      <c r="B33" s="33" t="s">
        <v>82</v>
      </c>
      <c r="C33" s="62"/>
      <c r="D33" s="52"/>
      <c r="E33" s="48"/>
      <c r="F33" s="34" t="s">
        <v>36</v>
      </c>
    </row>
    <row r="34" spans="2:6" ht="19.5" customHeight="1" x14ac:dyDescent="0.2">
      <c r="B34" s="33" t="s">
        <v>51</v>
      </c>
      <c r="C34" s="62"/>
      <c r="D34" s="52"/>
      <c r="E34" s="48"/>
      <c r="F34" s="34" t="s">
        <v>36</v>
      </c>
    </row>
    <row r="35" spans="2:6" ht="19.5" customHeight="1" x14ac:dyDescent="0.2">
      <c r="B35" s="33" t="s">
        <v>52</v>
      </c>
      <c r="C35" s="62"/>
      <c r="D35" s="52"/>
      <c r="E35" s="48"/>
      <c r="F35" s="34" t="s">
        <v>36</v>
      </c>
    </row>
    <row r="36" spans="2:6" ht="19.5" customHeight="1" x14ac:dyDescent="0.2">
      <c r="B36" s="33" t="s">
        <v>54</v>
      </c>
      <c r="C36" s="62"/>
      <c r="D36" s="52"/>
      <c r="E36" s="48"/>
      <c r="F36" s="34" t="s">
        <v>36</v>
      </c>
    </row>
    <row r="37" spans="2:6" ht="19.5" customHeight="1" x14ac:dyDescent="0.2">
      <c r="B37" s="36" t="s">
        <v>53</v>
      </c>
      <c r="C37" s="63"/>
      <c r="D37" s="53"/>
      <c r="E37" s="49"/>
      <c r="F37" s="37" t="s">
        <v>36</v>
      </c>
    </row>
    <row r="38" spans="2:6" ht="23.25" customHeight="1" x14ac:dyDescent="0.2">
      <c r="B38" s="99"/>
      <c r="C38" s="86" t="s">
        <v>89</v>
      </c>
      <c r="D38" s="55"/>
      <c r="E38" s="55"/>
      <c r="F38" s="39"/>
    </row>
    <row r="39" spans="2:6" ht="19.5" customHeight="1" x14ac:dyDescent="0.2">
      <c r="B39" s="31" t="s">
        <v>168</v>
      </c>
      <c r="C39" s="61"/>
      <c r="D39" s="51"/>
      <c r="E39" s="47"/>
      <c r="F39" s="32" t="s">
        <v>36</v>
      </c>
    </row>
    <row r="40" spans="2:6" ht="19.5" customHeight="1" x14ac:dyDescent="0.2">
      <c r="B40" s="85" t="s">
        <v>55</v>
      </c>
      <c r="C40" s="62"/>
      <c r="D40" s="52"/>
      <c r="E40" s="48"/>
      <c r="F40" s="34" t="s">
        <v>36</v>
      </c>
    </row>
    <row r="41" spans="2:6" ht="19.5" customHeight="1" x14ac:dyDescent="0.2">
      <c r="B41" s="33" t="s">
        <v>152</v>
      </c>
      <c r="C41" s="62"/>
      <c r="D41" s="52"/>
      <c r="E41" s="48"/>
      <c r="F41" s="34" t="s">
        <v>36</v>
      </c>
    </row>
    <row r="42" spans="2:6" ht="19.5" customHeight="1" x14ac:dyDescent="0.2">
      <c r="B42" s="33" t="s">
        <v>52</v>
      </c>
      <c r="C42" s="62"/>
      <c r="D42" s="52"/>
      <c r="E42" s="48"/>
      <c r="F42" s="34" t="s">
        <v>36</v>
      </c>
    </row>
    <row r="43" spans="2:6" ht="19.5" customHeight="1" x14ac:dyDescent="0.2">
      <c r="B43" s="36" t="s">
        <v>56</v>
      </c>
      <c r="C43" s="63"/>
      <c r="D43" s="53"/>
      <c r="E43" s="49"/>
      <c r="F43" s="37" t="s">
        <v>36</v>
      </c>
    </row>
    <row r="44" spans="2:6" ht="23.25" customHeight="1" x14ac:dyDescent="0.2">
      <c r="B44" s="99"/>
      <c r="C44" s="86" t="s">
        <v>90</v>
      </c>
      <c r="D44" s="56"/>
      <c r="E44" s="56"/>
      <c r="F44" s="40"/>
    </row>
    <row r="45" spans="2:6" ht="19.5" customHeight="1" x14ac:dyDescent="0.2">
      <c r="B45" s="31" t="s">
        <v>57</v>
      </c>
      <c r="C45" s="61"/>
      <c r="D45" s="52"/>
      <c r="E45" s="47"/>
      <c r="F45" s="41" t="s">
        <v>34</v>
      </c>
    </row>
    <row r="46" spans="2:6" ht="19.5" customHeight="1" x14ac:dyDescent="0.2">
      <c r="B46" s="33" t="s">
        <v>58</v>
      </c>
      <c r="C46" s="62"/>
      <c r="D46" s="52"/>
      <c r="E46" s="48"/>
      <c r="F46" s="42" t="s">
        <v>34</v>
      </c>
    </row>
    <row r="47" spans="2:6" ht="19.5" customHeight="1" x14ac:dyDescent="0.2">
      <c r="B47" s="33" t="s">
        <v>59</v>
      </c>
      <c r="C47" s="62"/>
      <c r="D47" s="52"/>
      <c r="E47" s="48"/>
      <c r="F47" s="42" t="s">
        <v>34</v>
      </c>
    </row>
    <row r="48" spans="2:6" ht="19.5" customHeight="1" x14ac:dyDescent="0.2">
      <c r="B48" s="33" t="s">
        <v>60</v>
      </c>
      <c r="C48" s="62"/>
      <c r="D48" s="52"/>
      <c r="E48" s="48"/>
      <c r="F48" s="42" t="s">
        <v>35</v>
      </c>
    </row>
    <row r="49" spans="2:6" ht="19.5" customHeight="1" x14ac:dyDescent="0.2">
      <c r="B49" s="33" t="s">
        <v>61</v>
      </c>
      <c r="C49" s="62"/>
      <c r="D49" s="52"/>
      <c r="E49" s="48"/>
      <c r="F49" s="42" t="s">
        <v>34</v>
      </c>
    </row>
    <row r="50" spans="2:6" ht="19.5" customHeight="1" x14ac:dyDescent="0.2">
      <c r="B50" s="33" t="s">
        <v>62</v>
      </c>
      <c r="C50" s="62"/>
      <c r="D50" s="52"/>
      <c r="E50" s="48"/>
      <c r="F50" s="42" t="s">
        <v>34</v>
      </c>
    </row>
    <row r="51" spans="2:6" ht="21" customHeight="1" x14ac:dyDescent="0.2">
      <c r="B51" s="33" t="s">
        <v>63</v>
      </c>
      <c r="C51" s="62"/>
      <c r="D51" s="52"/>
      <c r="E51" s="48"/>
      <c r="F51" s="42" t="s">
        <v>34</v>
      </c>
    </row>
    <row r="52" spans="2:6" ht="19.5" customHeight="1" x14ac:dyDescent="0.2">
      <c r="B52" s="33" t="s">
        <v>64</v>
      </c>
      <c r="C52" s="62"/>
      <c r="D52" s="52"/>
      <c r="E52" s="48"/>
      <c r="F52" s="42" t="s">
        <v>34</v>
      </c>
    </row>
    <row r="53" spans="2:6" ht="19.5" customHeight="1" x14ac:dyDescent="0.2">
      <c r="B53" s="33" t="s">
        <v>65</v>
      </c>
      <c r="C53" s="62"/>
      <c r="D53" s="52"/>
      <c r="E53" s="48"/>
      <c r="F53" s="42" t="s">
        <v>36</v>
      </c>
    </row>
    <row r="54" spans="2:6" ht="19.5" customHeight="1" x14ac:dyDescent="0.2">
      <c r="B54" s="33" t="s">
        <v>66</v>
      </c>
      <c r="C54" s="62"/>
      <c r="D54" s="52"/>
      <c r="E54" s="48"/>
      <c r="F54" s="42" t="s">
        <v>36</v>
      </c>
    </row>
    <row r="55" spans="2:6" ht="19.5" customHeight="1" x14ac:dyDescent="0.2">
      <c r="B55" s="33" t="s">
        <v>67</v>
      </c>
      <c r="C55" s="62"/>
      <c r="D55" s="52"/>
      <c r="E55" s="48"/>
      <c r="F55" s="42" t="s">
        <v>36</v>
      </c>
    </row>
    <row r="56" spans="2:6" ht="19.5" customHeight="1" x14ac:dyDescent="0.2">
      <c r="B56" s="33" t="s">
        <v>68</v>
      </c>
      <c r="C56" s="62"/>
      <c r="D56" s="52"/>
      <c r="E56" s="48"/>
      <c r="F56" s="42" t="s">
        <v>4</v>
      </c>
    </row>
    <row r="57" spans="2:6" ht="19.5" customHeight="1" x14ac:dyDescent="0.2">
      <c r="B57" s="33" t="s">
        <v>69</v>
      </c>
      <c r="C57" s="62"/>
      <c r="D57" s="52"/>
      <c r="E57" s="48"/>
      <c r="F57" s="42" t="s">
        <v>4</v>
      </c>
    </row>
    <row r="58" spans="2:6" ht="19.5" customHeight="1" x14ac:dyDescent="0.2">
      <c r="B58" s="33" t="s">
        <v>70</v>
      </c>
      <c r="C58" s="62"/>
      <c r="D58" s="52"/>
      <c r="E58" s="48"/>
      <c r="F58" s="42" t="s">
        <v>4</v>
      </c>
    </row>
    <row r="59" spans="2:6" ht="19.5" customHeight="1" x14ac:dyDescent="0.2">
      <c r="B59" s="33" t="s">
        <v>71</v>
      </c>
      <c r="C59" s="62"/>
      <c r="D59" s="52"/>
      <c r="E59" s="48"/>
      <c r="F59" s="42" t="s">
        <v>7</v>
      </c>
    </row>
    <row r="60" spans="2:6" ht="19.5" customHeight="1" x14ac:dyDescent="0.2">
      <c r="B60" s="33" t="s">
        <v>72</v>
      </c>
      <c r="C60" s="62"/>
      <c r="D60" s="52"/>
      <c r="E60" s="48"/>
      <c r="F60" s="34" t="s">
        <v>36</v>
      </c>
    </row>
    <row r="61" spans="2:6" ht="19.5" customHeight="1" x14ac:dyDescent="0.2">
      <c r="B61" s="33" t="s">
        <v>73</v>
      </c>
      <c r="C61" s="62"/>
      <c r="D61" s="52"/>
      <c r="E61" s="48"/>
      <c r="F61" s="34" t="s">
        <v>36</v>
      </c>
    </row>
    <row r="62" spans="2:6" ht="19.5" customHeight="1" x14ac:dyDescent="0.2">
      <c r="B62" s="33" t="s">
        <v>74</v>
      </c>
      <c r="C62" s="62"/>
      <c r="D62" s="52"/>
      <c r="E62" s="48"/>
      <c r="F62" s="34" t="s">
        <v>36</v>
      </c>
    </row>
    <row r="63" spans="2:6" ht="19.5" customHeight="1" x14ac:dyDescent="0.2">
      <c r="B63" s="33" t="s">
        <v>108</v>
      </c>
      <c r="C63" s="62"/>
      <c r="D63" s="52"/>
      <c r="E63" s="48"/>
      <c r="F63" s="34" t="s">
        <v>36</v>
      </c>
    </row>
    <row r="64" spans="2:6" ht="19.5" customHeight="1" x14ac:dyDescent="0.2">
      <c r="B64" s="33" t="s">
        <v>79</v>
      </c>
      <c r="C64" s="62"/>
      <c r="D64" s="52"/>
      <c r="E64" s="48"/>
      <c r="F64" s="34" t="s">
        <v>81</v>
      </c>
    </row>
    <row r="65" spans="2:6" ht="19.5" customHeight="1" x14ac:dyDescent="0.2">
      <c r="B65" s="33" t="s">
        <v>80</v>
      </c>
      <c r="C65" s="62"/>
      <c r="D65" s="52"/>
      <c r="E65" s="48"/>
      <c r="F65" s="34" t="s">
        <v>81</v>
      </c>
    </row>
    <row r="66" spans="2:6" ht="19.5" customHeight="1" x14ac:dyDescent="0.2">
      <c r="B66" s="33" t="s">
        <v>109</v>
      </c>
      <c r="C66" s="25"/>
      <c r="D66" s="52"/>
      <c r="E66" s="48"/>
      <c r="F66" s="42" t="s">
        <v>77</v>
      </c>
    </row>
    <row r="67" spans="2:6" ht="19.5" customHeight="1" x14ac:dyDescent="0.2">
      <c r="B67" s="33" t="s">
        <v>78</v>
      </c>
      <c r="C67" s="62"/>
      <c r="D67" s="52"/>
      <c r="E67" s="48"/>
      <c r="F67" s="42" t="s">
        <v>77</v>
      </c>
    </row>
    <row r="68" spans="2:6" ht="19.5" customHeight="1" thickBot="1" x14ac:dyDescent="0.25">
      <c r="B68" s="64" t="s">
        <v>75</v>
      </c>
      <c r="C68" s="65"/>
      <c r="D68" s="57"/>
      <c r="E68" s="50"/>
      <c r="F68" s="43" t="s">
        <v>37</v>
      </c>
    </row>
    <row r="73" spans="2:6" hidden="1" x14ac:dyDescent="0.2">
      <c r="B73" s="19" t="s">
        <v>94</v>
      </c>
    </row>
    <row r="74" spans="2:6" hidden="1" x14ac:dyDescent="0.2">
      <c r="B74" s="20" t="s">
        <v>92</v>
      </c>
    </row>
    <row r="75" spans="2:6" hidden="1" x14ac:dyDescent="0.2">
      <c r="B75" s="21" t="s">
        <v>93</v>
      </c>
    </row>
    <row r="76" spans="2:6" hidden="1" x14ac:dyDescent="0.2"/>
    <row r="77" spans="2:6" hidden="1" x14ac:dyDescent="0.2">
      <c r="B77" t="s">
        <v>95</v>
      </c>
    </row>
    <row r="78" spans="2:6" hidden="1" x14ac:dyDescent="0.2">
      <c r="B78" t="s">
        <v>96</v>
      </c>
    </row>
  </sheetData>
  <mergeCells count="18">
    <mergeCell ref="B2:B4"/>
    <mergeCell ref="C2:F2"/>
    <mergeCell ref="D3:F3"/>
    <mergeCell ref="C4:F4"/>
    <mergeCell ref="F17:F18"/>
    <mergeCell ref="E17:E18"/>
    <mergeCell ref="D17:D18"/>
    <mergeCell ref="B15:F15"/>
    <mergeCell ref="B13:F13"/>
    <mergeCell ref="B14:F14"/>
    <mergeCell ref="B12:F12"/>
    <mergeCell ref="B16:F16"/>
    <mergeCell ref="B7:F7"/>
    <mergeCell ref="B6:F6"/>
    <mergeCell ref="B9:F9"/>
    <mergeCell ref="B10:F10"/>
    <mergeCell ref="B8:F8"/>
    <mergeCell ref="B11:F11"/>
  </mergeCells>
  <phoneticPr fontId="1" type="noConversion"/>
  <dataValidations disablePrompts="1" count="2">
    <dataValidation type="list" allowBlank="1" showInputMessage="1" showErrorMessage="1" sqref="D19:D29 D45:D68 D39:D43 D31:D37">
      <formula1>$B$73:$B$75</formula1>
    </dataValidation>
    <dataValidation type="list" allowBlank="1" showInputMessage="1" showErrorMessage="1" sqref="E19:E29 E45:E68 E39:E43 E31:E37">
      <formula1>$B$77:$B$78</formula1>
    </dataValidation>
  </dataValidations>
  <printOptions horizontalCentered="1"/>
  <pageMargins left="0.7" right="0.7" top="0.75" bottom="0.75" header="0.3" footer="0.3"/>
  <pageSetup scale="46" orientation="portrait" verticalDpi="4294967295" r:id="rId1"/>
  <headerFooter alignWithMargins="0">
    <oddFooter>&amp;LCalle 26 No. 57-41 Torre 8, Pisos 7 y 8 CEMSA – C.P. 111321
PBX. 3779555  - Información: Línea 195
www.umv.gov.co&amp;C
CON-FM-089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R68"/>
  <sheetViews>
    <sheetView showGridLines="0" view="pageLayout" topLeftCell="A43" zoomScale="70" zoomScaleNormal="100" zoomScalePageLayoutView="70" workbookViewId="0">
      <selection activeCell="H3" sqref="H3:L3"/>
    </sheetView>
  </sheetViews>
  <sheetFormatPr baseColWidth="10" defaultRowHeight="12.75" x14ac:dyDescent="0.2"/>
  <cols>
    <col min="1" max="1" width="4.140625" customWidth="1"/>
    <col min="2" max="2" width="21.42578125" customWidth="1"/>
    <col min="3" max="3" width="25.140625" customWidth="1"/>
    <col min="4" max="4" width="14.7109375" customWidth="1"/>
    <col min="5" max="5" width="12.42578125" customWidth="1"/>
    <col min="6" max="6" width="18.28515625" customWidth="1"/>
    <col min="7" max="7" width="24.85546875" customWidth="1"/>
    <col min="8" max="8" width="31.42578125" style="79" customWidth="1"/>
    <col min="9" max="9" width="14.7109375" customWidth="1"/>
    <col min="10" max="10" width="11.85546875" customWidth="1"/>
    <col min="11" max="11" width="14" customWidth="1"/>
    <col min="12" max="12" width="15.28515625" style="8" customWidth="1"/>
    <col min="13" max="13" width="4.85546875" customWidth="1"/>
  </cols>
  <sheetData>
    <row r="1" spans="2:18" x14ac:dyDescent="0.2">
      <c r="H1"/>
      <c r="L1"/>
    </row>
    <row r="2" spans="2:18" ht="48.75" customHeight="1" x14ac:dyDescent="0.2">
      <c r="B2" s="184"/>
      <c r="C2" s="183" t="s">
        <v>172</v>
      </c>
      <c r="D2" s="183"/>
      <c r="E2" s="183"/>
      <c r="F2" s="183"/>
      <c r="G2" s="183"/>
      <c r="H2" s="183"/>
      <c r="I2" s="183"/>
      <c r="J2" s="183"/>
      <c r="K2" s="183"/>
      <c r="L2" s="183"/>
    </row>
    <row r="3" spans="2:18" ht="21" customHeight="1" x14ac:dyDescent="0.2">
      <c r="B3" s="184"/>
      <c r="C3" s="237" t="s">
        <v>169</v>
      </c>
      <c r="D3" s="237"/>
      <c r="E3" s="237"/>
      <c r="F3" s="237"/>
      <c r="G3" s="237"/>
      <c r="H3" s="237" t="s">
        <v>174</v>
      </c>
      <c r="I3" s="237"/>
      <c r="J3" s="237"/>
      <c r="K3" s="237"/>
      <c r="L3" s="237"/>
    </row>
    <row r="4" spans="2:18" ht="21" customHeight="1" x14ac:dyDescent="0.2">
      <c r="B4" s="184"/>
      <c r="C4" s="237" t="s">
        <v>170</v>
      </c>
      <c r="D4" s="237"/>
      <c r="E4" s="237"/>
      <c r="F4" s="237"/>
      <c r="G4" s="237"/>
      <c r="H4" s="237"/>
      <c r="I4" s="237"/>
      <c r="J4" s="237"/>
      <c r="K4" s="237"/>
      <c r="L4" s="237"/>
    </row>
    <row r="5" spans="2:18" ht="24.75" customHeight="1" thickBot="1" x14ac:dyDescent="0.25">
      <c r="C5" s="87"/>
      <c r="D5" s="88"/>
      <c r="E5" s="88"/>
      <c r="F5" s="88"/>
      <c r="G5" s="88"/>
      <c r="H5"/>
      <c r="L5"/>
    </row>
    <row r="6" spans="2:18" ht="103.5" customHeight="1" thickBot="1" x14ac:dyDescent="0.25">
      <c r="B6" s="242" t="s">
        <v>11</v>
      </c>
      <c r="C6" s="243"/>
      <c r="D6" s="243"/>
      <c r="E6" s="243"/>
      <c r="F6" s="243"/>
      <c r="G6" s="243"/>
      <c r="H6" s="243"/>
      <c r="I6" s="243"/>
      <c r="J6" s="243"/>
      <c r="K6" s="243"/>
      <c r="L6" s="244"/>
      <c r="M6" s="1"/>
      <c r="N6" s="1"/>
      <c r="O6" s="1"/>
      <c r="P6" s="1"/>
      <c r="Q6" s="1"/>
      <c r="R6" s="2"/>
    </row>
    <row r="7" spans="2:18" ht="24.75" customHeight="1" x14ac:dyDescent="0.2">
      <c r="B7" s="228" t="s">
        <v>117</v>
      </c>
      <c r="C7" s="229"/>
      <c r="D7" s="229"/>
      <c r="E7" s="229"/>
      <c r="F7" s="229"/>
      <c r="G7" s="229"/>
      <c r="H7" s="229"/>
      <c r="I7" s="229"/>
      <c r="J7" s="229"/>
      <c r="K7" s="229"/>
      <c r="L7" s="230"/>
    </row>
    <row r="8" spans="2:18" ht="18" customHeight="1" x14ac:dyDescent="0.2">
      <c r="B8" s="22" t="s">
        <v>139</v>
      </c>
      <c r="C8" s="59"/>
      <c r="D8" s="59"/>
      <c r="E8" s="59"/>
      <c r="F8" s="59"/>
      <c r="G8" s="59"/>
      <c r="H8" s="66"/>
      <c r="I8" s="59"/>
      <c r="J8" s="59"/>
      <c r="K8" s="59"/>
      <c r="L8" s="60"/>
    </row>
    <row r="9" spans="2:18" x14ac:dyDescent="0.2">
      <c r="B9" s="22" t="s">
        <v>140</v>
      </c>
      <c r="C9" s="2"/>
      <c r="D9" s="2"/>
      <c r="E9" s="2"/>
      <c r="F9" s="2"/>
      <c r="G9" s="2"/>
      <c r="H9" s="67"/>
      <c r="I9" s="4"/>
      <c r="J9" s="2"/>
      <c r="K9" s="2"/>
      <c r="L9" s="7"/>
    </row>
    <row r="10" spans="2:18" x14ac:dyDescent="0.2">
      <c r="B10" s="22" t="s">
        <v>141</v>
      </c>
      <c r="C10" s="2"/>
      <c r="D10" s="2"/>
      <c r="E10" s="2"/>
      <c r="F10" s="2"/>
      <c r="G10" s="2"/>
      <c r="H10" s="67"/>
      <c r="I10" s="2"/>
      <c r="J10" s="2"/>
      <c r="K10" s="2"/>
      <c r="L10" s="7"/>
    </row>
    <row r="11" spans="2:18" x14ac:dyDescent="0.2">
      <c r="B11" s="22" t="s">
        <v>142</v>
      </c>
      <c r="C11" s="2"/>
      <c r="D11" s="2"/>
      <c r="E11" s="2"/>
      <c r="F11" s="2"/>
      <c r="G11" s="2"/>
      <c r="H11" s="67"/>
      <c r="I11" s="2"/>
      <c r="J11" s="2"/>
      <c r="K11" s="2"/>
      <c r="L11" s="7"/>
    </row>
    <row r="12" spans="2:18" ht="18" customHeight="1" x14ac:dyDescent="0.2">
      <c r="B12" s="247" t="s">
        <v>143</v>
      </c>
      <c r="C12" s="248"/>
      <c r="D12" s="248"/>
      <c r="E12" s="248"/>
      <c r="F12" s="248"/>
      <c r="G12" s="248"/>
      <c r="H12" s="248"/>
      <c r="I12" s="248"/>
      <c r="J12" s="248"/>
      <c r="K12" s="248"/>
      <c r="L12" s="249"/>
    </row>
    <row r="13" spans="2:18" x14ac:dyDescent="0.2">
      <c r="B13" s="22" t="s">
        <v>171</v>
      </c>
      <c r="C13" s="2"/>
      <c r="D13" s="2"/>
      <c r="E13" s="2"/>
      <c r="F13" s="2"/>
      <c r="G13" s="2"/>
      <c r="H13" s="67"/>
      <c r="I13" s="2"/>
      <c r="J13" s="2"/>
      <c r="K13" s="2"/>
      <c r="L13" s="7"/>
    </row>
    <row r="14" spans="2:18" ht="7.5" customHeight="1" thickBot="1" x14ac:dyDescent="0.25">
      <c r="B14" s="27"/>
      <c r="C14" s="29"/>
      <c r="D14" s="29"/>
      <c r="E14" s="29"/>
      <c r="F14" s="29"/>
      <c r="G14" s="29"/>
      <c r="H14" s="78"/>
      <c r="I14" s="29"/>
      <c r="J14" s="29"/>
      <c r="K14" s="29"/>
      <c r="L14" s="30"/>
    </row>
    <row r="15" spans="2:18" ht="33.75" customHeight="1" thickBot="1" x14ac:dyDescent="0.25">
      <c r="B15" s="239" t="s">
        <v>138</v>
      </c>
      <c r="C15" s="240"/>
      <c r="D15" s="240"/>
      <c r="E15" s="240"/>
      <c r="F15" s="240"/>
      <c r="G15" s="241"/>
      <c r="H15" s="238" t="s">
        <v>136</v>
      </c>
      <c r="I15" s="229"/>
      <c r="J15" s="229"/>
      <c r="K15" s="229"/>
      <c r="L15" s="230"/>
    </row>
    <row r="16" spans="2:18" ht="40.5" customHeight="1" thickBot="1" x14ac:dyDescent="0.25">
      <c r="B16" s="103" t="s">
        <v>97</v>
      </c>
      <c r="C16" s="245" t="s">
        <v>102</v>
      </c>
      <c r="D16" s="245"/>
      <c r="E16" s="245"/>
      <c r="F16" s="245"/>
      <c r="G16" s="245"/>
      <c r="H16" s="104" t="s">
        <v>103</v>
      </c>
      <c r="I16" s="81" t="s">
        <v>9</v>
      </c>
      <c r="J16" s="81" t="s">
        <v>3</v>
      </c>
      <c r="K16" s="81" t="s">
        <v>110</v>
      </c>
      <c r="L16" s="82" t="s">
        <v>105</v>
      </c>
    </row>
    <row r="17" spans="2:12" ht="53.25" customHeight="1" x14ac:dyDescent="0.2">
      <c r="B17" s="105"/>
      <c r="C17" s="251"/>
      <c r="D17" s="251"/>
      <c r="E17" s="251"/>
      <c r="F17" s="251"/>
      <c r="G17" s="251"/>
      <c r="H17" s="106"/>
      <c r="I17" s="107"/>
      <c r="J17" s="108"/>
      <c r="K17" s="108">
        <f t="shared" ref="K17:K36" si="0">+I17+J17</f>
        <v>0</v>
      </c>
      <c r="L17" s="115" t="str">
        <f t="shared" ref="L17:L36" si="1">IF(K17&lt;=4,"BAJO",IF(K17=5,"MEDIO",IF(K17=6,"ALTO",IF(K17=7,"ALTO","EXTREMO"))))</f>
        <v>BAJO</v>
      </c>
    </row>
    <row r="18" spans="2:12" ht="53.25" customHeight="1" x14ac:dyDescent="0.2">
      <c r="B18" s="109"/>
      <c r="C18" s="225"/>
      <c r="D18" s="225"/>
      <c r="E18" s="225"/>
      <c r="F18" s="225"/>
      <c r="G18" s="225"/>
      <c r="H18" s="100"/>
      <c r="I18" s="101"/>
      <c r="J18" s="102"/>
      <c r="K18" s="102">
        <f t="shared" si="0"/>
        <v>0</v>
      </c>
      <c r="L18" s="116" t="str">
        <f t="shared" si="1"/>
        <v>BAJO</v>
      </c>
    </row>
    <row r="19" spans="2:12" ht="53.25" customHeight="1" x14ac:dyDescent="0.2">
      <c r="B19" s="109"/>
      <c r="C19" s="225"/>
      <c r="D19" s="225"/>
      <c r="E19" s="225"/>
      <c r="F19" s="225"/>
      <c r="G19" s="225"/>
      <c r="H19" s="100"/>
      <c r="I19" s="101"/>
      <c r="J19" s="102"/>
      <c r="K19" s="102">
        <f t="shared" si="0"/>
        <v>0</v>
      </c>
      <c r="L19" s="116" t="str">
        <f t="shared" si="1"/>
        <v>BAJO</v>
      </c>
    </row>
    <row r="20" spans="2:12" ht="53.25" customHeight="1" x14ac:dyDescent="0.2">
      <c r="B20" s="109"/>
      <c r="C20" s="225"/>
      <c r="D20" s="225"/>
      <c r="E20" s="225"/>
      <c r="F20" s="225"/>
      <c r="G20" s="225"/>
      <c r="H20" s="100"/>
      <c r="I20" s="101"/>
      <c r="J20" s="102"/>
      <c r="K20" s="102">
        <f t="shared" si="0"/>
        <v>0</v>
      </c>
      <c r="L20" s="116" t="str">
        <f t="shared" si="1"/>
        <v>BAJO</v>
      </c>
    </row>
    <row r="21" spans="2:12" ht="53.25" customHeight="1" x14ac:dyDescent="0.2">
      <c r="B21" s="109"/>
      <c r="C21" s="225"/>
      <c r="D21" s="225"/>
      <c r="E21" s="225"/>
      <c r="F21" s="225"/>
      <c r="G21" s="225"/>
      <c r="H21" s="100"/>
      <c r="I21" s="101"/>
      <c r="J21" s="102"/>
      <c r="K21" s="102">
        <f t="shared" si="0"/>
        <v>0</v>
      </c>
      <c r="L21" s="116" t="str">
        <f t="shared" si="1"/>
        <v>BAJO</v>
      </c>
    </row>
    <row r="22" spans="2:12" ht="53.25" customHeight="1" x14ac:dyDescent="0.2">
      <c r="B22" s="109"/>
      <c r="C22" s="225"/>
      <c r="D22" s="225"/>
      <c r="E22" s="225"/>
      <c r="F22" s="225"/>
      <c r="G22" s="225"/>
      <c r="H22" s="100"/>
      <c r="I22" s="101"/>
      <c r="J22" s="102"/>
      <c r="K22" s="102">
        <f t="shared" si="0"/>
        <v>0</v>
      </c>
      <c r="L22" s="116" t="str">
        <f t="shared" si="1"/>
        <v>BAJO</v>
      </c>
    </row>
    <row r="23" spans="2:12" ht="53.25" customHeight="1" x14ac:dyDescent="0.2">
      <c r="B23" s="109"/>
      <c r="C23" s="225"/>
      <c r="D23" s="225"/>
      <c r="E23" s="225"/>
      <c r="F23" s="225"/>
      <c r="G23" s="225"/>
      <c r="H23" s="100"/>
      <c r="I23" s="101"/>
      <c r="J23" s="102"/>
      <c r="K23" s="102">
        <f t="shared" si="0"/>
        <v>0</v>
      </c>
      <c r="L23" s="116" t="str">
        <f t="shared" si="1"/>
        <v>BAJO</v>
      </c>
    </row>
    <row r="24" spans="2:12" ht="53.25" customHeight="1" x14ac:dyDescent="0.2">
      <c r="B24" s="109"/>
      <c r="C24" s="225"/>
      <c r="D24" s="225"/>
      <c r="E24" s="225"/>
      <c r="F24" s="225"/>
      <c r="G24" s="225"/>
      <c r="H24" s="100"/>
      <c r="I24" s="101"/>
      <c r="J24" s="102"/>
      <c r="K24" s="102">
        <f t="shared" si="0"/>
        <v>0</v>
      </c>
      <c r="L24" s="116" t="str">
        <f t="shared" si="1"/>
        <v>BAJO</v>
      </c>
    </row>
    <row r="25" spans="2:12" ht="53.25" customHeight="1" x14ac:dyDescent="0.2">
      <c r="B25" s="109"/>
      <c r="C25" s="225"/>
      <c r="D25" s="225"/>
      <c r="E25" s="225"/>
      <c r="F25" s="225"/>
      <c r="G25" s="225"/>
      <c r="H25" s="100"/>
      <c r="I25" s="101"/>
      <c r="J25" s="102"/>
      <c r="K25" s="102">
        <f t="shared" si="0"/>
        <v>0</v>
      </c>
      <c r="L25" s="116" t="str">
        <f t="shared" si="1"/>
        <v>BAJO</v>
      </c>
    </row>
    <row r="26" spans="2:12" ht="53.25" customHeight="1" x14ac:dyDescent="0.2">
      <c r="B26" s="109"/>
      <c r="C26" s="225"/>
      <c r="D26" s="225"/>
      <c r="E26" s="225"/>
      <c r="F26" s="225"/>
      <c r="G26" s="225"/>
      <c r="H26" s="100"/>
      <c r="I26" s="101"/>
      <c r="J26" s="102"/>
      <c r="K26" s="102">
        <f t="shared" si="0"/>
        <v>0</v>
      </c>
      <c r="L26" s="116" t="str">
        <f t="shared" si="1"/>
        <v>BAJO</v>
      </c>
    </row>
    <row r="27" spans="2:12" ht="53.25" customHeight="1" x14ac:dyDescent="0.2">
      <c r="B27" s="109"/>
      <c r="C27" s="225"/>
      <c r="D27" s="225"/>
      <c r="E27" s="225"/>
      <c r="F27" s="225"/>
      <c r="G27" s="225"/>
      <c r="H27" s="100"/>
      <c r="I27" s="101"/>
      <c r="J27" s="102"/>
      <c r="K27" s="102">
        <f t="shared" si="0"/>
        <v>0</v>
      </c>
      <c r="L27" s="116" t="str">
        <f t="shared" si="1"/>
        <v>BAJO</v>
      </c>
    </row>
    <row r="28" spans="2:12" ht="53.25" customHeight="1" x14ac:dyDescent="0.2">
      <c r="B28" s="109"/>
      <c r="C28" s="225"/>
      <c r="D28" s="225"/>
      <c r="E28" s="225"/>
      <c r="F28" s="225"/>
      <c r="G28" s="225"/>
      <c r="H28" s="100"/>
      <c r="I28" s="101"/>
      <c r="J28" s="102"/>
      <c r="K28" s="102">
        <f t="shared" si="0"/>
        <v>0</v>
      </c>
      <c r="L28" s="116" t="str">
        <f t="shared" si="1"/>
        <v>BAJO</v>
      </c>
    </row>
    <row r="29" spans="2:12" ht="53.25" customHeight="1" x14ac:dyDescent="0.2">
      <c r="B29" s="109"/>
      <c r="C29" s="225"/>
      <c r="D29" s="225"/>
      <c r="E29" s="225"/>
      <c r="F29" s="225"/>
      <c r="G29" s="225"/>
      <c r="H29" s="100"/>
      <c r="I29" s="101"/>
      <c r="J29" s="102"/>
      <c r="K29" s="102">
        <f t="shared" si="0"/>
        <v>0</v>
      </c>
      <c r="L29" s="116" t="str">
        <f t="shared" si="1"/>
        <v>BAJO</v>
      </c>
    </row>
    <row r="30" spans="2:12" ht="53.25" customHeight="1" x14ac:dyDescent="0.2">
      <c r="B30" s="109"/>
      <c r="C30" s="225"/>
      <c r="D30" s="225"/>
      <c r="E30" s="225"/>
      <c r="F30" s="225"/>
      <c r="G30" s="225"/>
      <c r="H30" s="100"/>
      <c r="I30" s="101"/>
      <c r="J30" s="102"/>
      <c r="K30" s="102">
        <f t="shared" si="0"/>
        <v>0</v>
      </c>
      <c r="L30" s="116" t="str">
        <f t="shared" si="1"/>
        <v>BAJO</v>
      </c>
    </row>
    <row r="31" spans="2:12" ht="53.25" customHeight="1" x14ac:dyDescent="0.2">
      <c r="B31" s="109"/>
      <c r="C31" s="225"/>
      <c r="D31" s="225"/>
      <c r="E31" s="225"/>
      <c r="F31" s="225"/>
      <c r="G31" s="225"/>
      <c r="H31" s="100"/>
      <c r="I31" s="101"/>
      <c r="J31" s="102"/>
      <c r="K31" s="102">
        <f t="shared" si="0"/>
        <v>0</v>
      </c>
      <c r="L31" s="116" t="str">
        <f t="shared" si="1"/>
        <v>BAJO</v>
      </c>
    </row>
    <row r="32" spans="2:12" ht="53.25" customHeight="1" x14ac:dyDescent="0.2">
      <c r="B32" s="109"/>
      <c r="C32" s="225"/>
      <c r="D32" s="225"/>
      <c r="E32" s="225"/>
      <c r="F32" s="225"/>
      <c r="G32" s="225"/>
      <c r="H32" s="100"/>
      <c r="I32" s="101"/>
      <c r="J32" s="102"/>
      <c r="K32" s="102">
        <f t="shared" si="0"/>
        <v>0</v>
      </c>
      <c r="L32" s="116" t="str">
        <f t="shared" si="1"/>
        <v>BAJO</v>
      </c>
    </row>
    <row r="33" spans="2:14" ht="53.25" customHeight="1" x14ac:dyDescent="0.2">
      <c r="B33" s="109"/>
      <c r="C33" s="225"/>
      <c r="D33" s="225"/>
      <c r="E33" s="225"/>
      <c r="F33" s="225"/>
      <c r="G33" s="225"/>
      <c r="H33" s="100"/>
      <c r="I33" s="101"/>
      <c r="J33" s="102"/>
      <c r="K33" s="102">
        <f t="shared" si="0"/>
        <v>0</v>
      </c>
      <c r="L33" s="116" t="str">
        <f t="shared" si="1"/>
        <v>BAJO</v>
      </c>
    </row>
    <row r="34" spans="2:14" ht="53.25" customHeight="1" x14ac:dyDescent="0.2">
      <c r="B34" s="109"/>
      <c r="C34" s="225"/>
      <c r="D34" s="225"/>
      <c r="E34" s="225"/>
      <c r="F34" s="225"/>
      <c r="G34" s="225"/>
      <c r="H34" s="100"/>
      <c r="I34" s="101"/>
      <c r="J34" s="102"/>
      <c r="K34" s="102">
        <f t="shared" si="0"/>
        <v>0</v>
      </c>
      <c r="L34" s="116" t="str">
        <f t="shared" si="1"/>
        <v>BAJO</v>
      </c>
    </row>
    <row r="35" spans="2:14" ht="53.25" customHeight="1" x14ac:dyDescent="0.2">
      <c r="B35" s="109"/>
      <c r="C35" s="225"/>
      <c r="D35" s="225"/>
      <c r="E35" s="225"/>
      <c r="F35" s="225"/>
      <c r="G35" s="225"/>
      <c r="H35" s="100"/>
      <c r="I35" s="101"/>
      <c r="J35" s="102"/>
      <c r="K35" s="102">
        <f t="shared" si="0"/>
        <v>0</v>
      </c>
      <c r="L35" s="116" t="str">
        <f t="shared" si="1"/>
        <v>BAJO</v>
      </c>
    </row>
    <row r="36" spans="2:14" ht="53.25" customHeight="1" thickBot="1" x14ac:dyDescent="0.25">
      <c r="B36" s="110"/>
      <c r="C36" s="226"/>
      <c r="D36" s="226"/>
      <c r="E36" s="226"/>
      <c r="F36" s="226"/>
      <c r="G36" s="226"/>
      <c r="H36" s="111"/>
      <c r="I36" s="112"/>
      <c r="J36" s="113"/>
      <c r="K36" s="113">
        <f t="shared" si="0"/>
        <v>0</v>
      </c>
      <c r="L36" s="117" t="str">
        <f t="shared" si="1"/>
        <v>BAJO</v>
      </c>
    </row>
    <row r="37" spans="2:14" ht="12.75" customHeight="1" x14ac:dyDescent="0.2">
      <c r="B37" s="118"/>
      <c r="C37" s="119"/>
      <c r="D37" s="119"/>
      <c r="E37" s="119"/>
      <c r="F37" s="119"/>
      <c r="G37" s="119"/>
      <c r="H37" s="120"/>
      <c r="I37" s="119"/>
      <c r="J37" s="119"/>
      <c r="K37" s="119"/>
      <c r="L37" s="121"/>
    </row>
    <row r="38" spans="2:14" x14ac:dyDescent="0.2">
      <c r="B38" s="6"/>
      <c r="C38" s="246"/>
      <c r="D38" s="246"/>
      <c r="E38" s="246"/>
      <c r="F38" s="2"/>
      <c r="G38" s="2"/>
      <c r="H38" s="254"/>
      <c r="I38" s="254"/>
      <c r="J38" s="2"/>
      <c r="K38" s="2"/>
      <c r="L38" s="7"/>
    </row>
    <row r="39" spans="2:14" ht="19.5" customHeight="1" x14ac:dyDescent="0.2">
      <c r="B39" s="250" t="s">
        <v>2</v>
      </c>
      <c r="C39" s="233" t="s">
        <v>18</v>
      </c>
      <c r="D39" s="233"/>
      <c r="E39" s="9" t="s">
        <v>17</v>
      </c>
      <c r="F39" s="2"/>
      <c r="G39" s="227" t="s">
        <v>3</v>
      </c>
      <c r="H39" s="89" t="s">
        <v>23</v>
      </c>
      <c r="I39" s="68" t="s">
        <v>17</v>
      </c>
      <c r="J39" s="2"/>
      <c r="K39" s="2"/>
      <c r="L39" s="7"/>
    </row>
    <row r="40" spans="2:14" ht="21" customHeight="1" x14ac:dyDescent="0.2">
      <c r="B40" s="250"/>
      <c r="C40" s="231" t="s">
        <v>12</v>
      </c>
      <c r="D40" s="231"/>
      <c r="E40" s="11">
        <v>1</v>
      </c>
      <c r="F40" s="2"/>
      <c r="G40" s="227"/>
      <c r="H40" s="11" t="s">
        <v>20</v>
      </c>
      <c r="I40" s="69">
        <v>1</v>
      </c>
      <c r="J40" s="2"/>
      <c r="K40" s="2"/>
      <c r="L40" s="7"/>
    </row>
    <row r="41" spans="2:14" ht="15.75" customHeight="1" x14ac:dyDescent="0.2">
      <c r="B41" s="250"/>
      <c r="C41" s="231" t="s">
        <v>13</v>
      </c>
      <c r="D41" s="231"/>
      <c r="E41" s="11">
        <v>2</v>
      </c>
      <c r="F41" s="2"/>
      <c r="G41" s="227"/>
      <c r="H41" s="11" t="s">
        <v>21</v>
      </c>
      <c r="I41" s="69">
        <v>2</v>
      </c>
      <c r="J41" s="2"/>
      <c r="K41" s="2"/>
      <c r="L41" s="7"/>
      <c r="N41" s="15"/>
    </row>
    <row r="42" spans="2:14" ht="24.75" customHeight="1" x14ac:dyDescent="0.2">
      <c r="B42" s="250"/>
      <c r="C42" s="231" t="s">
        <v>14</v>
      </c>
      <c r="D42" s="231"/>
      <c r="E42" s="11">
        <v>3</v>
      </c>
      <c r="F42" s="2"/>
      <c r="G42" s="227"/>
      <c r="H42" s="11" t="s">
        <v>1</v>
      </c>
      <c r="I42" s="69">
        <v>3</v>
      </c>
      <c r="J42" s="2"/>
      <c r="K42" s="2"/>
      <c r="L42" s="7"/>
    </row>
    <row r="43" spans="2:14" ht="18" customHeight="1" x14ac:dyDescent="0.2">
      <c r="B43" s="250"/>
      <c r="C43" s="231" t="s">
        <v>15</v>
      </c>
      <c r="D43" s="231"/>
      <c r="E43" s="12">
        <v>4</v>
      </c>
      <c r="F43" s="2"/>
      <c r="G43" s="227"/>
      <c r="H43" s="11" t="s">
        <v>22</v>
      </c>
      <c r="I43" s="69">
        <v>4</v>
      </c>
      <c r="J43" s="2"/>
      <c r="K43" s="2"/>
      <c r="L43" s="7"/>
    </row>
    <row r="44" spans="2:14" ht="29.25" customHeight="1" x14ac:dyDescent="0.2">
      <c r="B44" s="250"/>
      <c r="C44" s="231" t="s">
        <v>16</v>
      </c>
      <c r="D44" s="231"/>
      <c r="E44" s="12">
        <v>5</v>
      </c>
      <c r="F44" s="2"/>
      <c r="G44" s="227"/>
      <c r="H44" s="11" t="s">
        <v>0</v>
      </c>
      <c r="I44" s="69">
        <v>5</v>
      </c>
      <c r="J44" s="2"/>
      <c r="K44" s="2"/>
      <c r="L44" s="7"/>
    </row>
    <row r="45" spans="2:14" ht="16.5" customHeight="1" x14ac:dyDescent="0.2">
      <c r="B45" s="44"/>
      <c r="C45" s="10"/>
      <c r="D45" s="10"/>
      <c r="E45" s="45"/>
      <c r="F45" s="2"/>
      <c r="G45" s="10"/>
      <c r="H45" s="70"/>
      <c r="I45" s="10"/>
      <c r="J45" s="10"/>
      <c r="K45" s="10"/>
      <c r="L45" s="7"/>
    </row>
    <row r="46" spans="2:14" ht="16.5" customHeight="1" x14ac:dyDescent="0.2">
      <c r="B46" s="44"/>
      <c r="C46" s="254" t="s">
        <v>25</v>
      </c>
      <c r="D46" s="254"/>
      <c r="E46" s="254"/>
      <c r="F46" s="254"/>
      <c r="G46" s="254"/>
      <c r="H46" s="262"/>
      <c r="I46" s="262"/>
      <c r="J46" s="262"/>
      <c r="K46" s="262"/>
      <c r="L46" s="7"/>
    </row>
    <row r="47" spans="2:14" ht="69.75" customHeight="1" x14ac:dyDescent="0.2">
      <c r="B47" s="44"/>
      <c r="C47" s="260" t="s">
        <v>124</v>
      </c>
      <c r="D47" s="260"/>
      <c r="E47" s="260"/>
      <c r="F47" s="46" t="s">
        <v>126</v>
      </c>
      <c r="G47" s="11" t="s">
        <v>133</v>
      </c>
      <c r="H47" s="71" t="s">
        <v>131</v>
      </c>
      <c r="I47" s="231" t="s">
        <v>129</v>
      </c>
      <c r="J47" s="231"/>
      <c r="K47" s="231" t="s">
        <v>127</v>
      </c>
      <c r="L47" s="232"/>
    </row>
    <row r="48" spans="2:14" ht="69.75" customHeight="1" x14ac:dyDescent="0.2">
      <c r="B48" s="44"/>
      <c r="C48" s="260" t="s">
        <v>125</v>
      </c>
      <c r="D48" s="260"/>
      <c r="E48" s="260"/>
      <c r="F48" s="11" t="s">
        <v>135</v>
      </c>
      <c r="G48" s="11" t="s">
        <v>134</v>
      </c>
      <c r="H48" s="71" t="s">
        <v>132</v>
      </c>
      <c r="I48" s="231" t="s">
        <v>130</v>
      </c>
      <c r="J48" s="231"/>
      <c r="K48" s="231" t="s">
        <v>128</v>
      </c>
      <c r="L48" s="232"/>
    </row>
    <row r="49" spans="2:12" x14ac:dyDescent="0.2">
      <c r="B49" s="6"/>
      <c r="C49" s="233" t="s">
        <v>26</v>
      </c>
      <c r="D49" s="233"/>
      <c r="E49" s="233" t="s">
        <v>17</v>
      </c>
      <c r="F49" s="91" t="s">
        <v>20</v>
      </c>
      <c r="G49" s="91" t="s">
        <v>21</v>
      </c>
      <c r="H49" s="72" t="s">
        <v>1</v>
      </c>
      <c r="I49" s="259" t="s">
        <v>22</v>
      </c>
      <c r="J49" s="259"/>
      <c r="K49" s="233" t="s">
        <v>0</v>
      </c>
      <c r="L49" s="234"/>
    </row>
    <row r="50" spans="2:12" x14ac:dyDescent="0.2">
      <c r="B50" s="6"/>
      <c r="C50" s="233"/>
      <c r="D50" s="233"/>
      <c r="E50" s="233"/>
      <c r="F50" s="90">
        <v>1</v>
      </c>
      <c r="G50" s="90">
        <v>2</v>
      </c>
      <c r="H50" s="73">
        <v>3</v>
      </c>
      <c r="I50" s="235">
        <v>4</v>
      </c>
      <c r="J50" s="235"/>
      <c r="K50" s="235">
        <v>5</v>
      </c>
      <c r="L50" s="236"/>
    </row>
    <row r="51" spans="2:12" ht="19.5" customHeight="1" x14ac:dyDescent="0.2">
      <c r="B51" s="6"/>
      <c r="C51" s="231" t="s">
        <v>12</v>
      </c>
      <c r="D51" s="231"/>
      <c r="E51" s="13">
        <v>1</v>
      </c>
      <c r="F51" s="95">
        <v>2</v>
      </c>
      <c r="G51" s="95">
        <v>3</v>
      </c>
      <c r="H51" s="74">
        <v>4</v>
      </c>
      <c r="I51" s="261">
        <v>5</v>
      </c>
      <c r="J51" s="261"/>
      <c r="K51" s="252">
        <v>6</v>
      </c>
      <c r="L51" s="253"/>
    </row>
    <row r="52" spans="2:12" ht="21.75" customHeight="1" x14ac:dyDescent="0.2">
      <c r="B52" s="6"/>
      <c r="C52" s="231" t="s">
        <v>13</v>
      </c>
      <c r="D52" s="231"/>
      <c r="E52" s="13">
        <v>2</v>
      </c>
      <c r="F52" s="95">
        <v>3</v>
      </c>
      <c r="G52" s="95">
        <v>4</v>
      </c>
      <c r="H52" s="75">
        <v>5</v>
      </c>
      <c r="I52" s="252">
        <v>6</v>
      </c>
      <c r="J52" s="252"/>
      <c r="K52" s="255">
        <v>7</v>
      </c>
      <c r="L52" s="256"/>
    </row>
    <row r="53" spans="2:12" ht="26.25" customHeight="1" x14ac:dyDescent="0.2">
      <c r="B53" s="6"/>
      <c r="C53" s="231" t="s">
        <v>14</v>
      </c>
      <c r="D53" s="231"/>
      <c r="E53" s="13">
        <v>3</v>
      </c>
      <c r="F53" s="95">
        <v>4</v>
      </c>
      <c r="G53" s="93">
        <v>5</v>
      </c>
      <c r="H53" s="76">
        <v>6</v>
      </c>
      <c r="I53" s="252">
        <v>7</v>
      </c>
      <c r="J53" s="252"/>
      <c r="K53" s="257">
        <v>8</v>
      </c>
      <c r="L53" s="258"/>
    </row>
    <row r="54" spans="2:12" ht="21" customHeight="1" x14ac:dyDescent="0.2">
      <c r="B54" s="6"/>
      <c r="C54" s="231" t="s">
        <v>15</v>
      </c>
      <c r="D54" s="231"/>
      <c r="E54" s="14">
        <v>4</v>
      </c>
      <c r="F54" s="93">
        <v>5</v>
      </c>
      <c r="G54" s="92">
        <v>6</v>
      </c>
      <c r="H54" s="76">
        <v>7</v>
      </c>
      <c r="I54" s="257">
        <v>8</v>
      </c>
      <c r="J54" s="257"/>
      <c r="K54" s="257">
        <v>9</v>
      </c>
      <c r="L54" s="258"/>
    </row>
    <row r="55" spans="2:12" ht="27" customHeight="1" x14ac:dyDescent="0.2">
      <c r="B55" s="6"/>
      <c r="C55" s="231" t="s">
        <v>16</v>
      </c>
      <c r="D55" s="231"/>
      <c r="E55" s="14">
        <v>5</v>
      </c>
      <c r="F55" s="92">
        <v>6</v>
      </c>
      <c r="G55" s="92">
        <v>7</v>
      </c>
      <c r="H55" s="77">
        <v>8</v>
      </c>
      <c r="I55" s="257">
        <v>9</v>
      </c>
      <c r="J55" s="257"/>
      <c r="K55" s="257">
        <v>10</v>
      </c>
      <c r="L55" s="258"/>
    </row>
    <row r="56" spans="2:12" x14ac:dyDescent="0.2">
      <c r="B56" s="6"/>
      <c r="C56" s="2"/>
      <c r="D56" s="2"/>
      <c r="E56" s="2"/>
      <c r="F56" s="2"/>
      <c r="G56" s="2"/>
      <c r="H56" s="67"/>
      <c r="I56" s="2"/>
      <c r="J56" s="2"/>
      <c r="K56" s="2"/>
      <c r="L56" s="7"/>
    </row>
    <row r="57" spans="2:12" ht="19.5" customHeight="1" x14ac:dyDescent="0.2">
      <c r="B57" s="6"/>
      <c r="C57" s="2"/>
      <c r="D57" s="2"/>
      <c r="E57" s="2"/>
      <c r="F57" s="2"/>
      <c r="G57" s="254" t="s">
        <v>19</v>
      </c>
      <c r="H57" s="254"/>
      <c r="I57" s="2"/>
      <c r="J57" s="2"/>
      <c r="K57" s="2"/>
      <c r="L57" s="7"/>
    </row>
    <row r="58" spans="2:12" ht="18" customHeight="1" x14ac:dyDescent="0.2">
      <c r="B58" s="6"/>
      <c r="C58" s="2"/>
      <c r="D58" s="2"/>
      <c r="E58" s="2"/>
      <c r="F58" s="2"/>
      <c r="G58" s="91" t="s">
        <v>25</v>
      </c>
      <c r="H58" s="16" t="s">
        <v>26</v>
      </c>
      <c r="I58" s="2"/>
      <c r="J58" s="2"/>
      <c r="K58" s="2"/>
      <c r="L58" s="7"/>
    </row>
    <row r="59" spans="2:12" ht="18" customHeight="1" x14ac:dyDescent="0.2">
      <c r="B59" s="6"/>
      <c r="C59" s="2"/>
      <c r="D59" s="2"/>
      <c r="E59" s="2"/>
      <c r="F59" s="2"/>
      <c r="G59" s="98" t="s">
        <v>27</v>
      </c>
      <c r="H59" s="17" t="s">
        <v>28</v>
      </c>
      <c r="I59" s="2"/>
      <c r="J59" s="2"/>
      <c r="K59" s="2"/>
      <c r="L59" s="7"/>
    </row>
    <row r="60" spans="2:12" ht="18" customHeight="1" x14ac:dyDescent="0.2">
      <c r="B60" s="6"/>
      <c r="C60" s="2"/>
      <c r="D60" s="2"/>
      <c r="E60" s="2"/>
      <c r="F60" s="2"/>
      <c r="G60" s="94" t="s">
        <v>29</v>
      </c>
      <c r="H60" s="17" t="s">
        <v>30</v>
      </c>
      <c r="I60" s="2"/>
      <c r="J60" s="2"/>
      <c r="K60" s="2"/>
      <c r="L60" s="7"/>
    </row>
    <row r="61" spans="2:12" ht="18" customHeight="1" x14ac:dyDescent="0.2">
      <c r="B61" s="6"/>
      <c r="C61" s="2"/>
      <c r="D61" s="2"/>
      <c r="E61" s="2"/>
      <c r="F61" s="2"/>
      <c r="G61" s="96">
        <v>5</v>
      </c>
      <c r="H61" s="18" t="s">
        <v>31</v>
      </c>
      <c r="I61" s="2"/>
      <c r="J61" s="2"/>
      <c r="K61" s="2"/>
      <c r="L61" s="7"/>
    </row>
    <row r="62" spans="2:12" ht="18" customHeight="1" x14ac:dyDescent="0.2">
      <c r="B62" s="6"/>
      <c r="C62" s="2"/>
      <c r="D62" s="2"/>
      <c r="E62" s="2"/>
      <c r="F62" s="2"/>
      <c r="G62" s="97" t="s">
        <v>32</v>
      </c>
      <c r="H62" s="17" t="s">
        <v>33</v>
      </c>
      <c r="I62" s="2"/>
      <c r="J62" s="2"/>
      <c r="K62" s="2"/>
      <c r="L62" s="7"/>
    </row>
    <row r="63" spans="2:12" ht="13.5" thickBot="1" x14ac:dyDescent="0.25">
      <c r="B63" s="27"/>
      <c r="C63" s="29"/>
      <c r="D63" s="29"/>
      <c r="E63" s="29"/>
      <c r="F63" s="29"/>
      <c r="G63" s="29"/>
      <c r="H63" s="78"/>
      <c r="I63" s="29"/>
      <c r="J63" s="29"/>
      <c r="K63" s="29"/>
      <c r="L63" s="30"/>
    </row>
    <row r="67" spans="2:2" hidden="1" x14ac:dyDescent="0.2">
      <c r="B67" s="20" t="s">
        <v>136</v>
      </c>
    </row>
    <row r="68" spans="2:2" hidden="1" x14ac:dyDescent="0.2">
      <c r="B68" s="20" t="s">
        <v>137</v>
      </c>
    </row>
  </sheetData>
  <mergeCells count="71">
    <mergeCell ref="C53:D53"/>
    <mergeCell ref="C49:D50"/>
    <mergeCell ref="I50:J50"/>
    <mergeCell ref="H38:I38"/>
    <mergeCell ref="C48:E48"/>
    <mergeCell ref="C51:D51"/>
    <mergeCell ref="I51:J51"/>
    <mergeCell ref="C44:D44"/>
    <mergeCell ref="C47:E47"/>
    <mergeCell ref="I52:J52"/>
    <mergeCell ref="E49:E50"/>
    <mergeCell ref="G57:H57"/>
    <mergeCell ref="C52:D52"/>
    <mergeCell ref="K47:L47"/>
    <mergeCell ref="C55:D55"/>
    <mergeCell ref="C54:D54"/>
    <mergeCell ref="I55:J55"/>
    <mergeCell ref="I49:J49"/>
    <mergeCell ref="I47:J47"/>
    <mergeCell ref="I48:J48"/>
    <mergeCell ref="K51:L51"/>
    <mergeCell ref="G57:H57"/>
    <mergeCell ref="K52:L52"/>
    <mergeCell ref="K53:L53"/>
    <mergeCell ref="K54:L54"/>
    <mergeCell ref="K55:L55"/>
    <mergeCell ref="I54:J54"/>
    <mergeCell ref="I53:J53"/>
    <mergeCell ref="B2:B4"/>
    <mergeCell ref="C38:E38"/>
    <mergeCell ref="B12:L12"/>
    <mergeCell ref="B39:B44"/>
    <mergeCell ref="C39:D39"/>
    <mergeCell ref="C40:D40"/>
    <mergeCell ref="C17:G17"/>
    <mergeCell ref="K49:L49"/>
    <mergeCell ref="K50:L50"/>
    <mergeCell ref="C2:L2"/>
    <mergeCell ref="C3:G3"/>
    <mergeCell ref="H3:L3"/>
    <mergeCell ref="C4:L4"/>
    <mergeCell ref="H15:L15"/>
    <mergeCell ref="B15:G15"/>
    <mergeCell ref="B6:L6"/>
    <mergeCell ref="C16:G16"/>
    <mergeCell ref="C18:G18"/>
    <mergeCell ref="C19:G19"/>
    <mergeCell ref="C20:G20"/>
    <mergeCell ref="C21:G21"/>
    <mergeCell ref="C22:G22"/>
    <mergeCell ref="K48:L48"/>
    <mergeCell ref="C41:D41"/>
    <mergeCell ref="C42:D42"/>
    <mergeCell ref="C43:D43"/>
    <mergeCell ref="C46:K46"/>
    <mergeCell ref="G39:G44"/>
    <mergeCell ref="C27:G27"/>
    <mergeCell ref="C28:G28"/>
    <mergeCell ref="C29:G29"/>
    <mergeCell ref="C30:G30"/>
    <mergeCell ref="B7:L7"/>
    <mergeCell ref="C32:G32"/>
    <mergeCell ref="C24:G24"/>
    <mergeCell ref="C25:G25"/>
    <mergeCell ref="C26:G26"/>
    <mergeCell ref="C31:G31"/>
    <mergeCell ref="C23:G23"/>
    <mergeCell ref="C33:G33"/>
    <mergeCell ref="C34:G34"/>
    <mergeCell ref="C35:G35"/>
    <mergeCell ref="C36:G36"/>
  </mergeCells>
  <phoneticPr fontId="1" type="noConversion"/>
  <conditionalFormatting sqref="J17:K36">
    <cfRule type="expression" dxfId="17" priority="6" stopIfTrue="1">
      <formula>"""bajo"""</formula>
    </cfRule>
  </conditionalFormatting>
  <conditionalFormatting sqref="L17:L36">
    <cfRule type="cellIs" dxfId="16" priority="1" stopIfTrue="1" operator="equal">
      <formula>"EXTREMO"</formula>
    </cfRule>
    <cfRule type="cellIs" dxfId="15" priority="2" stopIfTrue="1" operator="equal">
      <formula>"ALTO"</formula>
    </cfRule>
    <cfRule type="cellIs" dxfId="14" priority="3" stopIfTrue="1" operator="equal">
      <formula>"MEDIO"</formula>
    </cfRule>
    <cfRule type="cellIs" dxfId="13" priority="4" stopIfTrue="1" operator="equal">
      <formula>"BAJO"</formula>
    </cfRule>
  </conditionalFormatting>
  <dataValidations disablePrompts="1" count="24">
    <dataValidation type="list" allowBlank="1" showInputMessage="1" showErrorMessage="1" sqref="I17:I36">
      <formula1>$E$40:$E$44</formula1>
    </dataValidation>
    <dataValidation type="list" allowBlank="1" showInputMessage="1" showErrorMessage="1" sqref="J17:J36">
      <formula1>$I$40:$I$44</formula1>
    </dataValidation>
    <dataValidation type="list" allowBlank="1" showInputMessage="1" showErrorMessage="1" sqref="H15">
      <formula1>$B$67:$B$68</formula1>
    </dataValidation>
    <dataValidation type="list" allowBlank="1" showInputMessage="1" showErrorMessage="1" sqref="C17:G17">
      <formula1>INDIRECT($B$17)</formula1>
    </dataValidation>
    <dataValidation type="list" allowBlank="1" showInputMessage="1" showErrorMessage="1" sqref="B17:B36">
      <formula1>"PLANEACIÓN,SELECCIÓN,CONTRATACIÓN,EJECUCIÓN"</formula1>
    </dataValidation>
    <dataValidation type="list" allowBlank="1" showInputMessage="1" showErrorMessage="1" sqref="C18:G18">
      <formula1>INDIRECT($B$18)</formula1>
    </dataValidation>
    <dataValidation type="list" allowBlank="1" showInputMessage="1" showErrorMessage="1" sqref="C19:G19">
      <formula1>INDIRECT($B$19)</formula1>
    </dataValidation>
    <dataValidation type="list" allowBlank="1" showInputMessage="1" showErrorMessage="1" sqref="C20:G20">
      <formula1>INDIRECT($B$20)</formula1>
    </dataValidation>
    <dataValidation type="list" allowBlank="1" showInputMessage="1" showErrorMessage="1" sqref="C21:G21">
      <formula1>INDIRECT($B$21)</formula1>
    </dataValidation>
    <dataValidation type="list" allowBlank="1" showInputMessage="1" showErrorMessage="1" sqref="C22:G22">
      <formula1>INDIRECT($B$22)</formula1>
    </dataValidation>
    <dataValidation type="list" allowBlank="1" showInputMessage="1" showErrorMessage="1" sqref="C23:G23">
      <formula1>INDIRECT($B$23)</formula1>
    </dataValidation>
    <dataValidation type="list" allowBlank="1" showInputMessage="1" showErrorMessage="1" sqref="C24:G24">
      <formula1>INDIRECT($B$24)</formula1>
    </dataValidation>
    <dataValidation type="list" allowBlank="1" showInputMessage="1" showErrorMessage="1" sqref="C25:G25">
      <formula1>INDIRECT($B$25)</formula1>
    </dataValidation>
    <dataValidation type="list" allowBlank="1" showInputMessage="1" showErrorMessage="1" sqref="C26:G26">
      <formula1>INDIRECT($B$26)</formula1>
    </dataValidation>
    <dataValidation type="list" allowBlank="1" showInputMessage="1" showErrorMessage="1" sqref="C27:G27">
      <formula1>INDIRECT($B$27)</formula1>
    </dataValidation>
    <dataValidation type="list" allowBlank="1" showInputMessage="1" showErrorMessage="1" sqref="C28:G28">
      <formula1>INDIRECT($B$28)</formula1>
    </dataValidation>
    <dataValidation type="list" allowBlank="1" showInputMessage="1" showErrorMessage="1" sqref="C29:G29">
      <formula1>INDIRECT($B$29)</formula1>
    </dataValidation>
    <dataValidation type="list" allowBlank="1" showInputMessage="1" showErrorMessage="1" sqref="C30:G30">
      <formula1>INDIRECT($B$30)</formula1>
    </dataValidation>
    <dataValidation type="list" allowBlank="1" showInputMessage="1" showErrorMessage="1" sqref="C31:G31">
      <formula1>INDIRECT($B$31)</formula1>
    </dataValidation>
    <dataValidation type="list" allowBlank="1" showInputMessage="1" showErrorMessage="1" sqref="C32:G32">
      <formula1>INDIRECT($B$32)</formula1>
    </dataValidation>
    <dataValidation type="list" allowBlank="1" showInputMessage="1" showErrorMessage="1" sqref="C33:G33">
      <formula1>INDIRECT($B$33)</formula1>
    </dataValidation>
    <dataValidation type="list" allowBlank="1" showInputMessage="1" showErrorMessage="1" sqref="C34:G34">
      <formula1>INDIRECT($B$34)</formula1>
    </dataValidation>
    <dataValidation type="list" allowBlank="1" showInputMessage="1" showErrorMessage="1" sqref="C35:G35">
      <formula1>INDIRECT($B$35)</formula1>
    </dataValidation>
    <dataValidation type="list" allowBlank="1" showInputMessage="1" showErrorMessage="1" sqref="C36:G36">
      <formula1>INDIRECT($B$36)</formula1>
    </dataValidation>
  </dataValidations>
  <printOptions horizontalCentered="1"/>
  <pageMargins left="0.7" right="0.7" top="0.75" bottom="0.75" header="0.3" footer="0.3"/>
  <pageSetup scale="33" orientation="portrait" verticalDpi="4294967295" r:id="rId1"/>
  <headerFooter alignWithMargins="0">
    <oddFooter>&amp;LCalle 26 No. 57-41 Torre 8, Pisos 7 y 8 CEMSA – C.P. 111321
PBX. 3779555  - Información: Línea 195
www.umv.gov.co&amp;C
CON-FM-089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55"/>
  <sheetViews>
    <sheetView showGridLines="0" view="pageLayout" topLeftCell="A67" zoomScale="70" zoomScaleNormal="100" zoomScalePageLayoutView="70" workbookViewId="0">
      <selection activeCell="J3" sqref="J3:R3"/>
    </sheetView>
  </sheetViews>
  <sheetFormatPr baseColWidth="10" defaultRowHeight="12.75" x14ac:dyDescent="0.2"/>
  <cols>
    <col min="1" max="1" width="2.85546875" customWidth="1"/>
    <col min="2" max="2" width="24.140625" customWidth="1"/>
    <col min="3" max="3" width="15.85546875" customWidth="1"/>
    <col min="4" max="4" width="13.140625" customWidth="1"/>
    <col min="5" max="5" width="16.42578125" customWidth="1"/>
    <col min="6" max="6" width="14.85546875" customWidth="1"/>
    <col min="7" max="7" width="17.42578125" style="84" customWidth="1"/>
    <col min="8" max="8" width="14.42578125" customWidth="1"/>
    <col min="9" max="9" width="15.85546875" customWidth="1"/>
    <col min="10" max="10" width="9.42578125" customWidth="1"/>
    <col min="11" max="17" width="14" customWidth="1"/>
    <col min="18" max="18" width="20.85546875" style="8" customWidth="1"/>
  </cols>
  <sheetData>
    <row r="2" spans="2:27" ht="48.75" customHeight="1" x14ac:dyDescent="0.2">
      <c r="B2" s="184"/>
      <c r="C2" s="183" t="s">
        <v>172</v>
      </c>
      <c r="D2" s="183"/>
      <c r="E2" s="183"/>
      <c r="F2" s="183"/>
      <c r="G2" s="183"/>
      <c r="H2" s="183"/>
      <c r="I2" s="183"/>
      <c r="J2" s="183"/>
      <c r="K2" s="183"/>
      <c r="L2" s="183"/>
      <c r="M2" s="183"/>
      <c r="N2" s="183"/>
      <c r="O2" s="183"/>
      <c r="P2" s="183"/>
      <c r="Q2" s="183"/>
      <c r="R2" s="183"/>
    </row>
    <row r="3" spans="2:27" ht="24.75" customHeight="1" x14ac:dyDescent="0.2">
      <c r="B3" s="184"/>
      <c r="C3" s="237" t="s">
        <v>169</v>
      </c>
      <c r="D3" s="237"/>
      <c r="E3" s="237"/>
      <c r="F3" s="237"/>
      <c r="G3" s="237"/>
      <c r="H3" s="237"/>
      <c r="I3" s="237"/>
      <c r="J3" s="237" t="s">
        <v>174</v>
      </c>
      <c r="K3" s="237"/>
      <c r="L3" s="237"/>
      <c r="M3" s="237"/>
      <c r="N3" s="237"/>
      <c r="O3" s="237"/>
      <c r="P3" s="237"/>
      <c r="Q3" s="237"/>
      <c r="R3" s="237"/>
    </row>
    <row r="4" spans="2:27" ht="24.75" customHeight="1" x14ac:dyDescent="0.2">
      <c r="B4" s="184"/>
      <c r="C4" s="237" t="s">
        <v>170</v>
      </c>
      <c r="D4" s="237"/>
      <c r="E4" s="237"/>
      <c r="F4" s="237"/>
      <c r="G4" s="237"/>
      <c r="H4" s="237"/>
      <c r="I4" s="237"/>
      <c r="J4" s="237"/>
      <c r="K4" s="237"/>
      <c r="L4" s="237"/>
      <c r="M4" s="237"/>
      <c r="N4" s="237"/>
      <c r="O4" s="237"/>
      <c r="P4" s="237"/>
      <c r="Q4" s="237"/>
      <c r="R4" s="237"/>
    </row>
    <row r="5" spans="2:27" ht="13.5" thickBot="1" x14ac:dyDescent="0.25"/>
    <row r="6" spans="2:27" ht="78.75" customHeight="1" thickBot="1" x14ac:dyDescent="0.25">
      <c r="B6" s="242" t="str">
        <f>+EVALUACION!B6</f>
        <v xml:space="preserve">Objeto Contractual: </v>
      </c>
      <c r="C6" s="243"/>
      <c r="D6" s="243"/>
      <c r="E6" s="243"/>
      <c r="F6" s="243"/>
      <c r="G6" s="243"/>
      <c r="H6" s="243"/>
      <c r="I6" s="243"/>
      <c r="J6" s="243"/>
      <c r="K6" s="243"/>
      <c r="L6" s="243"/>
      <c r="M6" s="243"/>
      <c r="N6" s="243"/>
      <c r="O6" s="243"/>
      <c r="P6" s="243"/>
      <c r="Q6" s="243"/>
      <c r="R6" s="244"/>
      <c r="S6" s="1"/>
      <c r="T6" s="1"/>
      <c r="U6" s="1"/>
      <c r="V6" s="1"/>
      <c r="W6" s="1"/>
      <c r="X6" s="1"/>
      <c r="Y6" s="1"/>
      <c r="Z6" s="1"/>
      <c r="AA6" s="2"/>
    </row>
    <row r="7" spans="2:27" ht="24.75" customHeight="1" x14ac:dyDescent="0.2">
      <c r="B7" s="265" t="s">
        <v>117</v>
      </c>
      <c r="C7" s="266"/>
      <c r="D7" s="266"/>
      <c r="E7" s="266"/>
      <c r="F7" s="266"/>
      <c r="G7" s="266"/>
      <c r="H7" s="266"/>
      <c r="I7" s="266"/>
      <c r="J7" s="266"/>
      <c r="K7" s="266"/>
      <c r="L7" s="266"/>
      <c r="M7" s="266"/>
      <c r="N7" s="266"/>
      <c r="O7" s="266"/>
      <c r="P7" s="266"/>
      <c r="Q7" s="266"/>
      <c r="R7" s="267"/>
    </row>
    <row r="8" spans="2:27" x14ac:dyDescent="0.2">
      <c r="B8" s="22" t="s">
        <v>119</v>
      </c>
      <c r="C8" s="2"/>
      <c r="D8" s="2"/>
      <c r="E8" s="2"/>
      <c r="F8" s="2"/>
      <c r="G8" s="3"/>
      <c r="H8" s="2"/>
      <c r="I8" s="5"/>
      <c r="J8" s="2"/>
      <c r="K8" s="2"/>
      <c r="L8" s="2"/>
      <c r="M8" s="2"/>
      <c r="N8" s="2"/>
      <c r="O8" s="2"/>
      <c r="P8" s="2"/>
      <c r="Q8" s="2"/>
      <c r="R8" s="7"/>
    </row>
    <row r="9" spans="2:27" x14ac:dyDescent="0.2">
      <c r="B9" s="22" t="s">
        <v>120</v>
      </c>
      <c r="C9" s="2"/>
      <c r="D9" s="2"/>
      <c r="E9" s="2"/>
      <c r="F9" s="2"/>
      <c r="G9" s="3"/>
      <c r="H9" s="2"/>
      <c r="I9" s="2"/>
      <c r="J9" s="2"/>
      <c r="K9" s="2"/>
      <c r="L9" s="2"/>
      <c r="M9" s="2"/>
      <c r="N9" s="2"/>
      <c r="O9" s="2"/>
      <c r="P9" s="2"/>
      <c r="Q9" s="2"/>
      <c r="R9" s="7"/>
    </row>
    <row r="10" spans="2:27" x14ac:dyDescent="0.2">
      <c r="B10" s="22" t="s">
        <v>121</v>
      </c>
      <c r="C10" s="2"/>
      <c r="D10" s="2"/>
      <c r="E10" s="2"/>
      <c r="F10" s="2"/>
      <c r="G10" s="3"/>
      <c r="H10" s="2"/>
      <c r="I10" s="2"/>
      <c r="J10" s="2"/>
      <c r="K10" s="2"/>
      <c r="L10" s="2"/>
      <c r="M10" s="2"/>
      <c r="N10" s="2"/>
      <c r="O10" s="2"/>
      <c r="P10" s="2"/>
      <c r="Q10" s="2"/>
      <c r="R10" s="7"/>
    </row>
    <row r="11" spans="2:27" x14ac:dyDescent="0.2">
      <c r="B11" s="22" t="s">
        <v>122</v>
      </c>
      <c r="C11" s="2"/>
      <c r="D11" s="2"/>
      <c r="E11" s="2"/>
      <c r="F11" s="2"/>
      <c r="G11" s="3"/>
      <c r="H11" s="2"/>
      <c r="I11" s="2"/>
      <c r="J11" s="2"/>
      <c r="K11" s="2"/>
      <c r="L11" s="2"/>
      <c r="M11" s="2"/>
      <c r="N11" s="2"/>
      <c r="O11" s="2"/>
      <c r="P11" s="2"/>
      <c r="Q11" s="2"/>
      <c r="R11" s="7"/>
    </row>
    <row r="12" spans="2:27" x14ac:dyDescent="0.2">
      <c r="B12" s="22" t="s">
        <v>123</v>
      </c>
      <c r="C12" s="2"/>
      <c r="D12" s="2"/>
      <c r="E12" s="2"/>
      <c r="F12" s="2"/>
      <c r="G12" s="3"/>
      <c r="H12" s="2"/>
      <c r="I12" s="2"/>
      <c r="J12" s="2"/>
      <c r="K12" s="2"/>
      <c r="L12" s="2"/>
      <c r="M12" s="2"/>
      <c r="N12" s="2"/>
      <c r="O12" s="2"/>
      <c r="P12" s="2"/>
      <c r="Q12" s="2"/>
      <c r="R12" s="7"/>
    </row>
    <row r="13" spans="2:27" x14ac:dyDescent="0.2">
      <c r="B13" s="22" t="s">
        <v>118</v>
      </c>
      <c r="C13" s="2"/>
      <c r="D13" s="2"/>
      <c r="E13" s="2"/>
      <c r="F13" s="2"/>
      <c r="G13" s="3"/>
      <c r="H13" s="2"/>
      <c r="I13" s="2"/>
      <c r="J13" s="2"/>
      <c r="K13" s="2"/>
      <c r="L13" s="2"/>
      <c r="M13" s="2"/>
      <c r="N13" s="2"/>
      <c r="O13" s="2"/>
      <c r="P13" s="2"/>
      <c r="Q13" s="2"/>
      <c r="R13" s="7"/>
    </row>
    <row r="14" spans="2:27" ht="7.5" customHeight="1" thickBot="1" x14ac:dyDescent="0.25">
      <c r="B14" s="6"/>
      <c r="C14" s="2"/>
      <c r="D14" s="2"/>
      <c r="E14" s="2"/>
      <c r="F14" s="2"/>
      <c r="G14" s="3"/>
      <c r="H14" s="2"/>
      <c r="I14" s="2"/>
      <c r="J14" s="2"/>
      <c r="K14" s="2"/>
      <c r="L14" s="2"/>
      <c r="M14" s="2"/>
      <c r="N14" s="2"/>
      <c r="O14" s="2"/>
      <c r="P14" s="2"/>
      <c r="Q14" s="2"/>
      <c r="R14" s="7"/>
    </row>
    <row r="15" spans="2:27" ht="93.75" customHeight="1" thickBot="1" x14ac:dyDescent="0.25">
      <c r="B15" s="80" t="s">
        <v>97</v>
      </c>
      <c r="C15" s="272" t="s">
        <v>102</v>
      </c>
      <c r="D15" s="272"/>
      <c r="E15" s="272"/>
      <c r="F15" s="272"/>
      <c r="G15" s="245" t="s">
        <v>107</v>
      </c>
      <c r="H15" s="245"/>
      <c r="I15" s="81" t="s">
        <v>9</v>
      </c>
      <c r="J15" s="81" t="s">
        <v>3</v>
      </c>
      <c r="K15" s="81" t="s">
        <v>110</v>
      </c>
      <c r="L15" s="81" t="s">
        <v>105</v>
      </c>
      <c r="M15" s="81" t="s">
        <v>111</v>
      </c>
      <c r="N15" s="81" t="s">
        <v>112</v>
      </c>
      <c r="O15" s="81" t="s">
        <v>113</v>
      </c>
      <c r="P15" s="81" t="s">
        <v>114</v>
      </c>
      <c r="Q15" s="81" t="s">
        <v>173</v>
      </c>
      <c r="R15" s="82" t="s">
        <v>116</v>
      </c>
    </row>
    <row r="16" spans="2:27" s="150" customFormat="1" ht="57.75" customHeight="1" x14ac:dyDescent="0.2">
      <c r="B16" s="165">
        <f>+EVALUACION!B17</f>
        <v>0</v>
      </c>
      <c r="C16" s="263">
        <f>+EVALUACION!C17</f>
        <v>0</v>
      </c>
      <c r="D16" s="263"/>
      <c r="E16" s="263"/>
      <c r="F16" s="263"/>
      <c r="G16" s="268"/>
      <c r="H16" s="268"/>
      <c r="I16" s="107">
        <f>+EVALUACION!I17</f>
        <v>0</v>
      </c>
      <c r="J16" s="166">
        <f>+EVALUACION!J17</f>
        <v>0</v>
      </c>
      <c r="K16" s="166">
        <f>+I16+J16</f>
        <v>0</v>
      </c>
      <c r="L16" s="167" t="str">
        <f>IF(K16&lt;=4,"BAJO",IF(K16=5,"MEDIO",IF(K16=6,"ALTO",IF(K16=7,"ALTO","EXTREMO"))))</f>
        <v>BAJO</v>
      </c>
      <c r="M16" s="166"/>
      <c r="N16" s="168"/>
      <c r="O16" s="168"/>
      <c r="P16" s="168"/>
      <c r="Q16" s="168"/>
      <c r="R16" s="169"/>
    </row>
    <row r="17" spans="2:18" s="150" customFormat="1" ht="57.75" customHeight="1" x14ac:dyDescent="0.2">
      <c r="B17" s="170">
        <f>+EVALUACION!B18</f>
        <v>0</v>
      </c>
      <c r="C17" s="264">
        <f>+EVALUACION!C18</f>
        <v>0</v>
      </c>
      <c r="D17" s="264"/>
      <c r="E17" s="264"/>
      <c r="F17" s="264"/>
      <c r="G17" s="231"/>
      <c r="H17" s="231"/>
      <c r="I17" s="101">
        <f>+EVALUACION!I18</f>
        <v>0</v>
      </c>
      <c r="J17" s="149">
        <f>+EVALUACION!J18</f>
        <v>0</v>
      </c>
      <c r="K17" s="149">
        <f>+I17+J17</f>
        <v>0</v>
      </c>
      <c r="L17" s="114" t="str">
        <f>IF(K17&lt;=4,"BAJO",IF(K17=5,"MEDIO",IF(K17=6,"ALTO",IF(K17=7,"ALTO","EXTREMO"))))</f>
        <v>BAJO</v>
      </c>
      <c r="M17" s="149"/>
      <c r="N17" s="164"/>
      <c r="O17" s="164"/>
      <c r="P17" s="164"/>
      <c r="Q17" s="164"/>
      <c r="R17" s="171"/>
    </row>
    <row r="18" spans="2:18" s="150" customFormat="1" ht="57.75" customHeight="1" x14ac:dyDescent="0.2">
      <c r="B18" s="170">
        <f>+EVALUACION!B19</f>
        <v>0</v>
      </c>
      <c r="C18" s="264">
        <f>+EVALUACION!C19</f>
        <v>0</v>
      </c>
      <c r="D18" s="264"/>
      <c r="E18" s="264"/>
      <c r="F18" s="264"/>
      <c r="G18" s="231"/>
      <c r="H18" s="231"/>
      <c r="I18" s="101">
        <f>+EVALUACION!I19</f>
        <v>0</v>
      </c>
      <c r="J18" s="149">
        <f>+EVALUACION!J19</f>
        <v>0</v>
      </c>
      <c r="K18" s="149">
        <f t="shared" ref="K18:K29" si="0">+I18+J18</f>
        <v>0</v>
      </c>
      <c r="L18" s="114" t="str">
        <f t="shared" ref="L18:L35" si="1">IF(K18&lt;=4,"BAJO",IF(K18=5,"MEDIO",IF(K18=6,"ALTO",IF(K18=7,"ALTO","EXTREMO"))))</f>
        <v>BAJO</v>
      </c>
      <c r="M18" s="149"/>
      <c r="N18" s="164"/>
      <c r="O18" s="164"/>
      <c r="P18" s="164"/>
      <c r="Q18" s="164"/>
      <c r="R18" s="171"/>
    </row>
    <row r="19" spans="2:18" s="150" customFormat="1" ht="57.75" customHeight="1" x14ac:dyDescent="0.2">
      <c r="B19" s="170">
        <f>+EVALUACION!B20</f>
        <v>0</v>
      </c>
      <c r="C19" s="264">
        <f>+EVALUACION!C20</f>
        <v>0</v>
      </c>
      <c r="D19" s="264"/>
      <c r="E19" s="264"/>
      <c r="F19" s="264"/>
      <c r="G19" s="231"/>
      <c r="H19" s="231"/>
      <c r="I19" s="101">
        <f>+EVALUACION!I20</f>
        <v>0</v>
      </c>
      <c r="J19" s="149">
        <f>+EVALUACION!J20</f>
        <v>0</v>
      </c>
      <c r="K19" s="149">
        <f t="shared" si="0"/>
        <v>0</v>
      </c>
      <c r="L19" s="114" t="str">
        <f t="shared" si="1"/>
        <v>BAJO</v>
      </c>
      <c r="M19" s="149"/>
      <c r="N19" s="164"/>
      <c r="O19" s="164"/>
      <c r="P19" s="164"/>
      <c r="Q19" s="164"/>
      <c r="R19" s="171"/>
    </row>
    <row r="20" spans="2:18" s="150" customFormat="1" ht="57.75" customHeight="1" x14ac:dyDescent="0.2">
      <c r="B20" s="170">
        <f>+EVALUACION!B21</f>
        <v>0</v>
      </c>
      <c r="C20" s="264">
        <f>+EVALUACION!C21</f>
        <v>0</v>
      </c>
      <c r="D20" s="264"/>
      <c r="E20" s="264"/>
      <c r="F20" s="264"/>
      <c r="G20" s="231"/>
      <c r="H20" s="231"/>
      <c r="I20" s="101">
        <f>+EVALUACION!I21</f>
        <v>0</v>
      </c>
      <c r="J20" s="149">
        <f>+EVALUACION!J21</f>
        <v>0</v>
      </c>
      <c r="K20" s="149">
        <f t="shared" si="0"/>
        <v>0</v>
      </c>
      <c r="L20" s="114" t="str">
        <f t="shared" si="1"/>
        <v>BAJO</v>
      </c>
      <c r="M20" s="149"/>
      <c r="N20" s="164"/>
      <c r="O20" s="164"/>
      <c r="P20" s="164"/>
      <c r="Q20" s="164"/>
      <c r="R20" s="171"/>
    </row>
    <row r="21" spans="2:18" s="150" customFormat="1" ht="57.75" customHeight="1" x14ac:dyDescent="0.2">
      <c r="B21" s="170">
        <f>+EVALUACION!B22</f>
        <v>0</v>
      </c>
      <c r="C21" s="264">
        <f>+EVALUACION!C22</f>
        <v>0</v>
      </c>
      <c r="D21" s="264"/>
      <c r="E21" s="264"/>
      <c r="F21" s="264"/>
      <c r="G21" s="231"/>
      <c r="H21" s="231"/>
      <c r="I21" s="101">
        <f>+EVALUACION!I22</f>
        <v>0</v>
      </c>
      <c r="J21" s="149">
        <f>+EVALUACION!J22</f>
        <v>0</v>
      </c>
      <c r="K21" s="149">
        <f t="shared" si="0"/>
        <v>0</v>
      </c>
      <c r="L21" s="114" t="str">
        <f t="shared" si="1"/>
        <v>BAJO</v>
      </c>
      <c r="M21" s="149"/>
      <c r="N21" s="164"/>
      <c r="O21" s="164"/>
      <c r="P21" s="164"/>
      <c r="Q21" s="164"/>
      <c r="R21" s="171"/>
    </row>
    <row r="22" spans="2:18" s="150" customFormat="1" ht="57.75" customHeight="1" x14ac:dyDescent="0.2">
      <c r="B22" s="170">
        <f>+EVALUACION!B23</f>
        <v>0</v>
      </c>
      <c r="C22" s="264">
        <f>+EVALUACION!C23</f>
        <v>0</v>
      </c>
      <c r="D22" s="264"/>
      <c r="E22" s="264"/>
      <c r="F22" s="264"/>
      <c r="G22" s="231"/>
      <c r="H22" s="231"/>
      <c r="I22" s="101">
        <f>+EVALUACION!I23</f>
        <v>0</v>
      </c>
      <c r="J22" s="149">
        <f>+EVALUACION!J23</f>
        <v>0</v>
      </c>
      <c r="K22" s="149">
        <f t="shared" si="0"/>
        <v>0</v>
      </c>
      <c r="L22" s="114" t="str">
        <f t="shared" si="1"/>
        <v>BAJO</v>
      </c>
      <c r="M22" s="149"/>
      <c r="N22" s="164"/>
      <c r="O22" s="164"/>
      <c r="P22" s="164"/>
      <c r="Q22" s="164"/>
      <c r="R22" s="171"/>
    </row>
    <row r="23" spans="2:18" s="150" customFormat="1" ht="57.75" customHeight="1" x14ac:dyDescent="0.2">
      <c r="B23" s="170">
        <f>+EVALUACION!B24</f>
        <v>0</v>
      </c>
      <c r="C23" s="264">
        <f>+EVALUACION!C24</f>
        <v>0</v>
      </c>
      <c r="D23" s="264"/>
      <c r="E23" s="264"/>
      <c r="F23" s="264"/>
      <c r="G23" s="231"/>
      <c r="H23" s="231"/>
      <c r="I23" s="101">
        <f>+EVALUACION!I24</f>
        <v>0</v>
      </c>
      <c r="J23" s="149">
        <f>+EVALUACION!J24</f>
        <v>0</v>
      </c>
      <c r="K23" s="149">
        <f t="shared" si="0"/>
        <v>0</v>
      </c>
      <c r="L23" s="114" t="str">
        <f t="shared" si="1"/>
        <v>BAJO</v>
      </c>
      <c r="M23" s="149"/>
      <c r="N23" s="164"/>
      <c r="O23" s="164"/>
      <c r="P23" s="164"/>
      <c r="Q23" s="164"/>
      <c r="R23" s="171"/>
    </row>
    <row r="24" spans="2:18" s="150" customFormat="1" ht="57.75" customHeight="1" x14ac:dyDescent="0.2">
      <c r="B24" s="170">
        <f>+EVALUACION!B25</f>
        <v>0</v>
      </c>
      <c r="C24" s="264">
        <f>+EVALUACION!C25</f>
        <v>0</v>
      </c>
      <c r="D24" s="264"/>
      <c r="E24" s="264"/>
      <c r="F24" s="264"/>
      <c r="G24" s="231"/>
      <c r="H24" s="231"/>
      <c r="I24" s="101">
        <f>+EVALUACION!I25</f>
        <v>0</v>
      </c>
      <c r="J24" s="149">
        <f>+EVALUACION!J25</f>
        <v>0</v>
      </c>
      <c r="K24" s="149">
        <f t="shared" si="0"/>
        <v>0</v>
      </c>
      <c r="L24" s="114" t="str">
        <f t="shared" si="1"/>
        <v>BAJO</v>
      </c>
      <c r="M24" s="149"/>
      <c r="N24" s="164"/>
      <c r="O24" s="164"/>
      <c r="P24" s="164"/>
      <c r="Q24" s="164"/>
      <c r="R24" s="171"/>
    </row>
    <row r="25" spans="2:18" s="150" customFormat="1" ht="57.75" customHeight="1" x14ac:dyDescent="0.2">
      <c r="B25" s="170">
        <f>+EVALUACION!B26</f>
        <v>0</v>
      </c>
      <c r="C25" s="264">
        <f>+EVALUACION!C26</f>
        <v>0</v>
      </c>
      <c r="D25" s="264"/>
      <c r="E25" s="264"/>
      <c r="F25" s="264"/>
      <c r="G25" s="231"/>
      <c r="H25" s="231"/>
      <c r="I25" s="101">
        <f>+EVALUACION!I26</f>
        <v>0</v>
      </c>
      <c r="J25" s="149">
        <f>+EVALUACION!J26</f>
        <v>0</v>
      </c>
      <c r="K25" s="149">
        <f t="shared" si="0"/>
        <v>0</v>
      </c>
      <c r="L25" s="114" t="str">
        <f t="shared" si="1"/>
        <v>BAJO</v>
      </c>
      <c r="M25" s="149"/>
      <c r="N25" s="164"/>
      <c r="O25" s="164"/>
      <c r="P25" s="164"/>
      <c r="Q25" s="164"/>
      <c r="R25" s="171"/>
    </row>
    <row r="26" spans="2:18" s="150" customFormat="1" ht="57.75" customHeight="1" x14ac:dyDescent="0.2">
      <c r="B26" s="170">
        <f>+EVALUACION!B27</f>
        <v>0</v>
      </c>
      <c r="C26" s="264">
        <f>+EVALUACION!C27</f>
        <v>0</v>
      </c>
      <c r="D26" s="264"/>
      <c r="E26" s="264"/>
      <c r="F26" s="264"/>
      <c r="G26" s="231"/>
      <c r="H26" s="231"/>
      <c r="I26" s="101">
        <f>+EVALUACION!I27</f>
        <v>0</v>
      </c>
      <c r="J26" s="149">
        <f>+EVALUACION!J27</f>
        <v>0</v>
      </c>
      <c r="K26" s="149">
        <f t="shared" si="0"/>
        <v>0</v>
      </c>
      <c r="L26" s="114" t="str">
        <f t="shared" si="1"/>
        <v>BAJO</v>
      </c>
      <c r="M26" s="149"/>
      <c r="N26" s="164"/>
      <c r="O26" s="164"/>
      <c r="P26" s="164"/>
      <c r="Q26" s="164"/>
      <c r="R26" s="171"/>
    </row>
    <row r="27" spans="2:18" s="150" customFormat="1" ht="57.75" customHeight="1" x14ac:dyDescent="0.2">
      <c r="B27" s="170">
        <f>+EVALUACION!B28</f>
        <v>0</v>
      </c>
      <c r="C27" s="264">
        <f>+EVALUACION!C28</f>
        <v>0</v>
      </c>
      <c r="D27" s="264"/>
      <c r="E27" s="264"/>
      <c r="F27" s="264"/>
      <c r="G27" s="231"/>
      <c r="H27" s="231"/>
      <c r="I27" s="101">
        <f>+EVALUACION!I28</f>
        <v>0</v>
      </c>
      <c r="J27" s="149">
        <f>+EVALUACION!J28</f>
        <v>0</v>
      </c>
      <c r="K27" s="149">
        <f t="shared" si="0"/>
        <v>0</v>
      </c>
      <c r="L27" s="114" t="str">
        <f t="shared" si="1"/>
        <v>BAJO</v>
      </c>
      <c r="M27" s="149"/>
      <c r="N27" s="164"/>
      <c r="O27" s="164"/>
      <c r="P27" s="164"/>
      <c r="Q27" s="164"/>
      <c r="R27" s="171"/>
    </row>
    <row r="28" spans="2:18" s="150" customFormat="1" ht="57.75" customHeight="1" x14ac:dyDescent="0.2">
      <c r="B28" s="170">
        <f>+EVALUACION!B29</f>
        <v>0</v>
      </c>
      <c r="C28" s="264">
        <f>+EVALUACION!C29</f>
        <v>0</v>
      </c>
      <c r="D28" s="264"/>
      <c r="E28" s="264"/>
      <c r="F28" s="264"/>
      <c r="G28" s="231"/>
      <c r="H28" s="231"/>
      <c r="I28" s="101">
        <f>+EVALUACION!I29</f>
        <v>0</v>
      </c>
      <c r="J28" s="149">
        <f>+EVALUACION!J29</f>
        <v>0</v>
      </c>
      <c r="K28" s="149">
        <f t="shared" si="0"/>
        <v>0</v>
      </c>
      <c r="L28" s="114" t="str">
        <f t="shared" si="1"/>
        <v>BAJO</v>
      </c>
      <c r="M28" s="149"/>
      <c r="N28" s="164"/>
      <c r="O28" s="164"/>
      <c r="P28" s="164"/>
      <c r="Q28" s="164"/>
      <c r="R28" s="171"/>
    </row>
    <row r="29" spans="2:18" s="150" customFormat="1" ht="57.75" customHeight="1" x14ac:dyDescent="0.2">
      <c r="B29" s="170">
        <f>+EVALUACION!B30</f>
        <v>0</v>
      </c>
      <c r="C29" s="264">
        <f>+EVALUACION!C30</f>
        <v>0</v>
      </c>
      <c r="D29" s="264"/>
      <c r="E29" s="264"/>
      <c r="F29" s="264"/>
      <c r="G29" s="231"/>
      <c r="H29" s="231"/>
      <c r="I29" s="101">
        <f>+EVALUACION!I30</f>
        <v>0</v>
      </c>
      <c r="J29" s="149">
        <f>+EVALUACION!J30</f>
        <v>0</v>
      </c>
      <c r="K29" s="149">
        <f t="shared" si="0"/>
        <v>0</v>
      </c>
      <c r="L29" s="114" t="str">
        <f t="shared" si="1"/>
        <v>BAJO</v>
      </c>
      <c r="M29" s="149"/>
      <c r="N29" s="164"/>
      <c r="O29" s="164"/>
      <c r="P29" s="164"/>
      <c r="Q29" s="164"/>
      <c r="R29" s="171"/>
    </row>
    <row r="30" spans="2:18" s="150" customFormat="1" ht="57.75" customHeight="1" x14ac:dyDescent="0.2">
      <c r="B30" s="170">
        <f>+EVALUACION!B31</f>
        <v>0</v>
      </c>
      <c r="C30" s="264">
        <f>+EVALUACION!C31</f>
        <v>0</v>
      </c>
      <c r="D30" s="264"/>
      <c r="E30" s="264"/>
      <c r="F30" s="264"/>
      <c r="G30" s="231"/>
      <c r="H30" s="231"/>
      <c r="I30" s="101">
        <f>+EVALUACION!I31</f>
        <v>0</v>
      </c>
      <c r="J30" s="149">
        <f>+EVALUACION!J31</f>
        <v>0</v>
      </c>
      <c r="K30" s="149">
        <f t="shared" ref="K30:K35" si="2">+I30+J30</f>
        <v>0</v>
      </c>
      <c r="L30" s="114" t="str">
        <f t="shared" si="1"/>
        <v>BAJO</v>
      </c>
      <c r="M30" s="149"/>
      <c r="N30" s="164"/>
      <c r="O30" s="164"/>
      <c r="P30" s="164"/>
      <c r="Q30" s="164"/>
      <c r="R30" s="171"/>
    </row>
    <row r="31" spans="2:18" s="150" customFormat="1" ht="57.75" customHeight="1" x14ac:dyDescent="0.2">
      <c r="B31" s="170">
        <f>+EVALUACION!B32</f>
        <v>0</v>
      </c>
      <c r="C31" s="264">
        <f>+EVALUACION!C32</f>
        <v>0</v>
      </c>
      <c r="D31" s="264"/>
      <c r="E31" s="264"/>
      <c r="F31" s="264"/>
      <c r="G31" s="231"/>
      <c r="H31" s="231"/>
      <c r="I31" s="101">
        <f>+EVALUACION!I32</f>
        <v>0</v>
      </c>
      <c r="J31" s="149">
        <f>+EVALUACION!J32</f>
        <v>0</v>
      </c>
      <c r="K31" s="149">
        <f t="shared" si="2"/>
        <v>0</v>
      </c>
      <c r="L31" s="114" t="str">
        <f t="shared" si="1"/>
        <v>BAJO</v>
      </c>
      <c r="M31" s="149"/>
      <c r="N31" s="164"/>
      <c r="O31" s="164"/>
      <c r="P31" s="164"/>
      <c r="Q31" s="164"/>
      <c r="R31" s="171"/>
    </row>
    <row r="32" spans="2:18" s="150" customFormat="1" ht="57.75" customHeight="1" x14ac:dyDescent="0.2">
      <c r="B32" s="170">
        <f>+EVALUACION!B33</f>
        <v>0</v>
      </c>
      <c r="C32" s="264">
        <f>+EVALUACION!C33</f>
        <v>0</v>
      </c>
      <c r="D32" s="264"/>
      <c r="E32" s="264"/>
      <c r="F32" s="264"/>
      <c r="G32" s="231"/>
      <c r="H32" s="231"/>
      <c r="I32" s="101">
        <f>+EVALUACION!I33</f>
        <v>0</v>
      </c>
      <c r="J32" s="149">
        <f>+EVALUACION!J33</f>
        <v>0</v>
      </c>
      <c r="K32" s="149">
        <f t="shared" si="2"/>
        <v>0</v>
      </c>
      <c r="L32" s="114" t="str">
        <f t="shared" si="1"/>
        <v>BAJO</v>
      </c>
      <c r="M32" s="149"/>
      <c r="N32" s="164"/>
      <c r="O32" s="164"/>
      <c r="P32" s="164"/>
      <c r="Q32" s="164"/>
      <c r="R32" s="171"/>
    </row>
    <row r="33" spans="2:23" s="150" customFormat="1" ht="57.75" customHeight="1" x14ac:dyDescent="0.2">
      <c r="B33" s="170">
        <f>+EVALUACION!B34</f>
        <v>0</v>
      </c>
      <c r="C33" s="264">
        <f>+EVALUACION!C34</f>
        <v>0</v>
      </c>
      <c r="D33" s="264"/>
      <c r="E33" s="264"/>
      <c r="F33" s="264"/>
      <c r="G33" s="231"/>
      <c r="H33" s="231"/>
      <c r="I33" s="101">
        <f>+EVALUACION!I34</f>
        <v>0</v>
      </c>
      <c r="J33" s="149">
        <f>+EVALUACION!J34</f>
        <v>0</v>
      </c>
      <c r="K33" s="149">
        <f t="shared" si="2"/>
        <v>0</v>
      </c>
      <c r="L33" s="114" t="str">
        <f t="shared" si="1"/>
        <v>BAJO</v>
      </c>
      <c r="M33" s="149"/>
      <c r="N33" s="164"/>
      <c r="O33" s="164"/>
      <c r="P33" s="164"/>
      <c r="Q33" s="164"/>
      <c r="R33" s="171"/>
    </row>
    <row r="34" spans="2:23" s="150" customFormat="1" ht="57.75" customHeight="1" x14ac:dyDescent="0.2">
      <c r="B34" s="170">
        <f>+EVALUACION!B35</f>
        <v>0</v>
      </c>
      <c r="C34" s="264">
        <f>+EVALUACION!C35</f>
        <v>0</v>
      </c>
      <c r="D34" s="264"/>
      <c r="E34" s="264"/>
      <c r="F34" s="264"/>
      <c r="G34" s="231"/>
      <c r="H34" s="231"/>
      <c r="I34" s="101">
        <f>+EVALUACION!I35</f>
        <v>0</v>
      </c>
      <c r="J34" s="149">
        <f>+EVALUACION!J35</f>
        <v>0</v>
      </c>
      <c r="K34" s="149">
        <f t="shared" si="2"/>
        <v>0</v>
      </c>
      <c r="L34" s="114" t="str">
        <f t="shared" si="1"/>
        <v>BAJO</v>
      </c>
      <c r="M34" s="149"/>
      <c r="N34" s="164"/>
      <c r="O34" s="164"/>
      <c r="P34" s="164"/>
      <c r="Q34" s="164"/>
      <c r="R34" s="171"/>
    </row>
    <row r="35" spans="2:23" s="150" customFormat="1" ht="57.75" customHeight="1" thickBot="1" x14ac:dyDescent="0.25">
      <c r="B35" s="172">
        <f>+EVALUACION!B36</f>
        <v>0</v>
      </c>
      <c r="C35" s="314">
        <f>+EVALUACION!C36</f>
        <v>0</v>
      </c>
      <c r="D35" s="314"/>
      <c r="E35" s="314"/>
      <c r="F35" s="314"/>
      <c r="G35" s="315"/>
      <c r="H35" s="315"/>
      <c r="I35" s="112">
        <f>+EVALUACION!I36</f>
        <v>0</v>
      </c>
      <c r="J35" s="173">
        <f>+EVALUACION!J36</f>
        <v>0</v>
      </c>
      <c r="K35" s="173">
        <f t="shared" si="2"/>
        <v>0</v>
      </c>
      <c r="L35" s="174" t="str">
        <f t="shared" si="1"/>
        <v>BAJO</v>
      </c>
      <c r="M35" s="173"/>
      <c r="N35" s="175"/>
      <c r="O35" s="175"/>
      <c r="P35" s="175"/>
      <c r="Q35" s="175"/>
      <c r="R35" s="176"/>
    </row>
    <row r="36" spans="2:23" ht="12.75" customHeight="1" x14ac:dyDescent="0.2">
      <c r="B36" s="6"/>
      <c r="C36" s="2"/>
      <c r="D36" s="2"/>
      <c r="E36" s="2"/>
      <c r="F36" s="2"/>
      <c r="G36" s="3"/>
      <c r="H36" s="2"/>
      <c r="I36" s="2"/>
      <c r="J36" s="2"/>
      <c r="K36" s="2"/>
      <c r="L36" s="2"/>
      <c r="M36" s="2"/>
      <c r="N36" s="2"/>
      <c r="O36" s="2"/>
      <c r="P36" s="2"/>
      <c r="Q36" s="2"/>
      <c r="R36" s="7"/>
    </row>
    <row r="37" spans="2:23" x14ac:dyDescent="0.2">
      <c r="B37" s="6"/>
      <c r="C37" s="271" t="s">
        <v>19</v>
      </c>
      <c r="D37" s="271"/>
      <c r="E37" s="271"/>
      <c r="F37" s="271"/>
      <c r="G37" s="3"/>
      <c r="H37" s="254" t="s">
        <v>24</v>
      </c>
      <c r="I37" s="254"/>
      <c r="J37" s="254"/>
      <c r="K37" s="254"/>
      <c r="L37" s="23"/>
      <c r="M37" s="23"/>
      <c r="N37" s="23"/>
      <c r="O37" s="23"/>
      <c r="P37" s="23"/>
      <c r="Q37" s="23"/>
      <c r="R37" s="7"/>
    </row>
    <row r="38" spans="2:23" ht="19.5" customHeight="1" x14ac:dyDescent="0.2">
      <c r="B38" s="250" t="s">
        <v>2</v>
      </c>
      <c r="C38" s="278" t="s">
        <v>18</v>
      </c>
      <c r="D38" s="282"/>
      <c r="E38" s="279"/>
      <c r="F38" s="9" t="s">
        <v>17</v>
      </c>
      <c r="G38" s="3"/>
      <c r="H38" s="278" t="s">
        <v>23</v>
      </c>
      <c r="I38" s="279"/>
      <c r="J38" s="278" t="s">
        <v>17</v>
      </c>
      <c r="K38" s="279"/>
      <c r="L38" s="10"/>
      <c r="M38" s="10"/>
      <c r="N38" s="254" t="s">
        <v>19</v>
      </c>
      <c r="O38" s="254"/>
      <c r="P38" s="254"/>
      <c r="Q38" s="10"/>
      <c r="R38" s="7"/>
    </row>
    <row r="39" spans="2:23" ht="21" customHeight="1" x14ac:dyDescent="0.2">
      <c r="B39" s="250"/>
      <c r="C39" s="269" t="s">
        <v>12</v>
      </c>
      <c r="D39" s="273"/>
      <c r="E39" s="270"/>
      <c r="F39" s="11">
        <v>1</v>
      </c>
      <c r="G39" s="3"/>
      <c r="H39" s="269" t="s">
        <v>20</v>
      </c>
      <c r="I39" s="270"/>
      <c r="J39" s="269">
        <v>1</v>
      </c>
      <c r="K39" s="270"/>
      <c r="L39" s="10"/>
      <c r="M39" s="10"/>
      <c r="N39" s="274" t="s">
        <v>25</v>
      </c>
      <c r="O39" s="275"/>
      <c r="P39" s="16" t="s">
        <v>26</v>
      </c>
      <c r="Q39" s="10"/>
      <c r="R39" s="7"/>
    </row>
    <row r="40" spans="2:23" ht="15.75" customHeight="1" x14ac:dyDescent="0.2">
      <c r="B40" s="250"/>
      <c r="C40" s="269" t="s">
        <v>13</v>
      </c>
      <c r="D40" s="273"/>
      <c r="E40" s="270"/>
      <c r="F40" s="11">
        <v>2</v>
      </c>
      <c r="G40" s="3"/>
      <c r="H40" s="269" t="s">
        <v>21</v>
      </c>
      <c r="I40" s="270"/>
      <c r="J40" s="269">
        <v>2</v>
      </c>
      <c r="K40" s="270"/>
      <c r="L40" s="10"/>
      <c r="M40" s="10"/>
      <c r="N40" s="276" t="s">
        <v>27</v>
      </c>
      <c r="O40" s="277"/>
      <c r="P40" s="17" t="s">
        <v>28</v>
      </c>
      <c r="Q40" s="10"/>
      <c r="R40" s="7"/>
      <c r="T40" s="15"/>
      <c r="U40" s="15"/>
      <c r="V40" s="15"/>
      <c r="W40" s="15"/>
    </row>
    <row r="41" spans="2:23" ht="24.75" customHeight="1" x14ac:dyDescent="0.2">
      <c r="B41" s="250"/>
      <c r="C41" s="269" t="s">
        <v>14</v>
      </c>
      <c r="D41" s="273"/>
      <c r="E41" s="270"/>
      <c r="F41" s="11">
        <v>3</v>
      </c>
      <c r="G41" s="3"/>
      <c r="H41" s="269" t="s">
        <v>1</v>
      </c>
      <c r="I41" s="270"/>
      <c r="J41" s="269">
        <v>3</v>
      </c>
      <c r="K41" s="270"/>
      <c r="L41" s="10"/>
      <c r="M41" s="10"/>
      <c r="N41" s="289" t="s">
        <v>29</v>
      </c>
      <c r="O41" s="290"/>
      <c r="P41" s="17" t="s">
        <v>30</v>
      </c>
      <c r="Q41" s="10"/>
      <c r="R41" s="7"/>
    </row>
    <row r="42" spans="2:23" ht="18" customHeight="1" x14ac:dyDescent="0.2">
      <c r="B42" s="250"/>
      <c r="C42" s="269" t="s">
        <v>15</v>
      </c>
      <c r="D42" s="273"/>
      <c r="E42" s="270"/>
      <c r="F42" s="12">
        <v>4</v>
      </c>
      <c r="G42" s="3"/>
      <c r="H42" s="269" t="s">
        <v>22</v>
      </c>
      <c r="I42" s="270"/>
      <c r="J42" s="269">
        <v>4</v>
      </c>
      <c r="K42" s="270"/>
      <c r="L42" s="10"/>
      <c r="M42" s="10"/>
      <c r="N42" s="299">
        <v>5</v>
      </c>
      <c r="O42" s="300"/>
      <c r="P42" s="18" t="s">
        <v>31</v>
      </c>
      <c r="Q42" s="10"/>
      <c r="R42" s="7"/>
    </row>
    <row r="43" spans="2:23" ht="21" customHeight="1" thickBot="1" x14ac:dyDescent="0.25">
      <c r="B43" s="250"/>
      <c r="C43" s="269" t="s">
        <v>16</v>
      </c>
      <c r="D43" s="273"/>
      <c r="E43" s="270"/>
      <c r="F43" s="12">
        <v>5</v>
      </c>
      <c r="G43" s="3"/>
      <c r="H43" s="269" t="s">
        <v>0</v>
      </c>
      <c r="I43" s="270"/>
      <c r="J43" s="269">
        <v>5</v>
      </c>
      <c r="K43" s="270"/>
      <c r="L43" s="10"/>
      <c r="M43" s="10"/>
      <c r="N43" s="280" t="s">
        <v>32</v>
      </c>
      <c r="O43" s="281"/>
      <c r="P43" s="28" t="s">
        <v>33</v>
      </c>
      <c r="Q43" s="10"/>
      <c r="R43" s="7"/>
    </row>
    <row r="44" spans="2:23" x14ac:dyDescent="0.2">
      <c r="B44" s="6"/>
      <c r="C44" s="2"/>
      <c r="D44" s="2"/>
      <c r="E44" s="2"/>
      <c r="F44" s="2"/>
      <c r="G44" s="3"/>
      <c r="H44" s="2"/>
      <c r="I44" s="2"/>
      <c r="J44" s="2"/>
      <c r="K44" s="2"/>
      <c r="L44" s="2"/>
      <c r="M44" s="2"/>
      <c r="N44" s="2"/>
      <c r="O44" s="2"/>
      <c r="P44" s="2"/>
      <c r="Q44" s="2"/>
      <c r="R44" s="7"/>
    </row>
    <row r="45" spans="2:23" ht="18" customHeight="1" x14ac:dyDescent="0.2">
      <c r="B45" s="6"/>
      <c r="C45" s="254" t="s">
        <v>25</v>
      </c>
      <c r="D45" s="254"/>
      <c r="E45" s="254"/>
      <c r="F45" s="254"/>
      <c r="G45" s="254"/>
      <c r="H45" s="254"/>
      <c r="I45" s="254"/>
      <c r="J45" s="254"/>
      <c r="K45" s="254"/>
      <c r="L45" s="254"/>
      <c r="M45" s="254"/>
      <c r="N45" s="254"/>
      <c r="O45" s="254"/>
      <c r="P45" s="254"/>
      <c r="Q45" s="254"/>
      <c r="R45" s="7"/>
    </row>
    <row r="46" spans="2:23" ht="68.25" customHeight="1" x14ac:dyDescent="0.2">
      <c r="B46" s="6"/>
      <c r="C46" s="283" t="s">
        <v>124</v>
      </c>
      <c r="D46" s="284"/>
      <c r="E46" s="284"/>
      <c r="F46" s="285"/>
      <c r="G46" s="297" t="s">
        <v>126</v>
      </c>
      <c r="H46" s="298"/>
      <c r="I46" s="269" t="s">
        <v>133</v>
      </c>
      <c r="J46" s="273"/>
      <c r="K46" s="270"/>
      <c r="L46" s="297" t="s">
        <v>131</v>
      </c>
      <c r="M46" s="298"/>
      <c r="N46" s="297" t="s">
        <v>129</v>
      </c>
      <c r="O46" s="298"/>
      <c r="P46" s="297" t="s">
        <v>127</v>
      </c>
      <c r="Q46" s="298"/>
      <c r="R46" s="7"/>
    </row>
    <row r="47" spans="2:23" ht="60" customHeight="1" x14ac:dyDescent="0.2">
      <c r="B47" s="6"/>
      <c r="C47" s="283" t="s">
        <v>125</v>
      </c>
      <c r="D47" s="284"/>
      <c r="E47" s="284"/>
      <c r="F47" s="285"/>
      <c r="G47" s="269" t="s">
        <v>135</v>
      </c>
      <c r="H47" s="270"/>
      <c r="I47" s="269" t="s">
        <v>134</v>
      </c>
      <c r="J47" s="273"/>
      <c r="K47" s="270"/>
      <c r="L47" s="297" t="s">
        <v>132</v>
      </c>
      <c r="M47" s="298"/>
      <c r="N47" s="297" t="s">
        <v>130</v>
      </c>
      <c r="O47" s="298"/>
      <c r="P47" s="297" t="s">
        <v>128</v>
      </c>
      <c r="Q47" s="298"/>
      <c r="R47" s="7"/>
    </row>
    <row r="48" spans="2:23" x14ac:dyDescent="0.2">
      <c r="B48" s="6"/>
      <c r="C48" s="291" t="s">
        <v>18</v>
      </c>
      <c r="D48" s="292"/>
      <c r="E48" s="293"/>
      <c r="F48" s="301" t="s">
        <v>17</v>
      </c>
      <c r="G48" s="274" t="s">
        <v>20</v>
      </c>
      <c r="H48" s="275"/>
      <c r="I48" s="274" t="s">
        <v>21</v>
      </c>
      <c r="J48" s="306"/>
      <c r="K48" s="275"/>
      <c r="L48" s="274" t="s">
        <v>1</v>
      </c>
      <c r="M48" s="275"/>
      <c r="N48" s="274" t="s">
        <v>22</v>
      </c>
      <c r="O48" s="275"/>
      <c r="P48" s="278" t="s">
        <v>0</v>
      </c>
      <c r="Q48" s="279"/>
      <c r="R48" s="7"/>
    </row>
    <row r="49" spans="2:18" x14ac:dyDescent="0.2">
      <c r="B49" s="6"/>
      <c r="C49" s="294"/>
      <c r="D49" s="295"/>
      <c r="E49" s="296"/>
      <c r="F49" s="302"/>
      <c r="G49" s="307">
        <v>1</v>
      </c>
      <c r="H49" s="308"/>
      <c r="I49" s="307">
        <v>2</v>
      </c>
      <c r="J49" s="309"/>
      <c r="K49" s="308"/>
      <c r="L49" s="307">
        <v>3</v>
      </c>
      <c r="M49" s="308"/>
      <c r="N49" s="307">
        <v>4</v>
      </c>
      <c r="O49" s="308"/>
      <c r="P49" s="307">
        <v>5</v>
      </c>
      <c r="Q49" s="308"/>
      <c r="R49" s="7"/>
    </row>
    <row r="50" spans="2:18" ht="19.5" customHeight="1" x14ac:dyDescent="0.2">
      <c r="B50" s="6"/>
      <c r="C50" s="269" t="s">
        <v>12</v>
      </c>
      <c r="D50" s="273"/>
      <c r="E50" s="270"/>
      <c r="F50" s="13">
        <v>1</v>
      </c>
      <c r="G50" s="304">
        <v>2</v>
      </c>
      <c r="H50" s="305"/>
      <c r="I50" s="304">
        <v>3</v>
      </c>
      <c r="J50" s="310"/>
      <c r="K50" s="305"/>
      <c r="L50" s="304">
        <v>4</v>
      </c>
      <c r="M50" s="305"/>
      <c r="N50" s="286">
        <v>5</v>
      </c>
      <c r="O50" s="288"/>
      <c r="P50" s="255">
        <v>6</v>
      </c>
      <c r="Q50" s="303"/>
      <c r="R50" s="7"/>
    </row>
    <row r="51" spans="2:18" ht="21.75" customHeight="1" x14ac:dyDescent="0.2">
      <c r="B51" s="6"/>
      <c r="C51" s="269" t="s">
        <v>13</v>
      </c>
      <c r="D51" s="273"/>
      <c r="E51" s="270"/>
      <c r="F51" s="13">
        <v>2</v>
      </c>
      <c r="G51" s="304">
        <v>3</v>
      </c>
      <c r="H51" s="305"/>
      <c r="I51" s="304">
        <v>4</v>
      </c>
      <c r="J51" s="310"/>
      <c r="K51" s="305"/>
      <c r="L51" s="286">
        <v>5</v>
      </c>
      <c r="M51" s="288"/>
      <c r="N51" s="255">
        <v>6</v>
      </c>
      <c r="O51" s="303"/>
      <c r="P51" s="255">
        <v>7</v>
      </c>
      <c r="Q51" s="303"/>
      <c r="R51" s="7"/>
    </row>
    <row r="52" spans="2:18" ht="21" customHeight="1" x14ac:dyDescent="0.2">
      <c r="B52" s="6"/>
      <c r="C52" s="269" t="s">
        <v>14</v>
      </c>
      <c r="D52" s="273"/>
      <c r="E52" s="270"/>
      <c r="F52" s="13">
        <v>3</v>
      </c>
      <c r="G52" s="304">
        <v>4</v>
      </c>
      <c r="H52" s="305"/>
      <c r="I52" s="286">
        <v>5</v>
      </c>
      <c r="J52" s="287"/>
      <c r="K52" s="288"/>
      <c r="L52" s="255">
        <v>6</v>
      </c>
      <c r="M52" s="303"/>
      <c r="N52" s="255">
        <v>7</v>
      </c>
      <c r="O52" s="303"/>
      <c r="P52" s="311">
        <v>8</v>
      </c>
      <c r="Q52" s="312"/>
      <c r="R52" s="7"/>
    </row>
    <row r="53" spans="2:18" ht="21" customHeight="1" x14ac:dyDescent="0.2">
      <c r="B53" s="6"/>
      <c r="C53" s="269" t="s">
        <v>15</v>
      </c>
      <c r="D53" s="273"/>
      <c r="E53" s="270"/>
      <c r="F53" s="14">
        <v>4</v>
      </c>
      <c r="G53" s="286">
        <v>5</v>
      </c>
      <c r="H53" s="288"/>
      <c r="I53" s="255">
        <v>6</v>
      </c>
      <c r="J53" s="313"/>
      <c r="K53" s="303"/>
      <c r="L53" s="255">
        <v>7</v>
      </c>
      <c r="M53" s="303"/>
      <c r="N53" s="311">
        <v>8</v>
      </c>
      <c r="O53" s="312"/>
      <c r="P53" s="311">
        <v>9</v>
      </c>
      <c r="Q53" s="312"/>
      <c r="R53" s="7"/>
    </row>
    <row r="54" spans="2:18" ht="21" customHeight="1" x14ac:dyDescent="0.2">
      <c r="B54" s="6"/>
      <c r="C54" s="269" t="s">
        <v>16</v>
      </c>
      <c r="D54" s="273"/>
      <c r="E54" s="270"/>
      <c r="F54" s="14">
        <v>5</v>
      </c>
      <c r="G54" s="255">
        <v>6</v>
      </c>
      <c r="H54" s="303"/>
      <c r="I54" s="255">
        <v>7</v>
      </c>
      <c r="J54" s="313"/>
      <c r="K54" s="303"/>
      <c r="L54" s="311">
        <v>8</v>
      </c>
      <c r="M54" s="312"/>
      <c r="N54" s="311">
        <v>9</v>
      </c>
      <c r="O54" s="312"/>
      <c r="P54" s="311">
        <v>10</v>
      </c>
      <c r="Q54" s="312"/>
      <c r="R54" s="7"/>
    </row>
    <row r="55" spans="2:18" ht="13.5" thickBot="1" x14ac:dyDescent="0.25">
      <c r="B55" s="27"/>
      <c r="C55" s="29"/>
      <c r="D55" s="29"/>
      <c r="E55" s="29"/>
      <c r="F55" s="29"/>
      <c r="G55" s="83"/>
      <c r="H55" s="29"/>
      <c r="I55" s="29"/>
      <c r="J55" s="29"/>
      <c r="K55" s="29"/>
      <c r="L55" s="29"/>
      <c r="M55" s="29"/>
      <c r="N55" s="29"/>
      <c r="O55" s="29"/>
      <c r="P55" s="29"/>
      <c r="Q55" s="29"/>
      <c r="R55" s="30"/>
    </row>
  </sheetData>
  <mergeCells count="131">
    <mergeCell ref="G35:H35"/>
    <mergeCell ref="L54:M54"/>
    <mergeCell ref="L52:M52"/>
    <mergeCell ref="G31:H31"/>
    <mergeCell ref="C32:F32"/>
    <mergeCell ref="G32:H32"/>
    <mergeCell ref="C33:F33"/>
    <mergeCell ref="G33:H33"/>
    <mergeCell ref="C34:F34"/>
    <mergeCell ref="G34:H34"/>
    <mergeCell ref="C35:F35"/>
    <mergeCell ref="I53:K53"/>
    <mergeCell ref="L49:M49"/>
    <mergeCell ref="G54:H54"/>
    <mergeCell ref="C45:Q45"/>
    <mergeCell ref="G48:H48"/>
    <mergeCell ref="G49:H49"/>
    <mergeCell ref="G50:H50"/>
    <mergeCell ref="G51:H51"/>
    <mergeCell ref="G52:H52"/>
    <mergeCell ref="G53:H53"/>
    <mergeCell ref="I54:K54"/>
    <mergeCell ref="P54:Q54"/>
    <mergeCell ref="N48:O48"/>
    <mergeCell ref="N49:O49"/>
    <mergeCell ref="N50:O50"/>
    <mergeCell ref="N51:O51"/>
    <mergeCell ref="N52:O52"/>
    <mergeCell ref="N53:O53"/>
    <mergeCell ref="N54:O54"/>
    <mergeCell ref="P48:Q48"/>
    <mergeCell ref="P52:Q52"/>
    <mergeCell ref="P53:Q53"/>
    <mergeCell ref="G46:H46"/>
    <mergeCell ref="G47:H47"/>
    <mergeCell ref="I46:K46"/>
    <mergeCell ref="I47:K47"/>
    <mergeCell ref="P46:Q46"/>
    <mergeCell ref="P47:Q47"/>
    <mergeCell ref="L48:M48"/>
    <mergeCell ref="L53:M53"/>
    <mergeCell ref="P50:Q50"/>
    <mergeCell ref="P51:Q51"/>
    <mergeCell ref="L50:M50"/>
    <mergeCell ref="L51:M51"/>
    <mergeCell ref="I48:K48"/>
    <mergeCell ref="P49:Q49"/>
    <mergeCell ref="I49:K49"/>
    <mergeCell ref="I50:K50"/>
    <mergeCell ref="I51:K51"/>
    <mergeCell ref="N41:O41"/>
    <mergeCell ref="C48:E49"/>
    <mergeCell ref="J42:K42"/>
    <mergeCell ref="N46:O46"/>
    <mergeCell ref="N47:O47"/>
    <mergeCell ref="L46:M46"/>
    <mergeCell ref="L47:M47"/>
    <mergeCell ref="N42:O42"/>
    <mergeCell ref="F48:F49"/>
    <mergeCell ref="H42:I42"/>
    <mergeCell ref="B38:B43"/>
    <mergeCell ref="C38:E38"/>
    <mergeCell ref="H38:I38"/>
    <mergeCell ref="C50:E50"/>
    <mergeCell ref="C51:E51"/>
    <mergeCell ref="C52:E52"/>
    <mergeCell ref="C46:F46"/>
    <mergeCell ref="C47:F47"/>
    <mergeCell ref="I52:K52"/>
    <mergeCell ref="C42:E42"/>
    <mergeCell ref="C43:E43"/>
    <mergeCell ref="H43:I43"/>
    <mergeCell ref="J43:K43"/>
    <mergeCell ref="N43:O43"/>
    <mergeCell ref="G30:H30"/>
    <mergeCell ref="C31:F31"/>
    <mergeCell ref="H39:I39"/>
    <mergeCell ref="J39:K39"/>
    <mergeCell ref="C40:E40"/>
    <mergeCell ref="H40:I40"/>
    <mergeCell ref="C53:E53"/>
    <mergeCell ref="C54:E54"/>
    <mergeCell ref="N38:P38"/>
    <mergeCell ref="N39:O39"/>
    <mergeCell ref="N40:O40"/>
    <mergeCell ref="C41:E41"/>
    <mergeCell ref="H41:I41"/>
    <mergeCell ref="J41:K41"/>
    <mergeCell ref="J38:K38"/>
    <mergeCell ref="C39:E39"/>
    <mergeCell ref="J40:K40"/>
    <mergeCell ref="C37:F37"/>
    <mergeCell ref="H37:K37"/>
    <mergeCell ref="C15:F15"/>
    <mergeCell ref="C27:F27"/>
    <mergeCell ref="G27:H27"/>
    <mergeCell ref="C28:F28"/>
    <mergeCell ref="G28:H28"/>
    <mergeCell ref="C29:F29"/>
    <mergeCell ref="G29:H29"/>
    <mergeCell ref="C23:F23"/>
    <mergeCell ref="G23:H23"/>
    <mergeCell ref="C30:F30"/>
    <mergeCell ref="C24:F24"/>
    <mergeCell ref="G24:H24"/>
    <mergeCell ref="C25:F25"/>
    <mergeCell ref="G25:H25"/>
    <mergeCell ref="C26:F26"/>
    <mergeCell ref="G26:H26"/>
    <mergeCell ref="C22:F22"/>
    <mergeCell ref="G22:H22"/>
    <mergeCell ref="C18:F18"/>
    <mergeCell ref="G18:H18"/>
    <mergeCell ref="C19:F19"/>
    <mergeCell ref="G19:H19"/>
    <mergeCell ref="B6:R6"/>
    <mergeCell ref="B7:R7"/>
    <mergeCell ref="G16:H16"/>
    <mergeCell ref="G15:H15"/>
    <mergeCell ref="C21:F21"/>
    <mergeCell ref="G21:H21"/>
    <mergeCell ref="B2:B4"/>
    <mergeCell ref="C16:F16"/>
    <mergeCell ref="C20:F20"/>
    <mergeCell ref="G20:H20"/>
    <mergeCell ref="C2:R2"/>
    <mergeCell ref="J3:R3"/>
    <mergeCell ref="C3:I3"/>
    <mergeCell ref="C4:R4"/>
    <mergeCell ref="C17:F17"/>
    <mergeCell ref="G17:H17"/>
  </mergeCells>
  <conditionalFormatting sqref="M16:Q35 J16:K35">
    <cfRule type="expression" dxfId="12" priority="29" stopIfTrue="1">
      <formula>"""bajo"""</formula>
    </cfRule>
  </conditionalFormatting>
  <conditionalFormatting sqref="L16:L35">
    <cfRule type="cellIs" dxfId="11" priority="24" stopIfTrue="1" operator="equal">
      <formula>"EXTREMO"</formula>
    </cfRule>
    <cfRule type="cellIs" dxfId="10" priority="25" stopIfTrue="1" operator="equal">
      <formula>"ALTO"</formula>
    </cfRule>
    <cfRule type="cellIs" dxfId="9" priority="26" stopIfTrue="1" operator="equal">
      <formula>"MEDIO"</formula>
    </cfRule>
    <cfRule type="cellIs" dxfId="8" priority="27" stopIfTrue="1" operator="equal">
      <formula>"BAJO"</formula>
    </cfRule>
  </conditionalFormatting>
  <printOptions horizontalCentered="1"/>
  <pageMargins left="0.7" right="0.7" top="0.75" bottom="0.75" header="0.3" footer="0.3"/>
  <pageSetup scale="26" orientation="portrait" horizontalDpi="4294967295" verticalDpi="4294967295" r:id="rId1"/>
  <headerFooter alignWithMargins="0">
    <oddFooter>&amp;LCalle 26 No. 57-41 Torre 8, Pisos 7 y 8 CEMSA – C.P. 111321
PBX. 3779555  - Información: Línea 195
www.umv.gov.co&amp;C
CON-FM-089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X59"/>
  <sheetViews>
    <sheetView showGridLines="0" view="pageLayout" topLeftCell="A14" zoomScale="70" zoomScaleNormal="100" zoomScaleSheetLayoutView="25" zoomScalePageLayoutView="70" workbookViewId="0">
      <selection activeCell="S14" sqref="S14"/>
    </sheetView>
  </sheetViews>
  <sheetFormatPr baseColWidth="10" defaultRowHeight="14.25" x14ac:dyDescent="0.2"/>
  <cols>
    <col min="1" max="1" width="4.28515625" style="125" customWidth="1"/>
    <col min="2" max="2" width="21" style="125" customWidth="1"/>
    <col min="3" max="3" width="42" style="125" customWidth="1"/>
    <col min="4" max="4" width="17.7109375" style="125" customWidth="1"/>
    <col min="5" max="5" width="22.5703125" style="125" customWidth="1"/>
    <col min="6" max="6" width="15.140625" style="125" customWidth="1"/>
    <col min="7" max="7" width="17.42578125" style="125" customWidth="1"/>
    <col min="8" max="8" width="5.140625" style="125" customWidth="1"/>
    <col min="9" max="9" width="4.28515625" style="125" customWidth="1"/>
    <col min="10" max="10" width="5.85546875" style="125" customWidth="1"/>
    <col min="11" max="11" width="5.28515625" style="125" customWidth="1"/>
    <col min="12" max="12" width="14.140625" style="125" customWidth="1"/>
    <col min="13" max="13" width="5.28515625" style="125" customWidth="1"/>
    <col min="14" max="14" width="18" style="125" customWidth="1"/>
    <col min="15" max="15" width="5.7109375" style="125" customWidth="1"/>
    <col min="16" max="16" width="6.42578125" style="125" customWidth="1"/>
    <col min="17" max="17" width="8.42578125" style="125" customWidth="1"/>
    <col min="18" max="18" width="6" style="125" customWidth="1"/>
    <col min="19" max="19" width="9.7109375" style="125" customWidth="1"/>
    <col min="20" max="20" width="12.85546875" style="125" customWidth="1"/>
    <col min="21" max="21" width="11.42578125" style="125"/>
    <col min="22" max="22" width="10.85546875" style="125" customWidth="1"/>
    <col min="23" max="23" width="15.7109375" style="125" customWidth="1"/>
    <col min="24" max="24" width="13.85546875" style="125" customWidth="1"/>
    <col min="25" max="16384" width="11.42578125" style="125"/>
  </cols>
  <sheetData>
    <row r="1" spans="2:24" s="122" customFormat="1" x14ac:dyDescent="0.2">
      <c r="H1" s="123"/>
      <c r="S1" s="124"/>
    </row>
    <row r="2" spans="2:24" s="122" customFormat="1" ht="48.75" customHeight="1" x14ac:dyDescent="0.2">
      <c r="B2" s="316"/>
      <c r="C2" s="183" t="s">
        <v>172</v>
      </c>
      <c r="D2" s="183"/>
      <c r="E2" s="183"/>
      <c r="F2" s="183"/>
      <c r="G2" s="183"/>
      <c r="H2" s="183"/>
      <c r="I2" s="183"/>
      <c r="J2" s="183"/>
      <c r="K2" s="183"/>
      <c r="L2" s="183"/>
      <c r="M2" s="183"/>
      <c r="N2" s="183"/>
      <c r="O2" s="183"/>
      <c r="P2" s="183"/>
      <c r="Q2" s="183"/>
      <c r="R2" s="183"/>
      <c r="S2" s="183"/>
      <c r="T2" s="183"/>
      <c r="U2" s="183"/>
      <c r="V2" s="183"/>
      <c r="W2" s="183"/>
      <c r="X2" s="183"/>
    </row>
    <row r="3" spans="2:24" s="122" customFormat="1" ht="24.75" customHeight="1" x14ac:dyDescent="0.2">
      <c r="B3" s="316"/>
      <c r="C3" s="317" t="s">
        <v>169</v>
      </c>
      <c r="D3" s="317"/>
      <c r="E3" s="317"/>
      <c r="F3" s="317"/>
      <c r="G3" s="317"/>
      <c r="H3" s="317"/>
      <c r="I3" s="317"/>
      <c r="J3" s="317"/>
      <c r="K3" s="317"/>
      <c r="L3" s="317" t="s">
        <v>174</v>
      </c>
      <c r="M3" s="317"/>
      <c r="N3" s="317"/>
      <c r="O3" s="317"/>
      <c r="P3" s="317"/>
      <c r="Q3" s="317"/>
      <c r="R3" s="317"/>
      <c r="S3" s="317"/>
      <c r="T3" s="317"/>
      <c r="U3" s="317"/>
      <c r="V3" s="317"/>
      <c r="W3" s="317"/>
      <c r="X3" s="317"/>
    </row>
    <row r="4" spans="2:24" s="122" customFormat="1" ht="24.75" customHeight="1" x14ac:dyDescent="0.2">
      <c r="B4" s="316"/>
      <c r="C4" s="317" t="s">
        <v>170</v>
      </c>
      <c r="D4" s="317"/>
      <c r="E4" s="317"/>
      <c r="F4" s="317"/>
      <c r="G4" s="317"/>
      <c r="H4" s="317"/>
      <c r="I4" s="317"/>
      <c r="J4" s="317"/>
      <c r="K4" s="317"/>
      <c r="L4" s="317"/>
      <c r="M4" s="317"/>
      <c r="N4" s="317"/>
      <c r="O4" s="317"/>
      <c r="P4" s="317"/>
      <c r="Q4" s="317"/>
      <c r="R4" s="317"/>
      <c r="S4" s="317"/>
      <c r="T4" s="317"/>
      <c r="U4" s="317"/>
      <c r="V4" s="317"/>
      <c r="W4" s="317"/>
      <c r="X4" s="317"/>
    </row>
    <row r="5" spans="2:24" s="122" customFormat="1" ht="32.25" customHeight="1" thickBot="1" x14ac:dyDescent="0.25">
      <c r="B5" s="177"/>
      <c r="C5" s="177"/>
      <c r="D5" s="177"/>
      <c r="E5" s="177"/>
      <c r="F5" s="177"/>
      <c r="G5" s="177"/>
      <c r="H5" s="178"/>
      <c r="I5" s="177"/>
      <c r="J5" s="177"/>
      <c r="K5" s="177"/>
      <c r="L5" s="177"/>
      <c r="M5" s="177"/>
      <c r="N5" s="177"/>
      <c r="O5" s="177"/>
      <c r="P5" s="177"/>
      <c r="Q5" s="177"/>
      <c r="R5" s="177"/>
      <c r="S5" s="179"/>
      <c r="T5" s="177"/>
      <c r="U5" s="177"/>
      <c r="V5" s="177"/>
      <c r="W5" s="177"/>
      <c r="X5" s="177"/>
    </row>
    <row r="6" spans="2:24" ht="91.5" customHeight="1" thickBot="1" x14ac:dyDescent="0.25">
      <c r="B6" s="320" t="str">
        <f>+EVALUACION!B6</f>
        <v xml:space="preserve">Objeto Contractual: </v>
      </c>
      <c r="C6" s="321"/>
      <c r="D6" s="321"/>
      <c r="E6" s="321"/>
      <c r="F6" s="321"/>
      <c r="G6" s="321"/>
      <c r="H6" s="321"/>
      <c r="I6" s="321"/>
      <c r="J6" s="321"/>
      <c r="K6" s="321"/>
      <c r="L6" s="321"/>
      <c r="M6" s="321"/>
      <c r="N6" s="321"/>
      <c r="O6" s="321"/>
      <c r="P6" s="321"/>
      <c r="Q6" s="321"/>
      <c r="R6" s="321"/>
      <c r="S6" s="321"/>
      <c r="T6" s="321"/>
      <c r="U6" s="321"/>
      <c r="V6" s="321"/>
      <c r="W6" s="321"/>
      <c r="X6" s="322"/>
    </row>
    <row r="7" spans="2:24" ht="18.75" customHeight="1" x14ac:dyDescent="0.2">
      <c r="B7" s="323" t="s">
        <v>117</v>
      </c>
      <c r="C7" s="324"/>
      <c r="D7" s="324"/>
      <c r="E7" s="324"/>
      <c r="F7" s="324"/>
      <c r="G7" s="324"/>
      <c r="H7" s="324"/>
      <c r="I7" s="324"/>
      <c r="J7" s="324"/>
      <c r="K7" s="324"/>
      <c r="L7" s="324"/>
      <c r="M7" s="324"/>
      <c r="N7" s="324"/>
      <c r="O7" s="324"/>
      <c r="P7" s="324"/>
      <c r="Q7" s="324"/>
      <c r="R7" s="324"/>
      <c r="S7" s="324"/>
      <c r="T7" s="324"/>
      <c r="U7" s="324"/>
      <c r="V7" s="324"/>
      <c r="W7" s="324"/>
      <c r="X7" s="325"/>
    </row>
    <row r="8" spans="2:24" s="127" customFormat="1" ht="21" customHeight="1" x14ac:dyDescent="0.2">
      <c r="B8" s="326" t="s">
        <v>155</v>
      </c>
      <c r="C8" s="327"/>
      <c r="D8" s="327"/>
      <c r="E8" s="327"/>
      <c r="F8" s="327"/>
      <c r="G8" s="327"/>
      <c r="H8" s="327"/>
      <c r="I8" s="327"/>
      <c r="J8" s="327"/>
      <c r="K8" s="327"/>
      <c r="L8" s="327"/>
      <c r="M8" s="327"/>
      <c r="N8" s="327"/>
      <c r="O8" s="327"/>
      <c r="P8" s="327"/>
      <c r="Q8" s="327"/>
      <c r="R8" s="327"/>
      <c r="S8" s="327"/>
      <c r="T8" s="327"/>
      <c r="U8" s="327"/>
      <c r="V8" s="327"/>
      <c r="W8" s="327"/>
      <c r="X8" s="328"/>
    </row>
    <row r="9" spans="2:24" ht="9" customHeight="1" thickBot="1" x14ac:dyDescent="0.25">
      <c r="B9" s="318"/>
      <c r="C9" s="319"/>
      <c r="D9" s="319"/>
      <c r="E9" s="319"/>
      <c r="F9" s="319"/>
      <c r="G9" s="319"/>
      <c r="H9" s="319"/>
      <c r="I9" s="319"/>
      <c r="J9" s="319"/>
      <c r="K9" s="319"/>
      <c r="L9" s="319"/>
      <c r="M9" s="319"/>
      <c r="N9" s="319"/>
      <c r="O9" s="319"/>
      <c r="P9" s="319"/>
      <c r="Q9" s="319"/>
      <c r="R9" s="319"/>
      <c r="S9" s="127"/>
      <c r="T9" s="127"/>
      <c r="U9" s="127"/>
      <c r="V9" s="127"/>
      <c r="W9" s="127"/>
      <c r="X9" s="128"/>
    </row>
    <row r="10" spans="2:24" ht="106.5" customHeight="1" thickBot="1" x14ac:dyDescent="0.25">
      <c r="B10" s="152" t="s">
        <v>98</v>
      </c>
      <c r="C10" s="153" t="s">
        <v>102</v>
      </c>
      <c r="D10" s="154" t="s">
        <v>101</v>
      </c>
      <c r="E10" s="154" t="s">
        <v>99</v>
      </c>
      <c r="F10" s="154" t="s">
        <v>100</v>
      </c>
      <c r="G10" s="153" t="s">
        <v>103</v>
      </c>
      <c r="H10" s="154" t="s">
        <v>2</v>
      </c>
      <c r="I10" s="154" t="s">
        <v>3</v>
      </c>
      <c r="J10" s="154" t="s">
        <v>104</v>
      </c>
      <c r="K10" s="154" t="s">
        <v>105</v>
      </c>
      <c r="L10" s="154" t="s">
        <v>106</v>
      </c>
      <c r="M10" s="153" t="s">
        <v>5</v>
      </c>
      <c r="N10" s="153" t="s">
        <v>107</v>
      </c>
      <c r="O10" s="154" t="s">
        <v>2</v>
      </c>
      <c r="P10" s="154" t="s">
        <v>3</v>
      </c>
      <c r="Q10" s="154" t="s">
        <v>104</v>
      </c>
      <c r="R10" s="154" t="s">
        <v>105</v>
      </c>
      <c r="S10" s="153" t="s">
        <v>111</v>
      </c>
      <c r="T10" s="153" t="s">
        <v>112</v>
      </c>
      <c r="U10" s="153" t="s">
        <v>113</v>
      </c>
      <c r="V10" s="153" t="s">
        <v>114</v>
      </c>
      <c r="W10" s="153" t="s">
        <v>115</v>
      </c>
      <c r="X10" s="155" t="s">
        <v>116</v>
      </c>
    </row>
    <row r="11" spans="2:24" ht="106.5" customHeight="1" x14ac:dyDescent="0.2">
      <c r="B11" s="156">
        <v>1</v>
      </c>
      <c r="C11" s="157">
        <f>+'EVALUACION CON CONTROLES'!C16:F16</f>
        <v>0</v>
      </c>
      <c r="D11" s="158">
        <f>+'EVALUACION CON CONTROLES'!B16</f>
        <v>0</v>
      </c>
      <c r="E11" s="158" t="e">
        <f>VLOOKUP(C11,'IDENTIFICACION Y ANALISIS'!$B$19:$F$68,3,FALSE)</f>
        <v>#N/A</v>
      </c>
      <c r="F11" s="158" t="e">
        <f>VLOOKUP(C11,'IDENTIFICACION Y ANALISIS'!$B$19:$F$68,4,FALSE)</f>
        <v>#N/A</v>
      </c>
      <c r="G11" s="157">
        <f>+EVALUACION!H17</f>
        <v>0</v>
      </c>
      <c r="H11" s="157">
        <f>+EVALUACION!I17</f>
        <v>0</v>
      </c>
      <c r="I11" s="157">
        <f>+EVALUACION!J17</f>
        <v>0</v>
      </c>
      <c r="J11" s="157">
        <f>+EVALUACION!K17</f>
        <v>0</v>
      </c>
      <c r="K11" s="158" t="str">
        <f>+EVALUACION!L17</f>
        <v>BAJO</v>
      </c>
      <c r="L11" s="157"/>
      <c r="M11" s="158"/>
      <c r="N11" s="157">
        <f>+'EVALUACION CON CONTROLES'!G16</f>
        <v>0</v>
      </c>
      <c r="O11" s="157">
        <f>+'EVALUACION CON CONTROLES'!I16</f>
        <v>0</v>
      </c>
      <c r="P11" s="157">
        <f>+'EVALUACION CON CONTROLES'!J16</f>
        <v>0</v>
      </c>
      <c r="Q11" s="157">
        <f>+'EVALUACION CON CONTROLES'!K16</f>
        <v>0</v>
      </c>
      <c r="R11" s="158" t="str">
        <f>+'EVALUACION CON CONTROLES'!L16</f>
        <v>BAJO</v>
      </c>
      <c r="S11" s="157">
        <f>+'EVALUACION CON CONTROLES'!M16</f>
        <v>0</v>
      </c>
      <c r="T11" s="157">
        <f>+'EVALUACION CON CONTROLES'!N16</f>
        <v>0</v>
      </c>
      <c r="U11" s="157">
        <f>+'EVALUACION CON CONTROLES'!O16</f>
        <v>0</v>
      </c>
      <c r="V11" s="157">
        <f>+'EVALUACION CON CONTROLES'!P16</f>
        <v>0</v>
      </c>
      <c r="W11" s="157">
        <f>+'EVALUACION CON CONTROLES'!Q16</f>
        <v>0</v>
      </c>
      <c r="X11" s="159">
        <f>+'EVALUACION CON CONTROLES'!R16</f>
        <v>0</v>
      </c>
    </row>
    <row r="12" spans="2:24" ht="106.5" customHeight="1" x14ac:dyDescent="0.2">
      <c r="B12" s="129">
        <v>2</v>
      </c>
      <c r="C12" s="131">
        <f>+'EVALUACION CON CONTROLES'!C17:F17</f>
        <v>0</v>
      </c>
      <c r="D12" s="130">
        <f>+'EVALUACION CON CONTROLES'!B17</f>
        <v>0</v>
      </c>
      <c r="E12" s="130" t="e">
        <f>VLOOKUP(C12,'IDENTIFICACION Y ANALISIS'!$B$19:$F$68,3,FALSE)</f>
        <v>#N/A</v>
      </c>
      <c r="F12" s="130" t="e">
        <f>VLOOKUP(C12,'IDENTIFICACION Y ANALISIS'!$B$19:$F$68,4,FALSE)</f>
        <v>#N/A</v>
      </c>
      <c r="G12" s="131">
        <f>+EVALUACION!H18</f>
        <v>0</v>
      </c>
      <c r="H12" s="131">
        <f>+EVALUACION!I18</f>
        <v>0</v>
      </c>
      <c r="I12" s="131">
        <f>+EVALUACION!J18</f>
        <v>0</v>
      </c>
      <c r="J12" s="131">
        <f>+EVALUACION!K18</f>
        <v>0</v>
      </c>
      <c r="K12" s="130" t="str">
        <f>+EVALUACION!L18</f>
        <v>BAJO</v>
      </c>
      <c r="L12" s="131"/>
      <c r="M12" s="130"/>
      <c r="N12" s="131">
        <f>+'EVALUACION CON CONTROLES'!G17</f>
        <v>0</v>
      </c>
      <c r="O12" s="131">
        <f>+'EVALUACION CON CONTROLES'!I17</f>
        <v>0</v>
      </c>
      <c r="P12" s="131">
        <f>+'EVALUACION CON CONTROLES'!J17</f>
        <v>0</v>
      </c>
      <c r="Q12" s="131">
        <f>+'EVALUACION CON CONTROLES'!K17</f>
        <v>0</v>
      </c>
      <c r="R12" s="130" t="str">
        <f>+'EVALUACION CON CONTROLES'!L17</f>
        <v>BAJO</v>
      </c>
      <c r="S12" s="131">
        <f>+'EVALUACION CON CONTROLES'!M17</f>
        <v>0</v>
      </c>
      <c r="T12" s="131">
        <f>+'EVALUACION CON CONTROLES'!N17</f>
        <v>0</v>
      </c>
      <c r="U12" s="131">
        <f>+'EVALUACION CON CONTROLES'!O17</f>
        <v>0</v>
      </c>
      <c r="V12" s="131">
        <f>+'EVALUACION CON CONTROLES'!P17</f>
        <v>0</v>
      </c>
      <c r="W12" s="131">
        <f>+'EVALUACION CON CONTROLES'!Q17</f>
        <v>0</v>
      </c>
      <c r="X12" s="132">
        <f>+'EVALUACION CON CONTROLES'!R17</f>
        <v>0</v>
      </c>
    </row>
    <row r="13" spans="2:24" ht="106.5" customHeight="1" x14ac:dyDescent="0.2">
      <c r="B13" s="129">
        <v>3</v>
      </c>
      <c r="C13" s="131">
        <f>+'EVALUACION CON CONTROLES'!C18:F18</f>
        <v>0</v>
      </c>
      <c r="D13" s="130">
        <f>+'EVALUACION CON CONTROLES'!B18</f>
        <v>0</v>
      </c>
      <c r="E13" s="130" t="e">
        <f>VLOOKUP(C13,'IDENTIFICACION Y ANALISIS'!$B$19:$F$68,3,FALSE)</f>
        <v>#N/A</v>
      </c>
      <c r="F13" s="130" t="e">
        <f>VLOOKUP(C13,'IDENTIFICACION Y ANALISIS'!$B$19:$F$68,4,FALSE)</f>
        <v>#N/A</v>
      </c>
      <c r="G13" s="131">
        <f>+EVALUACION!H19</f>
        <v>0</v>
      </c>
      <c r="H13" s="131">
        <f>+EVALUACION!I19</f>
        <v>0</v>
      </c>
      <c r="I13" s="131">
        <f>+EVALUACION!J19</f>
        <v>0</v>
      </c>
      <c r="J13" s="131">
        <f>+EVALUACION!K19</f>
        <v>0</v>
      </c>
      <c r="K13" s="130" t="str">
        <f>+EVALUACION!L19</f>
        <v>BAJO</v>
      </c>
      <c r="L13" s="131"/>
      <c r="M13" s="130"/>
      <c r="N13" s="131">
        <f>+'EVALUACION CON CONTROLES'!G18</f>
        <v>0</v>
      </c>
      <c r="O13" s="131">
        <f>+'EVALUACION CON CONTROLES'!I18</f>
        <v>0</v>
      </c>
      <c r="P13" s="131">
        <f>+'EVALUACION CON CONTROLES'!J18</f>
        <v>0</v>
      </c>
      <c r="Q13" s="131">
        <f>+'EVALUACION CON CONTROLES'!K18</f>
        <v>0</v>
      </c>
      <c r="R13" s="130" t="str">
        <f>+'EVALUACION CON CONTROLES'!L18</f>
        <v>BAJO</v>
      </c>
      <c r="S13" s="131">
        <f>+'EVALUACION CON CONTROLES'!M18</f>
        <v>0</v>
      </c>
      <c r="T13" s="131">
        <f>+'EVALUACION CON CONTROLES'!N18</f>
        <v>0</v>
      </c>
      <c r="U13" s="131">
        <f>+'EVALUACION CON CONTROLES'!O18</f>
        <v>0</v>
      </c>
      <c r="V13" s="131">
        <f>+'EVALUACION CON CONTROLES'!P18</f>
        <v>0</v>
      </c>
      <c r="W13" s="131">
        <f>+'EVALUACION CON CONTROLES'!Q18</f>
        <v>0</v>
      </c>
      <c r="X13" s="132">
        <f>+'EVALUACION CON CONTROLES'!R18</f>
        <v>0</v>
      </c>
    </row>
    <row r="14" spans="2:24" ht="106.5" customHeight="1" x14ac:dyDescent="0.2">
      <c r="B14" s="129">
        <v>4</v>
      </c>
      <c r="C14" s="131">
        <f>+'EVALUACION CON CONTROLES'!C19:F19</f>
        <v>0</v>
      </c>
      <c r="D14" s="130">
        <f>+'EVALUACION CON CONTROLES'!B19</f>
        <v>0</v>
      </c>
      <c r="E14" s="130" t="e">
        <f>VLOOKUP(C14,'IDENTIFICACION Y ANALISIS'!$B$19:$F$68,3,FALSE)</f>
        <v>#N/A</v>
      </c>
      <c r="F14" s="130" t="e">
        <f>VLOOKUP(C14,'IDENTIFICACION Y ANALISIS'!$B$19:$F$68,4,FALSE)</f>
        <v>#N/A</v>
      </c>
      <c r="G14" s="131">
        <f>+EVALUACION!H20</f>
        <v>0</v>
      </c>
      <c r="H14" s="131">
        <f>+EVALUACION!I20</f>
        <v>0</v>
      </c>
      <c r="I14" s="131">
        <f>+EVALUACION!J20</f>
        <v>0</v>
      </c>
      <c r="J14" s="131">
        <f>+EVALUACION!K20</f>
        <v>0</v>
      </c>
      <c r="K14" s="130" t="str">
        <f>+EVALUACION!L20</f>
        <v>BAJO</v>
      </c>
      <c r="L14" s="131"/>
      <c r="M14" s="130"/>
      <c r="N14" s="131">
        <f>+'EVALUACION CON CONTROLES'!G19</f>
        <v>0</v>
      </c>
      <c r="O14" s="131">
        <f>+'EVALUACION CON CONTROLES'!I19</f>
        <v>0</v>
      </c>
      <c r="P14" s="131">
        <f>+'EVALUACION CON CONTROLES'!J19</f>
        <v>0</v>
      </c>
      <c r="Q14" s="131">
        <f>+'EVALUACION CON CONTROLES'!K19</f>
        <v>0</v>
      </c>
      <c r="R14" s="130" t="str">
        <f>+'EVALUACION CON CONTROLES'!L19</f>
        <v>BAJO</v>
      </c>
      <c r="S14" s="131">
        <f>+'EVALUACION CON CONTROLES'!M19</f>
        <v>0</v>
      </c>
      <c r="T14" s="131">
        <f>+'EVALUACION CON CONTROLES'!N19</f>
        <v>0</v>
      </c>
      <c r="U14" s="131">
        <f>+'EVALUACION CON CONTROLES'!O19</f>
        <v>0</v>
      </c>
      <c r="V14" s="131">
        <f>+'EVALUACION CON CONTROLES'!P19</f>
        <v>0</v>
      </c>
      <c r="W14" s="131">
        <f>+'EVALUACION CON CONTROLES'!Q19</f>
        <v>0</v>
      </c>
      <c r="X14" s="132">
        <f>+'EVALUACION CON CONTROLES'!R19</f>
        <v>0</v>
      </c>
    </row>
    <row r="15" spans="2:24" ht="106.5" customHeight="1" x14ac:dyDescent="0.2">
      <c r="B15" s="129">
        <v>5</v>
      </c>
      <c r="C15" s="131">
        <f>+'EVALUACION CON CONTROLES'!C20:F20</f>
        <v>0</v>
      </c>
      <c r="D15" s="130">
        <f>+'EVALUACION CON CONTROLES'!B20</f>
        <v>0</v>
      </c>
      <c r="E15" s="130" t="e">
        <f>VLOOKUP(C15,'IDENTIFICACION Y ANALISIS'!$B$19:$F$68,3,FALSE)</f>
        <v>#N/A</v>
      </c>
      <c r="F15" s="130" t="e">
        <f>VLOOKUP(C15,'IDENTIFICACION Y ANALISIS'!$B$19:$F$68,4,FALSE)</f>
        <v>#N/A</v>
      </c>
      <c r="G15" s="131">
        <f>+EVALUACION!H21</f>
        <v>0</v>
      </c>
      <c r="H15" s="131">
        <f>+EVALUACION!I21</f>
        <v>0</v>
      </c>
      <c r="I15" s="131">
        <f>+EVALUACION!J21</f>
        <v>0</v>
      </c>
      <c r="J15" s="131">
        <f>+EVALUACION!K21</f>
        <v>0</v>
      </c>
      <c r="K15" s="130" t="str">
        <f>+EVALUACION!L21</f>
        <v>BAJO</v>
      </c>
      <c r="L15" s="131"/>
      <c r="M15" s="130"/>
      <c r="N15" s="131">
        <f>+'EVALUACION CON CONTROLES'!G20</f>
        <v>0</v>
      </c>
      <c r="O15" s="131">
        <f>+'EVALUACION CON CONTROLES'!I20</f>
        <v>0</v>
      </c>
      <c r="P15" s="131">
        <f>+'EVALUACION CON CONTROLES'!J20</f>
        <v>0</v>
      </c>
      <c r="Q15" s="131">
        <f>+'EVALUACION CON CONTROLES'!K20</f>
        <v>0</v>
      </c>
      <c r="R15" s="130" t="str">
        <f>+'EVALUACION CON CONTROLES'!L20</f>
        <v>BAJO</v>
      </c>
      <c r="S15" s="131">
        <f>+'EVALUACION CON CONTROLES'!M20</f>
        <v>0</v>
      </c>
      <c r="T15" s="131">
        <f>+'EVALUACION CON CONTROLES'!N20</f>
        <v>0</v>
      </c>
      <c r="U15" s="131">
        <f>+'EVALUACION CON CONTROLES'!O20</f>
        <v>0</v>
      </c>
      <c r="V15" s="131">
        <f>+'EVALUACION CON CONTROLES'!P20</f>
        <v>0</v>
      </c>
      <c r="W15" s="131">
        <f>+'EVALUACION CON CONTROLES'!Q20</f>
        <v>0</v>
      </c>
      <c r="X15" s="132">
        <f>+'EVALUACION CON CONTROLES'!R20</f>
        <v>0</v>
      </c>
    </row>
    <row r="16" spans="2:24" ht="106.5" customHeight="1" x14ac:dyDescent="0.2">
      <c r="B16" s="129">
        <v>6</v>
      </c>
      <c r="C16" s="131">
        <f>+'EVALUACION CON CONTROLES'!C21:F21</f>
        <v>0</v>
      </c>
      <c r="D16" s="130">
        <f>+'EVALUACION CON CONTROLES'!B21</f>
        <v>0</v>
      </c>
      <c r="E16" s="130" t="e">
        <f>VLOOKUP(C16,'IDENTIFICACION Y ANALISIS'!$B$19:$F$68,3,FALSE)</f>
        <v>#N/A</v>
      </c>
      <c r="F16" s="130" t="e">
        <f>VLOOKUP(C16,'IDENTIFICACION Y ANALISIS'!$B$19:$F$68,4,FALSE)</f>
        <v>#N/A</v>
      </c>
      <c r="G16" s="131">
        <f>+EVALUACION!H22</f>
        <v>0</v>
      </c>
      <c r="H16" s="131">
        <f>+EVALUACION!I22</f>
        <v>0</v>
      </c>
      <c r="I16" s="131">
        <f>+EVALUACION!J22</f>
        <v>0</v>
      </c>
      <c r="J16" s="131">
        <f>+EVALUACION!K22</f>
        <v>0</v>
      </c>
      <c r="K16" s="130" t="str">
        <f>+EVALUACION!L22</f>
        <v>BAJO</v>
      </c>
      <c r="L16" s="131"/>
      <c r="M16" s="130"/>
      <c r="N16" s="131">
        <f>+'EVALUACION CON CONTROLES'!G21</f>
        <v>0</v>
      </c>
      <c r="O16" s="131">
        <f>+'EVALUACION CON CONTROLES'!I21</f>
        <v>0</v>
      </c>
      <c r="P16" s="131">
        <f>+'EVALUACION CON CONTROLES'!J21</f>
        <v>0</v>
      </c>
      <c r="Q16" s="131">
        <f>+'EVALUACION CON CONTROLES'!K21</f>
        <v>0</v>
      </c>
      <c r="R16" s="130" t="str">
        <f>+'EVALUACION CON CONTROLES'!L21</f>
        <v>BAJO</v>
      </c>
      <c r="S16" s="131">
        <f>+'EVALUACION CON CONTROLES'!M21</f>
        <v>0</v>
      </c>
      <c r="T16" s="131">
        <f>+'EVALUACION CON CONTROLES'!N21</f>
        <v>0</v>
      </c>
      <c r="U16" s="131">
        <f>+'EVALUACION CON CONTROLES'!O21</f>
        <v>0</v>
      </c>
      <c r="V16" s="131">
        <f>+'EVALUACION CON CONTROLES'!P21</f>
        <v>0</v>
      </c>
      <c r="W16" s="131">
        <f>+'EVALUACION CON CONTROLES'!Q21</f>
        <v>0</v>
      </c>
      <c r="X16" s="132">
        <f>+'EVALUACION CON CONTROLES'!R21</f>
        <v>0</v>
      </c>
    </row>
    <row r="17" spans="2:24" ht="106.5" customHeight="1" x14ac:dyDescent="0.2">
      <c r="B17" s="129">
        <v>7</v>
      </c>
      <c r="C17" s="131">
        <f>+'EVALUACION CON CONTROLES'!C22:F22</f>
        <v>0</v>
      </c>
      <c r="D17" s="130">
        <f>+'EVALUACION CON CONTROLES'!B22</f>
        <v>0</v>
      </c>
      <c r="E17" s="130" t="e">
        <f>VLOOKUP(C17,'IDENTIFICACION Y ANALISIS'!$B$19:$F$68,3,FALSE)</f>
        <v>#N/A</v>
      </c>
      <c r="F17" s="130" t="e">
        <f>VLOOKUP(C17,'IDENTIFICACION Y ANALISIS'!$B$19:$F$68,4,FALSE)</f>
        <v>#N/A</v>
      </c>
      <c r="G17" s="131">
        <f>+EVALUACION!H23</f>
        <v>0</v>
      </c>
      <c r="H17" s="131">
        <f>+EVALUACION!I23</f>
        <v>0</v>
      </c>
      <c r="I17" s="131">
        <f>+EVALUACION!J23</f>
        <v>0</v>
      </c>
      <c r="J17" s="131">
        <f>+EVALUACION!K23</f>
        <v>0</v>
      </c>
      <c r="K17" s="130" t="str">
        <f>+EVALUACION!L23</f>
        <v>BAJO</v>
      </c>
      <c r="L17" s="131"/>
      <c r="M17" s="130"/>
      <c r="N17" s="131">
        <f>+'EVALUACION CON CONTROLES'!G22</f>
        <v>0</v>
      </c>
      <c r="O17" s="131">
        <f>+'EVALUACION CON CONTROLES'!I22</f>
        <v>0</v>
      </c>
      <c r="P17" s="131">
        <f>+'EVALUACION CON CONTROLES'!J22</f>
        <v>0</v>
      </c>
      <c r="Q17" s="131">
        <f>+'EVALUACION CON CONTROLES'!K22</f>
        <v>0</v>
      </c>
      <c r="R17" s="130" t="str">
        <f>+'EVALUACION CON CONTROLES'!L22</f>
        <v>BAJO</v>
      </c>
      <c r="S17" s="131">
        <f>+'EVALUACION CON CONTROLES'!M22</f>
        <v>0</v>
      </c>
      <c r="T17" s="131">
        <f>+'EVALUACION CON CONTROLES'!N22</f>
        <v>0</v>
      </c>
      <c r="U17" s="131">
        <f>+'EVALUACION CON CONTROLES'!O22</f>
        <v>0</v>
      </c>
      <c r="V17" s="131">
        <f>+'EVALUACION CON CONTROLES'!P22</f>
        <v>0</v>
      </c>
      <c r="W17" s="131">
        <f>+'EVALUACION CON CONTROLES'!Q22</f>
        <v>0</v>
      </c>
      <c r="X17" s="132">
        <f>+'EVALUACION CON CONTROLES'!R22</f>
        <v>0</v>
      </c>
    </row>
    <row r="18" spans="2:24" ht="106.5" customHeight="1" x14ac:dyDescent="0.2">
      <c r="B18" s="129">
        <v>8</v>
      </c>
      <c r="C18" s="131">
        <f>+'EVALUACION CON CONTROLES'!C23:F23</f>
        <v>0</v>
      </c>
      <c r="D18" s="130">
        <f>+'EVALUACION CON CONTROLES'!B23</f>
        <v>0</v>
      </c>
      <c r="E18" s="130" t="e">
        <f>VLOOKUP(C18,'IDENTIFICACION Y ANALISIS'!$B$19:$F$68,3,FALSE)</f>
        <v>#N/A</v>
      </c>
      <c r="F18" s="130" t="e">
        <f>VLOOKUP(C18,'IDENTIFICACION Y ANALISIS'!$B$19:$F$68,4,FALSE)</f>
        <v>#N/A</v>
      </c>
      <c r="G18" s="131">
        <f>+EVALUACION!H24</f>
        <v>0</v>
      </c>
      <c r="H18" s="131">
        <f>+EVALUACION!I24</f>
        <v>0</v>
      </c>
      <c r="I18" s="131">
        <f>+EVALUACION!J24</f>
        <v>0</v>
      </c>
      <c r="J18" s="131">
        <f>+EVALUACION!K24</f>
        <v>0</v>
      </c>
      <c r="K18" s="130" t="str">
        <f>+EVALUACION!L24</f>
        <v>BAJO</v>
      </c>
      <c r="L18" s="131"/>
      <c r="M18" s="130"/>
      <c r="N18" s="131">
        <f>+'EVALUACION CON CONTROLES'!G23</f>
        <v>0</v>
      </c>
      <c r="O18" s="131">
        <f>+'EVALUACION CON CONTROLES'!I23</f>
        <v>0</v>
      </c>
      <c r="P18" s="131">
        <f>+'EVALUACION CON CONTROLES'!J23</f>
        <v>0</v>
      </c>
      <c r="Q18" s="131">
        <f>+'EVALUACION CON CONTROLES'!K23</f>
        <v>0</v>
      </c>
      <c r="R18" s="130" t="str">
        <f>+'EVALUACION CON CONTROLES'!L23</f>
        <v>BAJO</v>
      </c>
      <c r="S18" s="131">
        <f>+'EVALUACION CON CONTROLES'!M23</f>
        <v>0</v>
      </c>
      <c r="T18" s="131">
        <f>+'EVALUACION CON CONTROLES'!N23</f>
        <v>0</v>
      </c>
      <c r="U18" s="131">
        <f>+'EVALUACION CON CONTROLES'!O23</f>
        <v>0</v>
      </c>
      <c r="V18" s="131">
        <f>+'EVALUACION CON CONTROLES'!P23</f>
        <v>0</v>
      </c>
      <c r="W18" s="131">
        <f>+'EVALUACION CON CONTROLES'!Q23</f>
        <v>0</v>
      </c>
      <c r="X18" s="132">
        <f>+'EVALUACION CON CONTROLES'!R23</f>
        <v>0</v>
      </c>
    </row>
    <row r="19" spans="2:24" ht="106.5" customHeight="1" x14ac:dyDescent="0.2">
      <c r="B19" s="129">
        <v>9</v>
      </c>
      <c r="C19" s="131">
        <f>+'EVALUACION CON CONTROLES'!C24:F24</f>
        <v>0</v>
      </c>
      <c r="D19" s="130">
        <f>+'EVALUACION CON CONTROLES'!B24</f>
        <v>0</v>
      </c>
      <c r="E19" s="130" t="e">
        <f>VLOOKUP(C19,'IDENTIFICACION Y ANALISIS'!$B$19:$F$68,3,FALSE)</f>
        <v>#N/A</v>
      </c>
      <c r="F19" s="130" t="e">
        <f>VLOOKUP(C19,'IDENTIFICACION Y ANALISIS'!$B$19:$F$68,4,FALSE)</f>
        <v>#N/A</v>
      </c>
      <c r="G19" s="131">
        <f>+EVALUACION!H25</f>
        <v>0</v>
      </c>
      <c r="H19" s="131">
        <f>+EVALUACION!I25</f>
        <v>0</v>
      </c>
      <c r="I19" s="131">
        <f>+EVALUACION!J25</f>
        <v>0</v>
      </c>
      <c r="J19" s="131">
        <f>+EVALUACION!K25</f>
        <v>0</v>
      </c>
      <c r="K19" s="130" t="str">
        <f>+EVALUACION!L25</f>
        <v>BAJO</v>
      </c>
      <c r="L19" s="131"/>
      <c r="M19" s="130"/>
      <c r="N19" s="131">
        <f>+'EVALUACION CON CONTROLES'!G24</f>
        <v>0</v>
      </c>
      <c r="O19" s="131">
        <f>+'EVALUACION CON CONTROLES'!I24</f>
        <v>0</v>
      </c>
      <c r="P19" s="131">
        <f>+'EVALUACION CON CONTROLES'!J24</f>
        <v>0</v>
      </c>
      <c r="Q19" s="131">
        <f>+'EVALUACION CON CONTROLES'!K24</f>
        <v>0</v>
      </c>
      <c r="R19" s="130" t="str">
        <f>+'EVALUACION CON CONTROLES'!L24</f>
        <v>BAJO</v>
      </c>
      <c r="S19" s="131">
        <f>+'EVALUACION CON CONTROLES'!M24</f>
        <v>0</v>
      </c>
      <c r="T19" s="131">
        <f>+'EVALUACION CON CONTROLES'!N24</f>
        <v>0</v>
      </c>
      <c r="U19" s="131">
        <f>+'EVALUACION CON CONTROLES'!O24</f>
        <v>0</v>
      </c>
      <c r="V19" s="131">
        <f>+'EVALUACION CON CONTROLES'!P24</f>
        <v>0</v>
      </c>
      <c r="W19" s="131">
        <f>+'EVALUACION CON CONTROLES'!Q24</f>
        <v>0</v>
      </c>
      <c r="X19" s="132">
        <f>+'EVALUACION CON CONTROLES'!R24</f>
        <v>0</v>
      </c>
    </row>
    <row r="20" spans="2:24" ht="106.5" customHeight="1" x14ac:dyDescent="0.2">
      <c r="B20" s="129">
        <v>10</v>
      </c>
      <c r="C20" s="131">
        <f>+'EVALUACION CON CONTROLES'!C25:F25</f>
        <v>0</v>
      </c>
      <c r="D20" s="130">
        <f>+'EVALUACION CON CONTROLES'!B25</f>
        <v>0</v>
      </c>
      <c r="E20" s="130" t="e">
        <f>VLOOKUP(C20,'IDENTIFICACION Y ANALISIS'!$B$19:$F$68,3,FALSE)</f>
        <v>#N/A</v>
      </c>
      <c r="F20" s="130" t="e">
        <f>VLOOKUP(C20,'IDENTIFICACION Y ANALISIS'!$B$19:$F$68,4,FALSE)</f>
        <v>#N/A</v>
      </c>
      <c r="G20" s="131">
        <f>+EVALUACION!H26</f>
        <v>0</v>
      </c>
      <c r="H20" s="131">
        <f>+EVALUACION!I26</f>
        <v>0</v>
      </c>
      <c r="I20" s="131">
        <f>+EVALUACION!J26</f>
        <v>0</v>
      </c>
      <c r="J20" s="131">
        <f>+EVALUACION!K26</f>
        <v>0</v>
      </c>
      <c r="K20" s="130" t="str">
        <f>+EVALUACION!L26</f>
        <v>BAJO</v>
      </c>
      <c r="L20" s="131"/>
      <c r="M20" s="130"/>
      <c r="N20" s="131">
        <f>+'EVALUACION CON CONTROLES'!G25</f>
        <v>0</v>
      </c>
      <c r="O20" s="131">
        <f>+'EVALUACION CON CONTROLES'!I25</f>
        <v>0</v>
      </c>
      <c r="P20" s="131">
        <f>+'EVALUACION CON CONTROLES'!J25</f>
        <v>0</v>
      </c>
      <c r="Q20" s="131">
        <f>+'EVALUACION CON CONTROLES'!K25</f>
        <v>0</v>
      </c>
      <c r="R20" s="130" t="str">
        <f>+'EVALUACION CON CONTROLES'!L25</f>
        <v>BAJO</v>
      </c>
      <c r="S20" s="131">
        <f>+'EVALUACION CON CONTROLES'!M25</f>
        <v>0</v>
      </c>
      <c r="T20" s="131">
        <f>+'EVALUACION CON CONTROLES'!N25</f>
        <v>0</v>
      </c>
      <c r="U20" s="131">
        <f>+'EVALUACION CON CONTROLES'!O25</f>
        <v>0</v>
      </c>
      <c r="V20" s="131">
        <f>+'EVALUACION CON CONTROLES'!P25</f>
        <v>0</v>
      </c>
      <c r="W20" s="131">
        <f>+'EVALUACION CON CONTROLES'!Q25</f>
        <v>0</v>
      </c>
      <c r="X20" s="132">
        <f>+'EVALUACION CON CONTROLES'!R25</f>
        <v>0</v>
      </c>
    </row>
    <row r="21" spans="2:24" ht="106.5" customHeight="1" x14ac:dyDescent="0.2">
      <c r="B21" s="129">
        <v>11</v>
      </c>
      <c r="C21" s="131">
        <f>+'EVALUACION CON CONTROLES'!C26:F26</f>
        <v>0</v>
      </c>
      <c r="D21" s="130">
        <f>+'EVALUACION CON CONTROLES'!B26</f>
        <v>0</v>
      </c>
      <c r="E21" s="130" t="e">
        <f>VLOOKUP(C21,'IDENTIFICACION Y ANALISIS'!$B$19:$F$68,3,FALSE)</f>
        <v>#N/A</v>
      </c>
      <c r="F21" s="130" t="e">
        <f>VLOOKUP(C21,'IDENTIFICACION Y ANALISIS'!$B$19:$F$68,4,FALSE)</f>
        <v>#N/A</v>
      </c>
      <c r="G21" s="131">
        <f>+EVALUACION!H27</f>
        <v>0</v>
      </c>
      <c r="H21" s="131">
        <f>+EVALUACION!I27</f>
        <v>0</v>
      </c>
      <c r="I21" s="131">
        <f>+EVALUACION!J27</f>
        <v>0</v>
      </c>
      <c r="J21" s="131">
        <f>+EVALUACION!K27</f>
        <v>0</v>
      </c>
      <c r="K21" s="130" t="str">
        <f>+EVALUACION!L27</f>
        <v>BAJO</v>
      </c>
      <c r="L21" s="131"/>
      <c r="M21" s="130"/>
      <c r="N21" s="131">
        <f>+'EVALUACION CON CONTROLES'!G26</f>
        <v>0</v>
      </c>
      <c r="O21" s="131">
        <f>+'EVALUACION CON CONTROLES'!I26</f>
        <v>0</v>
      </c>
      <c r="P21" s="131">
        <f>+'EVALUACION CON CONTROLES'!J26</f>
        <v>0</v>
      </c>
      <c r="Q21" s="131">
        <f>+'EVALUACION CON CONTROLES'!K26</f>
        <v>0</v>
      </c>
      <c r="R21" s="130" t="str">
        <f>+'EVALUACION CON CONTROLES'!L26</f>
        <v>BAJO</v>
      </c>
      <c r="S21" s="131">
        <f>+'EVALUACION CON CONTROLES'!M26</f>
        <v>0</v>
      </c>
      <c r="T21" s="131">
        <f>+'EVALUACION CON CONTROLES'!N26</f>
        <v>0</v>
      </c>
      <c r="U21" s="131">
        <f>+'EVALUACION CON CONTROLES'!O26</f>
        <v>0</v>
      </c>
      <c r="V21" s="131">
        <f>+'EVALUACION CON CONTROLES'!P26</f>
        <v>0</v>
      </c>
      <c r="W21" s="131">
        <f>+'EVALUACION CON CONTROLES'!Q26</f>
        <v>0</v>
      </c>
      <c r="X21" s="132">
        <f>+'EVALUACION CON CONTROLES'!R26</f>
        <v>0</v>
      </c>
    </row>
    <row r="22" spans="2:24" ht="106.5" customHeight="1" x14ac:dyDescent="0.2">
      <c r="B22" s="129">
        <v>12</v>
      </c>
      <c r="C22" s="131">
        <f>+'EVALUACION CON CONTROLES'!C27:F27</f>
        <v>0</v>
      </c>
      <c r="D22" s="130">
        <f>+'EVALUACION CON CONTROLES'!B27</f>
        <v>0</v>
      </c>
      <c r="E22" s="130" t="e">
        <f>VLOOKUP(C22,'IDENTIFICACION Y ANALISIS'!$B$19:$F$68,3,FALSE)</f>
        <v>#N/A</v>
      </c>
      <c r="F22" s="130" t="e">
        <f>VLOOKUP(C22,'IDENTIFICACION Y ANALISIS'!$B$19:$F$68,4,FALSE)</f>
        <v>#N/A</v>
      </c>
      <c r="G22" s="131">
        <f>+EVALUACION!H28</f>
        <v>0</v>
      </c>
      <c r="H22" s="131">
        <f>+EVALUACION!I28</f>
        <v>0</v>
      </c>
      <c r="I22" s="131">
        <f>+EVALUACION!J28</f>
        <v>0</v>
      </c>
      <c r="J22" s="131">
        <f>+EVALUACION!K28</f>
        <v>0</v>
      </c>
      <c r="K22" s="130" t="str">
        <f>+EVALUACION!L28</f>
        <v>BAJO</v>
      </c>
      <c r="L22" s="131"/>
      <c r="M22" s="130"/>
      <c r="N22" s="131">
        <f>+'EVALUACION CON CONTROLES'!G27</f>
        <v>0</v>
      </c>
      <c r="O22" s="131">
        <f>+'EVALUACION CON CONTROLES'!I27</f>
        <v>0</v>
      </c>
      <c r="P22" s="131">
        <f>+'EVALUACION CON CONTROLES'!J27</f>
        <v>0</v>
      </c>
      <c r="Q22" s="131">
        <f>+'EVALUACION CON CONTROLES'!K27</f>
        <v>0</v>
      </c>
      <c r="R22" s="130" t="str">
        <f>+'EVALUACION CON CONTROLES'!L27</f>
        <v>BAJO</v>
      </c>
      <c r="S22" s="131">
        <f>+'EVALUACION CON CONTROLES'!M27</f>
        <v>0</v>
      </c>
      <c r="T22" s="131">
        <f>+'EVALUACION CON CONTROLES'!N27</f>
        <v>0</v>
      </c>
      <c r="U22" s="131">
        <f>+'EVALUACION CON CONTROLES'!O27</f>
        <v>0</v>
      </c>
      <c r="V22" s="131">
        <f>+'EVALUACION CON CONTROLES'!P27</f>
        <v>0</v>
      </c>
      <c r="W22" s="131">
        <f>+'EVALUACION CON CONTROLES'!Q27</f>
        <v>0</v>
      </c>
      <c r="X22" s="132">
        <f>+'EVALUACION CON CONTROLES'!R27</f>
        <v>0</v>
      </c>
    </row>
    <row r="23" spans="2:24" ht="106.5" customHeight="1" x14ac:dyDescent="0.2">
      <c r="B23" s="129">
        <v>13</v>
      </c>
      <c r="C23" s="131">
        <f>+'EVALUACION CON CONTROLES'!C28:F28</f>
        <v>0</v>
      </c>
      <c r="D23" s="130">
        <f>+'EVALUACION CON CONTROLES'!B28</f>
        <v>0</v>
      </c>
      <c r="E23" s="130" t="e">
        <f>VLOOKUP(C23,'IDENTIFICACION Y ANALISIS'!$B$19:$F$68,3,FALSE)</f>
        <v>#N/A</v>
      </c>
      <c r="F23" s="130" t="e">
        <f>VLOOKUP(C23,'IDENTIFICACION Y ANALISIS'!$B$19:$F$68,4,FALSE)</f>
        <v>#N/A</v>
      </c>
      <c r="G23" s="131">
        <f>+EVALUACION!H29</f>
        <v>0</v>
      </c>
      <c r="H23" s="131">
        <f>+EVALUACION!I29</f>
        <v>0</v>
      </c>
      <c r="I23" s="131">
        <f>+EVALUACION!J29</f>
        <v>0</v>
      </c>
      <c r="J23" s="131">
        <f>+EVALUACION!K29</f>
        <v>0</v>
      </c>
      <c r="K23" s="130" t="str">
        <f>+EVALUACION!L29</f>
        <v>BAJO</v>
      </c>
      <c r="L23" s="131"/>
      <c r="M23" s="130"/>
      <c r="N23" s="131">
        <f>+'EVALUACION CON CONTROLES'!G28</f>
        <v>0</v>
      </c>
      <c r="O23" s="131">
        <f>+'EVALUACION CON CONTROLES'!I28</f>
        <v>0</v>
      </c>
      <c r="P23" s="131">
        <f>+'EVALUACION CON CONTROLES'!J28</f>
        <v>0</v>
      </c>
      <c r="Q23" s="131">
        <f>+'EVALUACION CON CONTROLES'!K28</f>
        <v>0</v>
      </c>
      <c r="R23" s="130" t="str">
        <f>+'EVALUACION CON CONTROLES'!L28</f>
        <v>BAJO</v>
      </c>
      <c r="S23" s="131">
        <f>+'EVALUACION CON CONTROLES'!M28</f>
        <v>0</v>
      </c>
      <c r="T23" s="131">
        <f>+'EVALUACION CON CONTROLES'!N28</f>
        <v>0</v>
      </c>
      <c r="U23" s="131">
        <f>+'EVALUACION CON CONTROLES'!O28</f>
        <v>0</v>
      </c>
      <c r="V23" s="131">
        <f>+'EVALUACION CON CONTROLES'!P28</f>
        <v>0</v>
      </c>
      <c r="W23" s="131">
        <f>+'EVALUACION CON CONTROLES'!Q28</f>
        <v>0</v>
      </c>
      <c r="X23" s="132">
        <f>+'EVALUACION CON CONTROLES'!R28</f>
        <v>0</v>
      </c>
    </row>
    <row r="24" spans="2:24" ht="106.5" customHeight="1" x14ac:dyDescent="0.2">
      <c r="B24" s="129">
        <v>14</v>
      </c>
      <c r="C24" s="131">
        <f>+'EVALUACION CON CONTROLES'!C29:F29</f>
        <v>0</v>
      </c>
      <c r="D24" s="130">
        <f>+'EVALUACION CON CONTROLES'!B29</f>
        <v>0</v>
      </c>
      <c r="E24" s="130" t="e">
        <f>VLOOKUP(C24,'IDENTIFICACION Y ANALISIS'!$B$19:$F$68,3,FALSE)</f>
        <v>#N/A</v>
      </c>
      <c r="F24" s="130" t="e">
        <f>VLOOKUP(C24,'IDENTIFICACION Y ANALISIS'!$B$19:$F$68,4,FALSE)</f>
        <v>#N/A</v>
      </c>
      <c r="G24" s="131">
        <f>+EVALUACION!H30</f>
        <v>0</v>
      </c>
      <c r="H24" s="131">
        <f>+EVALUACION!I30</f>
        <v>0</v>
      </c>
      <c r="I24" s="131">
        <f>+EVALUACION!J30</f>
        <v>0</v>
      </c>
      <c r="J24" s="131">
        <f>+EVALUACION!K30</f>
        <v>0</v>
      </c>
      <c r="K24" s="130" t="str">
        <f>+EVALUACION!L30</f>
        <v>BAJO</v>
      </c>
      <c r="L24" s="131"/>
      <c r="M24" s="130"/>
      <c r="N24" s="131">
        <f>+'EVALUACION CON CONTROLES'!G29</f>
        <v>0</v>
      </c>
      <c r="O24" s="131">
        <f>+'EVALUACION CON CONTROLES'!I29</f>
        <v>0</v>
      </c>
      <c r="P24" s="131">
        <f>+'EVALUACION CON CONTROLES'!J29</f>
        <v>0</v>
      </c>
      <c r="Q24" s="131">
        <f>+'EVALUACION CON CONTROLES'!K29</f>
        <v>0</v>
      </c>
      <c r="R24" s="130" t="str">
        <f>+'EVALUACION CON CONTROLES'!L29</f>
        <v>BAJO</v>
      </c>
      <c r="S24" s="131">
        <f>+'EVALUACION CON CONTROLES'!M29</f>
        <v>0</v>
      </c>
      <c r="T24" s="131">
        <f>+'EVALUACION CON CONTROLES'!N29</f>
        <v>0</v>
      </c>
      <c r="U24" s="131">
        <f>+'EVALUACION CON CONTROLES'!O29</f>
        <v>0</v>
      </c>
      <c r="V24" s="131">
        <f>+'EVALUACION CON CONTROLES'!P29</f>
        <v>0</v>
      </c>
      <c r="W24" s="131">
        <f>+'EVALUACION CON CONTROLES'!Q29</f>
        <v>0</v>
      </c>
      <c r="X24" s="132">
        <f>+'EVALUACION CON CONTROLES'!R29</f>
        <v>0</v>
      </c>
    </row>
    <row r="25" spans="2:24" ht="106.5" customHeight="1" x14ac:dyDescent="0.2">
      <c r="B25" s="129">
        <v>15</v>
      </c>
      <c r="C25" s="131">
        <f>+'EVALUACION CON CONTROLES'!C30:F30</f>
        <v>0</v>
      </c>
      <c r="D25" s="130">
        <f>+'EVALUACION CON CONTROLES'!B30</f>
        <v>0</v>
      </c>
      <c r="E25" s="130" t="e">
        <f>VLOOKUP(C25,'IDENTIFICACION Y ANALISIS'!$B$19:$F$68,3,FALSE)</f>
        <v>#N/A</v>
      </c>
      <c r="F25" s="130" t="e">
        <f>VLOOKUP(C25,'IDENTIFICACION Y ANALISIS'!$B$19:$F$68,4,FALSE)</f>
        <v>#N/A</v>
      </c>
      <c r="G25" s="131">
        <f>+EVALUACION!H31</f>
        <v>0</v>
      </c>
      <c r="H25" s="131">
        <f>+EVALUACION!I31</f>
        <v>0</v>
      </c>
      <c r="I25" s="131">
        <f>+EVALUACION!J31</f>
        <v>0</v>
      </c>
      <c r="J25" s="131">
        <f>+EVALUACION!K31</f>
        <v>0</v>
      </c>
      <c r="K25" s="130" t="str">
        <f>+EVALUACION!L31</f>
        <v>BAJO</v>
      </c>
      <c r="L25" s="131"/>
      <c r="M25" s="130"/>
      <c r="N25" s="131">
        <f>+'EVALUACION CON CONTROLES'!G30</f>
        <v>0</v>
      </c>
      <c r="O25" s="131">
        <f>+'EVALUACION CON CONTROLES'!I30</f>
        <v>0</v>
      </c>
      <c r="P25" s="131">
        <f>+'EVALUACION CON CONTROLES'!J30</f>
        <v>0</v>
      </c>
      <c r="Q25" s="131">
        <f>+'EVALUACION CON CONTROLES'!K30</f>
        <v>0</v>
      </c>
      <c r="R25" s="130" t="str">
        <f>+'EVALUACION CON CONTROLES'!L30</f>
        <v>BAJO</v>
      </c>
      <c r="S25" s="131">
        <f>+'EVALUACION CON CONTROLES'!M30</f>
        <v>0</v>
      </c>
      <c r="T25" s="131">
        <f>+'EVALUACION CON CONTROLES'!N30</f>
        <v>0</v>
      </c>
      <c r="U25" s="131">
        <f>+'EVALUACION CON CONTROLES'!O30</f>
        <v>0</v>
      </c>
      <c r="V25" s="131">
        <f>+'EVALUACION CON CONTROLES'!P30</f>
        <v>0</v>
      </c>
      <c r="W25" s="131">
        <f>+'EVALUACION CON CONTROLES'!Q30</f>
        <v>0</v>
      </c>
      <c r="X25" s="132">
        <f>+'EVALUACION CON CONTROLES'!R30</f>
        <v>0</v>
      </c>
    </row>
    <row r="26" spans="2:24" ht="106.5" customHeight="1" x14ac:dyDescent="0.2">
      <c r="B26" s="129">
        <v>16</v>
      </c>
      <c r="C26" s="131">
        <f>+'EVALUACION CON CONTROLES'!C31:F31</f>
        <v>0</v>
      </c>
      <c r="D26" s="130">
        <f>+'EVALUACION CON CONTROLES'!B31</f>
        <v>0</v>
      </c>
      <c r="E26" s="130" t="e">
        <f>VLOOKUP(C26,'IDENTIFICACION Y ANALISIS'!$B$19:$F$68,3,FALSE)</f>
        <v>#N/A</v>
      </c>
      <c r="F26" s="130" t="e">
        <f>VLOOKUP(C26,'IDENTIFICACION Y ANALISIS'!$B$19:$F$68,4,FALSE)</f>
        <v>#N/A</v>
      </c>
      <c r="G26" s="131">
        <f>+EVALUACION!H32</f>
        <v>0</v>
      </c>
      <c r="H26" s="131">
        <f>+EVALUACION!I32</f>
        <v>0</v>
      </c>
      <c r="I26" s="131">
        <f>+EVALUACION!J32</f>
        <v>0</v>
      </c>
      <c r="J26" s="131">
        <f>+EVALUACION!K32</f>
        <v>0</v>
      </c>
      <c r="K26" s="130" t="str">
        <f>+EVALUACION!L32</f>
        <v>BAJO</v>
      </c>
      <c r="L26" s="131"/>
      <c r="M26" s="130"/>
      <c r="N26" s="131">
        <f>+'EVALUACION CON CONTROLES'!G31</f>
        <v>0</v>
      </c>
      <c r="O26" s="131">
        <f>+'EVALUACION CON CONTROLES'!I31</f>
        <v>0</v>
      </c>
      <c r="P26" s="131">
        <f>+'EVALUACION CON CONTROLES'!J31</f>
        <v>0</v>
      </c>
      <c r="Q26" s="131">
        <f>+'EVALUACION CON CONTROLES'!K31</f>
        <v>0</v>
      </c>
      <c r="R26" s="130" t="str">
        <f>+'EVALUACION CON CONTROLES'!L31</f>
        <v>BAJO</v>
      </c>
      <c r="S26" s="131">
        <f>+'EVALUACION CON CONTROLES'!M31</f>
        <v>0</v>
      </c>
      <c r="T26" s="131">
        <f>+'EVALUACION CON CONTROLES'!N31</f>
        <v>0</v>
      </c>
      <c r="U26" s="131">
        <f>+'EVALUACION CON CONTROLES'!O31</f>
        <v>0</v>
      </c>
      <c r="V26" s="131">
        <f>+'EVALUACION CON CONTROLES'!P31</f>
        <v>0</v>
      </c>
      <c r="W26" s="131">
        <f>+'EVALUACION CON CONTROLES'!Q31</f>
        <v>0</v>
      </c>
      <c r="X26" s="132">
        <f>+'EVALUACION CON CONTROLES'!R31</f>
        <v>0</v>
      </c>
    </row>
    <row r="27" spans="2:24" ht="106.5" customHeight="1" x14ac:dyDescent="0.2">
      <c r="B27" s="129">
        <v>17</v>
      </c>
      <c r="C27" s="131">
        <f>+'EVALUACION CON CONTROLES'!C32:F32</f>
        <v>0</v>
      </c>
      <c r="D27" s="130">
        <f>+'EVALUACION CON CONTROLES'!B32</f>
        <v>0</v>
      </c>
      <c r="E27" s="130" t="e">
        <f>VLOOKUP(C27,'IDENTIFICACION Y ANALISIS'!$B$19:$F$68,3,FALSE)</f>
        <v>#N/A</v>
      </c>
      <c r="F27" s="130" t="e">
        <f>VLOOKUP(C27,'IDENTIFICACION Y ANALISIS'!$B$19:$F$68,4,FALSE)</f>
        <v>#N/A</v>
      </c>
      <c r="G27" s="131">
        <f>+EVALUACION!H33</f>
        <v>0</v>
      </c>
      <c r="H27" s="131">
        <f>+EVALUACION!I33</f>
        <v>0</v>
      </c>
      <c r="I27" s="131">
        <f>+EVALUACION!J33</f>
        <v>0</v>
      </c>
      <c r="J27" s="131">
        <f>+EVALUACION!K33</f>
        <v>0</v>
      </c>
      <c r="K27" s="130" t="str">
        <f>+EVALUACION!L33</f>
        <v>BAJO</v>
      </c>
      <c r="L27" s="131"/>
      <c r="M27" s="130"/>
      <c r="N27" s="131">
        <f>+'EVALUACION CON CONTROLES'!G32</f>
        <v>0</v>
      </c>
      <c r="O27" s="131">
        <f>+'EVALUACION CON CONTROLES'!I32</f>
        <v>0</v>
      </c>
      <c r="P27" s="131">
        <f>+'EVALUACION CON CONTROLES'!J32</f>
        <v>0</v>
      </c>
      <c r="Q27" s="131">
        <f>+'EVALUACION CON CONTROLES'!K32</f>
        <v>0</v>
      </c>
      <c r="R27" s="130" t="str">
        <f>+'EVALUACION CON CONTROLES'!L32</f>
        <v>BAJO</v>
      </c>
      <c r="S27" s="131">
        <f>+'EVALUACION CON CONTROLES'!M32</f>
        <v>0</v>
      </c>
      <c r="T27" s="131">
        <f>+'EVALUACION CON CONTROLES'!N32</f>
        <v>0</v>
      </c>
      <c r="U27" s="131">
        <f>+'EVALUACION CON CONTROLES'!O32</f>
        <v>0</v>
      </c>
      <c r="V27" s="131">
        <f>+'EVALUACION CON CONTROLES'!P32</f>
        <v>0</v>
      </c>
      <c r="W27" s="131">
        <f>+'EVALUACION CON CONTROLES'!Q32</f>
        <v>0</v>
      </c>
      <c r="X27" s="132">
        <f>+'EVALUACION CON CONTROLES'!R32</f>
        <v>0</v>
      </c>
    </row>
    <row r="28" spans="2:24" ht="106.5" customHeight="1" x14ac:dyDescent="0.2">
      <c r="B28" s="129">
        <v>18</v>
      </c>
      <c r="C28" s="131">
        <f>+'EVALUACION CON CONTROLES'!C33:F33</f>
        <v>0</v>
      </c>
      <c r="D28" s="130">
        <f>+'EVALUACION CON CONTROLES'!B33</f>
        <v>0</v>
      </c>
      <c r="E28" s="130" t="e">
        <f>VLOOKUP(C28,'IDENTIFICACION Y ANALISIS'!$B$19:$F$68,3,FALSE)</f>
        <v>#N/A</v>
      </c>
      <c r="F28" s="130" t="e">
        <f>VLOOKUP(C28,'IDENTIFICACION Y ANALISIS'!$B$19:$F$68,4,FALSE)</f>
        <v>#N/A</v>
      </c>
      <c r="G28" s="131">
        <f>+EVALUACION!H34</f>
        <v>0</v>
      </c>
      <c r="H28" s="131">
        <f>+EVALUACION!I34</f>
        <v>0</v>
      </c>
      <c r="I28" s="131">
        <f>+EVALUACION!J34</f>
        <v>0</v>
      </c>
      <c r="J28" s="131">
        <f>+EVALUACION!K34</f>
        <v>0</v>
      </c>
      <c r="K28" s="130" t="str">
        <f>+EVALUACION!L34</f>
        <v>BAJO</v>
      </c>
      <c r="L28" s="131"/>
      <c r="M28" s="130"/>
      <c r="N28" s="131">
        <f>+'EVALUACION CON CONTROLES'!G33</f>
        <v>0</v>
      </c>
      <c r="O28" s="131">
        <f>+'EVALUACION CON CONTROLES'!I33</f>
        <v>0</v>
      </c>
      <c r="P28" s="131">
        <f>+'EVALUACION CON CONTROLES'!J33</f>
        <v>0</v>
      </c>
      <c r="Q28" s="131">
        <f>+'EVALUACION CON CONTROLES'!K33</f>
        <v>0</v>
      </c>
      <c r="R28" s="130" t="str">
        <f>+'EVALUACION CON CONTROLES'!L33</f>
        <v>BAJO</v>
      </c>
      <c r="S28" s="131">
        <f>+'EVALUACION CON CONTROLES'!M33</f>
        <v>0</v>
      </c>
      <c r="T28" s="131">
        <f>+'EVALUACION CON CONTROLES'!N33</f>
        <v>0</v>
      </c>
      <c r="U28" s="131">
        <f>+'EVALUACION CON CONTROLES'!O33</f>
        <v>0</v>
      </c>
      <c r="V28" s="131">
        <f>+'EVALUACION CON CONTROLES'!P33</f>
        <v>0</v>
      </c>
      <c r="W28" s="131">
        <f>+'EVALUACION CON CONTROLES'!Q33</f>
        <v>0</v>
      </c>
      <c r="X28" s="132">
        <f>+'EVALUACION CON CONTROLES'!R33</f>
        <v>0</v>
      </c>
    </row>
    <row r="29" spans="2:24" ht="106.5" customHeight="1" thickBot="1" x14ac:dyDescent="0.25">
      <c r="B29" s="129">
        <v>19</v>
      </c>
      <c r="C29" s="131">
        <f>+'EVALUACION CON CONTROLES'!C34:F34</f>
        <v>0</v>
      </c>
      <c r="D29" s="130">
        <f>+'EVALUACION CON CONTROLES'!B34</f>
        <v>0</v>
      </c>
      <c r="E29" s="130" t="e">
        <f>VLOOKUP(C29,'IDENTIFICACION Y ANALISIS'!$B$19:$F$68,3,FALSE)</f>
        <v>#N/A</v>
      </c>
      <c r="F29" s="130" t="e">
        <f>VLOOKUP(C29,'IDENTIFICACION Y ANALISIS'!$B$19:$F$68,4,FALSE)</f>
        <v>#N/A</v>
      </c>
      <c r="G29" s="131">
        <f>+EVALUACION!H35</f>
        <v>0</v>
      </c>
      <c r="H29" s="131">
        <f>+EVALUACION!I35</f>
        <v>0</v>
      </c>
      <c r="I29" s="131">
        <f>+EVALUACION!J35</f>
        <v>0</v>
      </c>
      <c r="J29" s="131">
        <f>+EVALUACION!K35</f>
        <v>0</v>
      </c>
      <c r="K29" s="130" t="str">
        <f>+EVALUACION!L35</f>
        <v>BAJO</v>
      </c>
      <c r="L29" s="131"/>
      <c r="M29" s="130"/>
      <c r="N29" s="131">
        <f>+'EVALUACION CON CONTROLES'!G34</f>
        <v>0</v>
      </c>
      <c r="O29" s="131">
        <f>+'EVALUACION CON CONTROLES'!I34</f>
        <v>0</v>
      </c>
      <c r="P29" s="131">
        <f>+'EVALUACION CON CONTROLES'!J34</f>
        <v>0</v>
      </c>
      <c r="Q29" s="131">
        <f>+'EVALUACION CON CONTROLES'!K34</f>
        <v>0</v>
      </c>
      <c r="R29" s="130" t="str">
        <f>+'EVALUACION CON CONTROLES'!L34</f>
        <v>BAJO</v>
      </c>
      <c r="S29" s="131">
        <f>+'EVALUACION CON CONTROLES'!M34</f>
        <v>0</v>
      </c>
      <c r="T29" s="131">
        <f>+'EVALUACION CON CONTROLES'!N34</f>
        <v>0</v>
      </c>
      <c r="U29" s="131">
        <f>+'EVALUACION CON CONTROLES'!O34</f>
        <v>0</v>
      </c>
      <c r="V29" s="131">
        <f>+'EVALUACION CON CONTROLES'!P34</f>
        <v>0</v>
      </c>
      <c r="W29" s="131">
        <f>+'EVALUACION CON CONTROLES'!Q34</f>
        <v>0</v>
      </c>
      <c r="X29" s="151">
        <f>+'EVALUACION CON CONTROLES'!R34</f>
        <v>0</v>
      </c>
    </row>
    <row r="30" spans="2:24" ht="106.5" customHeight="1" thickBot="1" x14ac:dyDescent="0.25">
      <c r="B30" s="160">
        <v>20</v>
      </c>
      <c r="C30" s="161">
        <f>+'EVALUACION CON CONTROLES'!C35:F35</f>
        <v>0</v>
      </c>
      <c r="D30" s="162">
        <f>+'EVALUACION CON CONTROLES'!B35</f>
        <v>0</v>
      </c>
      <c r="E30" s="162" t="e">
        <f>VLOOKUP(C30,'IDENTIFICACION Y ANALISIS'!$B$19:$F$68,3,FALSE)</f>
        <v>#N/A</v>
      </c>
      <c r="F30" s="162" t="e">
        <f>VLOOKUP(C30,'IDENTIFICACION Y ANALISIS'!$B$19:$F$68,4,FALSE)</f>
        <v>#N/A</v>
      </c>
      <c r="G30" s="161">
        <f>+EVALUACION!H36</f>
        <v>0</v>
      </c>
      <c r="H30" s="161">
        <f>+EVALUACION!I36</f>
        <v>0</v>
      </c>
      <c r="I30" s="161">
        <f>+EVALUACION!J36</f>
        <v>0</v>
      </c>
      <c r="J30" s="161">
        <f>+EVALUACION!K36</f>
        <v>0</v>
      </c>
      <c r="K30" s="162" t="str">
        <f>+EVALUACION!L36</f>
        <v>BAJO</v>
      </c>
      <c r="L30" s="161"/>
      <c r="M30" s="162"/>
      <c r="N30" s="161">
        <f>+'EVALUACION CON CONTROLES'!G35</f>
        <v>0</v>
      </c>
      <c r="O30" s="161">
        <f>+'EVALUACION CON CONTROLES'!I35</f>
        <v>0</v>
      </c>
      <c r="P30" s="161">
        <f>+'EVALUACION CON CONTROLES'!J35</f>
        <v>0</v>
      </c>
      <c r="Q30" s="161">
        <f>+'EVALUACION CON CONTROLES'!K35</f>
        <v>0</v>
      </c>
      <c r="R30" s="162" t="str">
        <f>+'EVALUACION CON CONTROLES'!L35</f>
        <v>BAJO</v>
      </c>
      <c r="S30" s="161">
        <f>+'EVALUACION CON CONTROLES'!M35</f>
        <v>0</v>
      </c>
      <c r="T30" s="161">
        <f>+'EVALUACION CON CONTROLES'!N35</f>
        <v>0</v>
      </c>
      <c r="U30" s="161">
        <f>+'EVALUACION CON CONTROLES'!O35</f>
        <v>0</v>
      </c>
      <c r="V30" s="161">
        <f>+'EVALUACION CON CONTROLES'!P35</f>
        <v>0</v>
      </c>
      <c r="W30" s="161">
        <f>+'EVALUACION CON CONTROLES'!Q35</f>
        <v>0</v>
      </c>
      <c r="X30" s="163">
        <f>+'EVALUACION CON CONTROLES'!R35</f>
        <v>0</v>
      </c>
    </row>
    <row r="31" spans="2:24" ht="13.5" customHeight="1" x14ac:dyDescent="0.2">
      <c r="B31" s="126"/>
      <c r="C31" s="127"/>
      <c r="D31" s="127"/>
      <c r="E31" s="127"/>
      <c r="F31" s="127"/>
      <c r="G31" s="127"/>
      <c r="H31" s="127"/>
      <c r="I31" s="127"/>
      <c r="J31" s="127"/>
      <c r="K31" s="127"/>
      <c r="L31" s="127"/>
      <c r="M31" s="127"/>
      <c r="N31" s="127"/>
      <c r="O31" s="127"/>
      <c r="P31" s="127"/>
      <c r="Q31" s="127"/>
      <c r="R31" s="127"/>
      <c r="S31" s="127"/>
      <c r="T31" s="127"/>
      <c r="U31" s="127"/>
      <c r="V31" s="127"/>
      <c r="W31" s="127"/>
      <c r="X31" s="128"/>
    </row>
    <row r="32" spans="2:24" ht="13.5" customHeight="1" x14ac:dyDescent="0.25">
      <c r="B32" s="126"/>
      <c r="C32" s="127"/>
      <c r="D32" s="127"/>
      <c r="E32" s="133"/>
      <c r="F32" s="345" t="s">
        <v>147</v>
      </c>
      <c r="G32" s="345"/>
      <c r="H32" s="133"/>
      <c r="I32" s="133"/>
      <c r="J32" s="337" t="s">
        <v>24</v>
      </c>
      <c r="K32" s="337"/>
      <c r="L32" s="337"/>
      <c r="M32" s="337"/>
      <c r="N32" s="127"/>
      <c r="O32" s="127"/>
      <c r="P32" s="127"/>
      <c r="Q32" s="127"/>
      <c r="R32" s="127"/>
      <c r="S32" s="127"/>
      <c r="T32" s="127"/>
      <c r="U32" s="127"/>
      <c r="V32" s="127"/>
      <c r="W32" s="127"/>
      <c r="X32" s="128"/>
    </row>
    <row r="33" spans="2:24" ht="13.5" customHeight="1" x14ac:dyDescent="0.2">
      <c r="B33" s="126"/>
      <c r="C33" s="127"/>
      <c r="D33" s="127"/>
      <c r="E33" s="349" t="s">
        <v>2</v>
      </c>
      <c r="F33" s="134" t="s">
        <v>18</v>
      </c>
      <c r="G33" s="134" t="s">
        <v>17</v>
      </c>
      <c r="H33" s="133"/>
      <c r="I33" s="133"/>
      <c r="J33" s="339" t="s">
        <v>23</v>
      </c>
      <c r="K33" s="340"/>
      <c r="L33" s="339" t="s">
        <v>17</v>
      </c>
      <c r="M33" s="340"/>
      <c r="N33" s="127"/>
      <c r="O33" s="127"/>
      <c r="P33" s="127"/>
      <c r="Q33" s="127"/>
      <c r="R33" s="127"/>
      <c r="S33" s="127"/>
      <c r="T33" s="127"/>
      <c r="U33" s="127"/>
      <c r="V33" s="127"/>
      <c r="W33" s="127"/>
      <c r="X33" s="128"/>
    </row>
    <row r="34" spans="2:24" ht="13.5" customHeight="1" x14ac:dyDescent="0.2">
      <c r="B34" s="126"/>
      <c r="C34" s="127"/>
      <c r="D34" s="127"/>
      <c r="E34" s="349"/>
      <c r="F34" s="135" t="s">
        <v>12</v>
      </c>
      <c r="G34" s="135">
        <v>1</v>
      </c>
      <c r="H34" s="133"/>
      <c r="I34" s="133"/>
      <c r="J34" s="343" t="s">
        <v>20</v>
      </c>
      <c r="K34" s="344"/>
      <c r="L34" s="264">
        <v>1</v>
      </c>
      <c r="M34" s="264"/>
      <c r="N34" s="127"/>
      <c r="O34" s="127"/>
      <c r="P34" s="127"/>
      <c r="Q34" s="127"/>
      <c r="R34" s="127"/>
      <c r="S34" s="127"/>
      <c r="T34" s="127"/>
      <c r="U34" s="127"/>
      <c r="V34" s="127"/>
      <c r="W34" s="127"/>
      <c r="X34" s="128"/>
    </row>
    <row r="35" spans="2:24" ht="13.5" customHeight="1" x14ac:dyDescent="0.2">
      <c r="B35" s="126"/>
      <c r="C35" s="127"/>
      <c r="D35" s="127"/>
      <c r="E35" s="349"/>
      <c r="F35" s="135" t="s">
        <v>13</v>
      </c>
      <c r="G35" s="135">
        <v>2</v>
      </c>
      <c r="H35" s="133"/>
      <c r="I35" s="133"/>
      <c r="J35" s="343" t="s">
        <v>21</v>
      </c>
      <c r="K35" s="344"/>
      <c r="L35" s="264">
        <v>2</v>
      </c>
      <c r="M35" s="264"/>
      <c r="N35" s="127"/>
      <c r="O35" s="127"/>
      <c r="P35" s="127"/>
      <c r="Q35" s="127"/>
      <c r="R35" s="127"/>
      <c r="S35" s="127"/>
      <c r="T35" s="127"/>
      <c r="U35" s="127"/>
      <c r="V35" s="127"/>
      <c r="W35" s="127"/>
      <c r="X35" s="128"/>
    </row>
    <row r="36" spans="2:24" ht="13.5" customHeight="1" x14ac:dyDescent="0.2">
      <c r="B36" s="126"/>
      <c r="C36" s="127"/>
      <c r="D36" s="127"/>
      <c r="E36" s="349"/>
      <c r="F36" s="135" t="s">
        <v>14</v>
      </c>
      <c r="G36" s="135">
        <v>3</v>
      </c>
      <c r="H36" s="133"/>
      <c r="I36" s="133"/>
      <c r="J36" s="343" t="s">
        <v>1</v>
      </c>
      <c r="K36" s="344"/>
      <c r="L36" s="264">
        <v>3</v>
      </c>
      <c r="M36" s="264"/>
      <c r="N36" s="127"/>
      <c r="O36" s="127"/>
      <c r="P36" s="127"/>
      <c r="Q36" s="127"/>
      <c r="R36" s="127"/>
      <c r="S36" s="127"/>
      <c r="T36" s="127"/>
      <c r="U36" s="127"/>
      <c r="V36" s="127"/>
      <c r="W36" s="127"/>
      <c r="X36" s="128"/>
    </row>
    <row r="37" spans="2:24" ht="13.5" customHeight="1" x14ac:dyDescent="0.2">
      <c r="B37" s="126"/>
      <c r="C37" s="127"/>
      <c r="D37" s="127"/>
      <c r="E37" s="349"/>
      <c r="F37" s="135" t="s">
        <v>15</v>
      </c>
      <c r="G37" s="131">
        <v>4</v>
      </c>
      <c r="H37" s="133"/>
      <c r="I37" s="133"/>
      <c r="J37" s="343" t="s">
        <v>22</v>
      </c>
      <c r="K37" s="344"/>
      <c r="L37" s="264">
        <v>4</v>
      </c>
      <c r="M37" s="264"/>
      <c r="N37" s="127"/>
      <c r="O37" s="127"/>
      <c r="P37" s="127"/>
      <c r="Q37" s="127"/>
      <c r="R37" s="127"/>
      <c r="S37" s="127"/>
      <c r="T37" s="127"/>
      <c r="U37" s="127"/>
      <c r="V37" s="127"/>
      <c r="W37" s="127"/>
      <c r="X37" s="128"/>
    </row>
    <row r="38" spans="2:24" ht="13.5" customHeight="1" x14ac:dyDescent="0.2">
      <c r="B38" s="126"/>
      <c r="C38" s="127"/>
      <c r="D38" s="127"/>
      <c r="E38" s="349"/>
      <c r="F38" s="135" t="s">
        <v>16</v>
      </c>
      <c r="G38" s="131">
        <v>5</v>
      </c>
      <c r="H38" s="133"/>
      <c r="I38" s="133"/>
      <c r="J38" s="343" t="s">
        <v>0</v>
      </c>
      <c r="K38" s="344"/>
      <c r="L38" s="264">
        <v>5</v>
      </c>
      <c r="M38" s="264"/>
      <c r="N38" s="127"/>
      <c r="O38" s="127"/>
      <c r="P38" s="127"/>
      <c r="Q38" s="127"/>
      <c r="R38" s="127"/>
      <c r="S38" s="127"/>
      <c r="T38" s="127"/>
      <c r="U38" s="127"/>
      <c r="V38" s="127"/>
      <c r="W38" s="127"/>
      <c r="X38" s="128"/>
    </row>
    <row r="39" spans="2:24" ht="13.5" customHeight="1" x14ac:dyDescent="0.2">
      <c r="B39" s="126"/>
      <c r="C39" s="127"/>
      <c r="D39" s="133"/>
      <c r="E39" s="133"/>
      <c r="F39" s="133"/>
      <c r="G39" s="133"/>
      <c r="H39" s="133"/>
      <c r="I39" s="133"/>
      <c r="J39" s="133"/>
      <c r="K39" s="133"/>
      <c r="L39" s="133"/>
      <c r="M39" s="133"/>
      <c r="N39" s="127"/>
      <c r="O39" s="127"/>
      <c r="P39" s="127"/>
      <c r="Q39" s="127"/>
      <c r="R39" s="127"/>
      <c r="S39" s="127"/>
      <c r="T39" s="127"/>
      <c r="U39" s="127"/>
      <c r="V39" s="127"/>
      <c r="W39" s="127"/>
      <c r="X39" s="128"/>
    </row>
    <row r="40" spans="2:24" ht="13.5" customHeight="1" x14ac:dyDescent="0.25">
      <c r="B40" s="126"/>
      <c r="C40" s="127"/>
      <c r="D40" s="337" t="s">
        <v>25</v>
      </c>
      <c r="E40" s="337"/>
      <c r="F40" s="337"/>
      <c r="G40" s="337"/>
      <c r="H40" s="337"/>
      <c r="I40" s="337"/>
      <c r="J40" s="337"/>
      <c r="K40" s="337"/>
      <c r="L40" s="127"/>
      <c r="M40" s="127"/>
      <c r="N40" s="127"/>
      <c r="O40" s="127"/>
      <c r="P40" s="127"/>
      <c r="Q40" s="127"/>
      <c r="R40" s="127"/>
      <c r="S40" s="127"/>
      <c r="T40" s="127"/>
      <c r="W40" s="127"/>
      <c r="X40" s="128"/>
    </row>
    <row r="41" spans="2:24" ht="13.5" customHeight="1" x14ac:dyDescent="0.25">
      <c r="B41" s="126"/>
      <c r="C41" s="127"/>
      <c r="D41" s="338" t="s">
        <v>18</v>
      </c>
      <c r="E41" s="338" t="s">
        <v>17</v>
      </c>
      <c r="F41" s="332" t="s">
        <v>20</v>
      </c>
      <c r="G41" s="332"/>
      <c r="H41" s="346" t="s">
        <v>21</v>
      </c>
      <c r="I41" s="347"/>
      <c r="J41" s="137" t="s">
        <v>1</v>
      </c>
      <c r="K41" s="137" t="s">
        <v>22</v>
      </c>
      <c r="L41" s="134" t="s">
        <v>0</v>
      </c>
      <c r="M41" s="127"/>
      <c r="N41" s="127"/>
      <c r="O41" s="127"/>
      <c r="P41" s="337" t="s">
        <v>19</v>
      </c>
      <c r="Q41" s="337"/>
      <c r="R41" s="337"/>
      <c r="S41" s="337"/>
      <c r="T41" s="337"/>
      <c r="W41" s="127"/>
      <c r="X41" s="128"/>
    </row>
    <row r="42" spans="2:24" ht="13.5" customHeight="1" x14ac:dyDescent="0.2">
      <c r="B42" s="126"/>
      <c r="C42" s="127"/>
      <c r="D42" s="338"/>
      <c r="E42" s="338"/>
      <c r="F42" s="335">
        <v>1</v>
      </c>
      <c r="G42" s="335"/>
      <c r="H42" s="341">
        <v>2</v>
      </c>
      <c r="I42" s="342"/>
      <c r="J42" s="138">
        <v>3</v>
      </c>
      <c r="K42" s="138">
        <v>4</v>
      </c>
      <c r="L42" s="138">
        <v>5</v>
      </c>
      <c r="M42" s="127"/>
      <c r="N42" s="127"/>
      <c r="O42" s="127"/>
      <c r="P42" s="332" t="s">
        <v>25</v>
      </c>
      <c r="Q42" s="332"/>
      <c r="R42" s="332"/>
      <c r="S42" s="332" t="s">
        <v>26</v>
      </c>
      <c r="T42" s="332"/>
      <c r="W42" s="127"/>
      <c r="X42" s="128"/>
    </row>
    <row r="43" spans="2:24" ht="13.5" customHeight="1" x14ac:dyDescent="0.2">
      <c r="B43" s="126"/>
      <c r="C43" s="127"/>
      <c r="D43" s="135" t="s">
        <v>12</v>
      </c>
      <c r="E43" s="136">
        <v>1</v>
      </c>
      <c r="F43" s="331">
        <v>2</v>
      </c>
      <c r="G43" s="331"/>
      <c r="H43" s="333">
        <v>3</v>
      </c>
      <c r="I43" s="334"/>
      <c r="J43" s="139">
        <v>4</v>
      </c>
      <c r="K43" s="140">
        <v>5</v>
      </c>
      <c r="L43" s="141">
        <v>6</v>
      </c>
      <c r="M43" s="127"/>
      <c r="N43" s="127"/>
      <c r="O43" s="127"/>
      <c r="P43" s="351" t="s">
        <v>27</v>
      </c>
      <c r="Q43" s="351"/>
      <c r="R43" s="351"/>
      <c r="S43" s="350" t="s">
        <v>28</v>
      </c>
      <c r="T43" s="350"/>
      <c r="W43" s="127"/>
      <c r="X43" s="128"/>
    </row>
    <row r="44" spans="2:24" ht="13.5" customHeight="1" x14ac:dyDescent="0.2">
      <c r="B44" s="126"/>
      <c r="C44" s="127"/>
      <c r="D44" s="135" t="s">
        <v>13</v>
      </c>
      <c r="E44" s="136">
        <v>2</v>
      </c>
      <c r="F44" s="331">
        <v>3</v>
      </c>
      <c r="G44" s="331"/>
      <c r="H44" s="333">
        <v>4</v>
      </c>
      <c r="I44" s="334"/>
      <c r="J44" s="140">
        <v>5</v>
      </c>
      <c r="K44" s="141">
        <v>6</v>
      </c>
      <c r="L44" s="141">
        <v>7</v>
      </c>
      <c r="M44" s="127"/>
      <c r="N44" s="127"/>
      <c r="O44" s="127"/>
      <c r="P44" s="348" t="s">
        <v>29</v>
      </c>
      <c r="Q44" s="348"/>
      <c r="R44" s="348"/>
      <c r="S44" s="350" t="s">
        <v>30</v>
      </c>
      <c r="T44" s="350"/>
      <c r="W44" s="127"/>
      <c r="X44" s="128"/>
    </row>
    <row r="45" spans="2:24" ht="13.5" customHeight="1" x14ac:dyDescent="0.2">
      <c r="B45" s="126"/>
      <c r="C45" s="127"/>
      <c r="D45" s="135" t="s">
        <v>14</v>
      </c>
      <c r="E45" s="136">
        <v>3</v>
      </c>
      <c r="F45" s="331">
        <v>4</v>
      </c>
      <c r="G45" s="331"/>
      <c r="H45" s="352">
        <v>5</v>
      </c>
      <c r="I45" s="353"/>
      <c r="J45" s="141">
        <v>6</v>
      </c>
      <c r="K45" s="141">
        <v>7</v>
      </c>
      <c r="L45" s="142">
        <v>8</v>
      </c>
      <c r="M45" s="127"/>
      <c r="N45" s="127"/>
      <c r="O45" s="127"/>
      <c r="P45" s="336">
        <v>5</v>
      </c>
      <c r="Q45" s="336"/>
      <c r="R45" s="336"/>
      <c r="S45" s="350" t="s">
        <v>31</v>
      </c>
      <c r="T45" s="350"/>
      <c r="W45" s="127"/>
      <c r="X45" s="128"/>
    </row>
    <row r="46" spans="2:24" ht="13.5" customHeight="1" x14ac:dyDescent="0.2">
      <c r="B46" s="126"/>
      <c r="C46" s="127"/>
      <c r="D46" s="135" t="s">
        <v>15</v>
      </c>
      <c r="E46" s="143">
        <v>4</v>
      </c>
      <c r="F46" s="336">
        <v>5</v>
      </c>
      <c r="G46" s="336"/>
      <c r="H46" s="329">
        <v>6</v>
      </c>
      <c r="I46" s="330"/>
      <c r="J46" s="141">
        <v>7</v>
      </c>
      <c r="K46" s="142">
        <v>8</v>
      </c>
      <c r="L46" s="142">
        <v>9</v>
      </c>
      <c r="M46" s="127"/>
      <c r="N46" s="127"/>
      <c r="O46" s="127"/>
      <c r="P46" s="331" t="s">
        <v>32</v>
      </c>
      <c r="Q46" s="331"/>
      <c r="R46" s="331"/>
      <c r="S46" s="350" t="s">
        <v>33</v>
      </c>
      <c r="T46" s="350"/>
      <c r="W46" s="127"/>
      <c r="X46" s="128"/>
    </row>
    <row r="47" spans="2:24" ht="13.5" customHeight="1" x14ac:dyDescent="0.2">
      <c r="B47" s="126"/>
      <c r="C47" s="127"/>
      <c r="D47" s="135" t="s">
        <v>16</v>
      </c>
      <c r="E47" s="143">
        <v>5</v>
      </c>
      <c r="F47" s="348">
        <v>6</v>
      </c>
      <c r="G47" s="348"/>
      <c r="H47" s="329">
        <v>7</v>
      </c>
      <c r="I47" s="330"/>
      <c r="J47" s="142">
        <v>8</v>
      </c>
      <c r="K47" s="142">
        <v>9</v>
      </c>
      <c r="L47" s="142">
        <v>10</v>
      </c>
      <c r="M47" s="127"/>
      <c r="N47" s="127"/>
      <c r="O47" s="127"/>
      <c r="P47" s="127"/>
      <c r="Q47" s="127"/>
      <c r="R47" s="127"/>
      <c r="S47" s="127"/>
      <c r="T47" s="127"/>
      <c r="W47" s="127"/>
      <c r="X47" s="128"/>
    </row>
    <row r="48" spans="2:24" ht="13.5" customHeight="1" thickBot="1" x14ac:dyDescent="0.25">
      <c r="B48" s="144"/>
      <c r="C48" s="145"/>
      <c r="D48" s="146"/>
      <c r="E48" s="146"/>
      <c r="F48" s="146"/>
      <c r="G48" s="146"/>
      <c r="H48" s="146"/>
      <c r="I48" s="146"/>
      <c r="J48" s="146"/>
      <c r="K48" s="146"/>
      <c r="L48" s="146"/>
      <c r="M48" s="146"/>
      <c r="N48" s="145"/>
      <c r="O48" s="145"/>
      <c r="P48" s="145"/>
      <c r="Q48" s="145"/>
      <c r="R48" s="145"/>
      <c r="S48" s="145"/>
      <c r="T48" s="145"/>
      <c r="U48" s="145"/>
      <c r="V48" s="145"/>
      <c r="W48" s="145"/>
      <c r="X48" s="147"/>
    </row>
    <row r="49" spans="2:18" ht="16.5" customHeight="1" x14ac:dyDescent="0.2">
      <c r="B49" s="127"/>
      <c r="C49" s="127"/>
      <c r="D49" s="122"/>
      <c r="E49" s="127"/>
      <c r="F49" s="122"/>
      <c r="G49" s="122"/>
      <c r="H49" s="122"/>
      <c r="I49" s="122"/>
      <c r="J49" s="122"/>
      <c r="K49" s="122"/>
      <c r="L49" s="122"/>
      <c r="M49" s="122"/>
      <c r="N49" s="122"/>
      <c r="O49" s="122"/>
      <c r="P49" s="122"/>
      <c r="Q49" s="122"/>
      <c r="R49" s="122"/>
    </row>
    <row r="50" spans="2:18" ht="16.5" customHeight="1" x14ac:dyDescent="0.2">
      <c r="B50" s="127"/>
      <c r="C50" s="127"/>
      <c r="D50" s="122"/>
      <c r="E50" s="127"/>
      <c r="F50" s="122"/>
      <c r="G50" s="122"/>
      <c r="H50" s="122"/>
      <c r="I50" s="122"/>
      <c r="J50" s="122"/>
      <c r="K50" s="122"/>
      <c r="L50" s="122"/>
      <c r="M50" s="122"/>
      <c r="N50" s="122"/>
      <c r="O50" s="122"/>
      <c r="P50" s="122"/>
      <c r="Q50" s="122"/>
      <c r="R50" s="122"/>
    </row>
    <row r="51" spans="2:18" ht="12.75" customHeight="1" x14ac:dyDescent="0.2">
      <c r="D51" s="122"/>
      <c r="F51" s="122"/>
      <c r="G51" s="122"/>
      <c r="H51" s="122"/>
      <c r="I51" s="122"/>
      <c r="J51" s="122"/>
      <c r="K51" s="122"/>
      <c r="L51" s="122"/>
      <c r="M51" s="122"/>
      <c r="N51" s="122"/>
      <c r="O51" s="122"/>
      <c r="P51" s="122"/>
      <c r="Q51" s="122"/>
      <c r="R51" s="122"/>
    </row>
    <row r="52" spans="2:18" hidden="1" x14ac:dyDescent="0.2">
      <c r="B52" s="125" t="s">
        <v>6</v>
      </c>
      <c r="D52" s="122"/>
      <c r="F52" s="122"/>
      <c r="G52" s="122"/>
      <c r="H52" s="122"/>
      <c r="I52" s="122"/>
      <c r="J52" s="122"/>
      <c r="K52" s="122"/>
      <c r="L52" s="122"/>
      <c r="M52" s="122"/>
      <c r="N52" s="122"/>
      <c r="O52" s="122"/>
      <c r="P52" s="122"/>
      <c r="Q52" s="122"/>
      <c r="R52" s="122"/>
    </row>
    <row r="53" spans="2:18" ht="15" hidden="1" x14ac:dyDescent="0.25">
      <c r="B53" s="125" t="s">
        <v>154</v>
      </c>
      <c r="D53" s="148"/>
      <c r="F53" s="122"/>
      <c r="G53" s="148"/>
      <c r="H53" s="148"/>
      <c r="I53" s="148"/>
      <c r="J53" s="148"/>
      <c r="K53" s="148"/>
      <c r="L53" s="148"/>
      <c r="M53" s="148"/>
      <c r="N53" s="148"/>
      <c r="O53" s="148"/>
      <c r="P53" s="148"/>
      <c r="Q53" s="148"/>
      <c r="R53" s="148"/>
    </row>
    <row r="54" spans="2:18" x14ac:dyDescent="0.2">
      <c r="D54" s="122"/>
      <c r="F54" s="122"/>
      <c r="G54" s="122"/>
      <c r="H54" s="122"/>
      <c r="I54" s="122"/>
      <c r="J54" s="122"/>
      <c r="K54" s="122"/>
      <c r="L54" s="122"/>
      <c r="M54" s="122"/>
      <c r="N54" s="122"/>
      <c r="O54" s="122"/>
      <c r="P54" s="122"/>
      <c r="Q54" s="122"/>
      <c r="R54" s="122"/>
    </row>
    <row r="55" spans="2:18" x14ac:dyDescent="0.2">
      <c r="D55" s="122"/>
      <c r="F55" s="122"/>
      <c r="G55" s="122"/>
      <c r="H55" s="122"/>
      <c r="I55" s="122"/>
      <c r="J55" s="122"/>
      <c r="K55" s="122"/>
      <c r="L55" s="122"/>
      <c r="M55" s="122"/>
      <c r="N55" s="122"/>
      <c r="O55" s="122"/>
      <c r="P55" s="122"/>
      <c r="Q55" s="122"/>
      <c r="R55" s="122"/>
    </row>
    <row r="56" spans="2:18" x14ac:dyDescent="0.2">
      <c r="D56" s="122"/>
      <c r="F56" s="122"/>
      <c r="G56" s="122"/>
      <c r="H56" s="122"/>
      <c r="I56" s="122"/>
      <c r="J56" s="122"/>
      <c r="K56" s="122"/>
      <c r="L56" s="122"/>
      <c r="M56" s="122"/>
      <c r="N56" s="122"/>
      <c r="O56" s="122"/>
      <c r="P56" s="122"/>
      <c r="Q56" s="122"/>
      <c r="R56" s="122"/>
    </row>
    <row r="57" spans="2:18" x14ac:dyDescent="0.2">
      <c r="D57" s="122"/>
      <c r="F57" s="122"/>
      <c r="G57" s="122"/>
      <c r="H57" s="122"/>
      <c r="I57" s="122"/>
      <c r="J57" s="122"/>
      <c r="K57" s="122"/>
      <c r="L57" s="122"/>
      <c r="M57" s="122"/>
      <c r="N57" s="122"/>
      <c r="O57" s="122"/>
      <c r="P57" s="122"/>
      <c r="Q57" s="122"/>
      <c r="R57" s="122"/>
    </row>
    <row r="58" spans="2:18" ht="12.75" customHeight="1" x14ac:dyDescent="0.2">
      <c r="D58" s="122"/>
    </row>
    <row r="59" spans="2:18" x14ac:dyDescent="0.2">
      <c r="D59" s="122"/>
    </row>
  </sheetData>
  <mergeCells count="52">
    <mergeCell ref="S42:T42"/>
    <mergeCell ref="S43:T43"/>
    <mergeCell ref="S44:T44"/>
    <mergeCell ref="S45:T45"/>
    <mergeCell ref="H45:I45"/>
    <mergeCell ref="H46:I46"/>
    <mergeCell ref="P44:R44"/>
    <mergeCell ref="P41:T41"/>
    <mergeCell ref="F47:G47"/>
    <mergeCell ref="E33:E38"/>
    <mergeCell ref="J38:K38"/>
    <mergeCell ref="L38:M38"/>
    <mergeCell ref="F44:G44"/>
    <mergeCell ref="S46:T46"/>
    <mergeCell ref="P46:R46"/>
    <mergeCell ref="P43:R43"/>
    <mergeCell ref="E41:E42"/>
    <mergeCell ref="L33:M33"/>
    <mergeCell ref="J33:K33"/>
    <mergeCell ref="H42:I42"/>
    <mergeCell ref="J36:K36"/>
    <mergeCell ref="J37:K37"/>
    <mergeCell ref="F32:G32"/>
    <mergeCell ref="J32:M32"/>
    <mergeCell ref="H41:I41"/>
    <mergeCell ref="J34:K34"/>
    <mergeCell ref="J35:K35"/>
    <mergeCell ref="L36:M36"/>
    <mergeCell ref="L37:M37"/>
    <mergeCell ref="D40:K40"/>
    <mergeCell ref="F41:G41"/>
    <mergeCell ref="L34:M34"/>
    <mergeCell ref="L35:M35"/>
    <mergeCell ref="D41:D42"/>
    <mergeCell ref="H47:I47"/>
    <mergeCell ref="F43:G43"/>
    <mergeCell ref="P42:R42"/>
    <mergeCell ref="H44:I44"/>
    <mergeCell ref="H43:I43"/>
    <mergeCell ref="F45:G45"/>
    <mergeCell ref="F42:G42"/>
    <mergeCell ref="F46:G46"/>
    <mergeCell ref="P45:R45"/>
    <mergeCell ref="B2:B4"/>
    <mergeCell ref="C2:X2"/>
    <mergeCell ref="L3:X3"/>
    <mergeCell ref="C3:K3"/>
    <mergeCell ref="C4:X4"/>
    <mergeCell ref="B9:R9"/>
    <mergeCell ref="B6:X6"/>
    <mergeCell ref="B7:X7"/>
    <mergeCell ref="B8:X8"/>
  </mergeCells>
  <phoneticPr fontId="1" type="noConversion"/>
  <conditionalFormatting sqref="R11:R30">
    <cfRule type="cellIs" dxfId="7" priority="81" stopIfTrue="1" operator="equal">
      <formula>"EXTREMO"</formula>
    </cfRule>
    <cfRule type="cellIs" dxfId="6" priority="82" stopIfTrue="1" operator="equal">
      <formula>"ALTO"</formula>
    </cfRule>
    <cfRule type="cellIs" dxfId="5" priority="83" stopIfTrue="1" operator="equal">
      <formula>"MEDIO"</formula>
    </cfRule>
    <cfRule type="cellIs" dxfId="1" priority="84" stopIfTrue="1" operator="equal">
      <formula>"BAJO"</formula>
    </cfRule>
  </conditionalFormatting>
  <conditionalFormatting sqref="K11:K30">
    <cfRule type="cellIs" dxfId="4" priority="41" stopIfTrue="1" operator="equal">
      <formula>"EXTREMO"</formula>
    </cfRule>
    <cfRule type="cellIs" dxfId="3" priority="42" stopIfTrue="1" operator="equal">
      <formula>"ALTO"</formula>
    </cfRule>
    <cfRule type="cellIs" dxfId="2" priority="43" stopIfTrue="1" operator="equal">
      <formula>"MEDIO"</formula>
    </cfRule>
    <cfRule type="cellIs" dxfId="0" priority="44" stopIfTrue="1" operator="equal">
      <formula>"BAJO"</formula>
    </cfRule>
  </conditionalFormatting>
  <dataValidations disablePrompts="1" count="1">
    <dataValidation type="list" allowBlank="1" showInputMessage="1" showErrorMessage="1" sqref="L11:L30">
      <formula1>$B$52:$B$53</formula1>
    </dataValidation>
  </dataValidations>
  <printOptions horizontalCentered="1" verticalCentered="1"/>
  <pageMargins left="0.25" right="0.25" top="0.75" bottom="0.75" header="0.3" footer="0.3"/>
  <pageSetup scale="45" orientation="landscape" verticalDpi="4294967295" r:id="rId1"/>
  <headerFooter alignWithMargins="0">
    <oddFooter>&amp;LCalle 26 No. 57-41 Torre 8, Pisos 7 y 8 CEMSA – C.P. 111321
PBX. 3779555  - Información: Línea 195
www.umv.gov.co&amp;C
CON-FM-089
&amp;P de &amp;N</oddFooter>
  </headerFooter>
  <rowBreaks count="2" manualBreakCount="2">
    <brk id="17" min="1" max="23" man="1"/>
    <brk id="26" min="1"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10</vt:i4>
      </vt:variant>
    </vt:vector>
  </HeadingPairs>
  <TitlesOfParts>
    <vt:vector size="15" baseType="lpstr">
      <vt:lpstr>CONTEXTO</vt:lpstr>
      <vt:lpstr>IDENTIFICACION Y ANALISIS</vt:lpstr>
      <vt:lpstr>EVALUACION</vt:lpstr>
      <vt:lpstr>EVALUACION CON CONTROLES</vt:lpstr>
      <vt:lpstr>ASIGNACION Y TRATAMIENTO</vt:lpstr>
      <vt:lpstr>'ASIGNACION Y TRATAMIENTO'!Área_de_impresión</vt:lpstr>
      <vt:lpstr>CONTEXTO!Área_de_impresión</vt:lpstr>
      <vt:lpstr>EVALUACION!Área_de_impresión</vt:lpstr>
      <vt:lpstr>'EVALUACION CON CONTROLES'!Área_de_impresión</vt:lpstr>
      <vt:lpstr>'IDENTIFICACION Y ANALISIS'!Área_de_impresión</vt:lpstr>
      <vt:lpstr>contratación</vt:lpstr>
      <vt:lpstr>ejecución</vt:lpstr>
      <vt:lpstr>planeación</vt:lpstr>
      <vt:lpstr>selección</vt:lpstr>
      <vt:lpstr>'ASIGNACION Y TRATAMIENTO'!Títulos_a_imprimir</vt:lpstr>
    </vt:vector>
  </TitlesOfParts>
  <Company>Workgroup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Parra</dc:creator>
  <cp:lastModifiedBy>felix suarez</cp:lastModifiedBy>
  <cp:lastPrinted>2016-01-19T16:39:09Z</cp:lastPrinted>
  <dcterms:created xsi:type="dcterms:W3CDTF">2007-06-14T01:55:06Z</dcterms:created>
  <dcterms:modified xsi:type="dcterms:W3CDTF">2017-11-27T13:51:45Z</dcterms:modified>
</cp:coreProperties>
</file>